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80" yWindow="510" windowWidth="23715" windowHeight="8355"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W37" i="10"/>
  <c r="BW38" i="10" s="1"/>
  <c r="BW39" i="10" s="1"/>
  <c r="BW40" i="10" s="1"/>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<sst xmlns="http://schemas.openxmlformats.org/spreadsheetml/2006/main" count="1085" uniqueCount="606">
  <si>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</si>
  <si>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</si>
  <si>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</si>
  <si>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</si>
  <si>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</si>
  <si>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</si>
  <si>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</si>
  <si>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</si>
  <si>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</si>
  <si>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</si>
  <si>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</si>
  <si>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</si>
  <si>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</si>
  <si>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</si>
  <si>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</si>
  <si>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</si>
  <si>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</si>
  <si>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</si>
  <si>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</si>
  <si>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</si>
  <si>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</si>
  <si>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</si>
  <si>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</si>
  <si>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</si>
  <si>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</si>
  <si>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</si>
  <si>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</si>
  <si>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</si>
  <si>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</si>
  <si>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</si>
  <si>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</si>
  <si>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</si>
  <si>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</si>
  <si>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</si>
  <si>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</si>
  <si>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</si>
  <si>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</si>
  <si>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</si>
  <si>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</si>
  <si>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</si>
  <si>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</si>
  <si>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</si>
  <si>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</si>
  <si>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</si>
  <si>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</si>
  <si>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</si>
  <si>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</si>
  <si>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</si>
  <si>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</si>
  <si>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</si>
  <si>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</si>
  <si>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</si>
  <si>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</si>
  <si>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</si>
  <si>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</si>
  <si>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</si>
  <si>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</si>
  <si>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</si>
  <si>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</si>
  <si>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</si>
  <si>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</si>
  <si>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</si>
  <si>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</si>
  <si>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</si>
  <si>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</si>
  <si>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</si>
  <si>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</si>
  <si>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</si>
  <si>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</si>
  <si>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</si>
  <si>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</si>
  <si>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</si>
  <si>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</si>
  <si>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</si>
  <si>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</si>
  <si>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</si>
  <si>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</si>
  <si>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</si>
  <si>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</si>
  <si>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</si>
  <si>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</si>
  <si>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</si>
  <si>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</si>
  <si>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</si>
  <si>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</si>
  <si>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</si>
  <si>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</si>
  <si>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</si>
  <si>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</si>
  <si>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</si>
  <si>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</si>
  <si>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沼田町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</si>
  <si>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</si>
  <si>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</si>
  <si>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</si>
  <si>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</si>
  <si>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</si>
  <si>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</si>
  <si>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</si>
  <si>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</si>
  <si>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</si>
  <si>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</si>
  <si>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</si>
  <si>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</si>
  <si>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</si>
  <si>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</si>
  <si>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</si>
  <si>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</si>
  <si>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</si>
  <si>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</si>
  <si>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</si>
  <si>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</si>
  <si>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</si>
  <si>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</si>
  <si>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</si>
  <si>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</si>
  <si>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</si>
  <si>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</si>
  <si>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</si>
  <si>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</si>
  <si>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</si>
  <si>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</si>
  <si>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</si>
  <si>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</si>
  <si>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</si>
  <si>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</si>
  <si>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</si>
  <si>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</si>
  <si>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</si>
  <si>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</si>
  <si>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</si>
  <si>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</si>
  <si>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</si>
  <si>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</si>
  <si>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</si>
  <si>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</si>
  <si>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</si>
  <si>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</si>
  <si>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</si>
  <si>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</si>
  <si>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</si>
  <si>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</si>
  <si>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</si>
  <si>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</si>
  <si>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</si>
  <si>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</si>
  <si>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</si>
  <si>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</si>
  <si>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</si>
  <si>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</si>
  <si>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</si>
  <si>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</si>
  <si>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</si>
  <si>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</si>
  <si>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</si>
  <si>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</si>
  <si>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</si>
  <si>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</si>
  <si>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</si>
  <si>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</si>
  <si>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</si>
  <si>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</si>
  <si>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</si>
  <si>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</si>
  <si>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</si>
  <si>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</si>
  <si>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</si>
  <si>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</si>
  <si>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</si>
  <si>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</si>
  <si>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</si>
  <si>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</si>
  <si>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</si>
  <si>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</si>
  <si>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</si>
  <si>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</si>
  <si>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</si>
  <si>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</si>
  <si>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</si>
  <si>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</si>
  <si>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</si>
  <si>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</si>
  <si>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</si>
  <si>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</si>
  <si>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</si>
  <si>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</si>
  <si>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</si>
  <si>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</si>
  <si>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</si>
  <si>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</si>
  <si>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</si>
  <si>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</si>
  <si>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</si>
  <si>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</si>
  <si>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</si>
  <si>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</si>
  <si>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</si>
  <si>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</si>
  <si>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</si>
  <si>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</si>
  <si>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</si>
  <si>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</si>
  <si>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</si>
  <si>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</si>
  <si>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</si>
  <si>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</si>
  <si>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</si>
  <si>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</si>
  <si>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</si>
  <si>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</si>
  <si>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</si>
  <si>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</si>
  <si>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</si>
  <si>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北海道沼田町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</si>
  <si>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</si>
  <si>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</si>
  <si>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</si>
  <si>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</si>
  <si>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</si>
  <si>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</si>
  <si>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</si>
  <si>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</si>
  <si>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</si>
  <si>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</si>
  <si>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</si>
  <si>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</si>
  <si>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</si>
  <si>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</si>
  <si>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</si>
  <si>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</si>
  <si>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</si>
  <si>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</si>
  <si>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</si>
  <si>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</si>
  <si>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</si>
  <si>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</si>
  <si>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</si>
  <si>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</si>
  <si>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</si>
  <si>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</si>
  <si>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</si>
  <si>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</si>
  <si>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</si>
  <si>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</si>
  <si>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</si>
  <si>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</si>
  <si>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</si>
  <si>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</si>
  <si>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</si>
  <si>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</si>
  <si>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</si>
  <si>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</si>
  <si>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</si>
  <si>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</si>
  <si>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</si>
  <si>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</si>
  <si>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</si>
  <si>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</si>
  <si>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</si>
  <si>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</si>
  <si>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</si>
  <si>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</si>
  <si>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</si>
  <si>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</si>
  <si>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</si>
  <si>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</si>
  <si>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</si>
  <si>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</si>
  <si>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</si>
  <si>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</si>
  <si>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</si>
  <si>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</si>
  <si>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</si>
  <si>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</si>
  <si>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</si>
  <si>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</si>
  <si>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</si>
  <si>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</si>
  <si>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</si>
  <si>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</si>
  <si>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</si>
  <si>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</si>
  <si>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</si>
  <si>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</si>
  <si>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</si>
  <si>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</si>
  <si>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</si>
  <si>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</si>
  <si>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</si>
  <si>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</si>
  <si>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</si>
  <si>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</si>
  <si>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</si>
  <si>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</si>
  <si>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</si>
  <si>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</si>
  <si>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</si>
  <si>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</si>
  <si>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</si>
  <si>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</si>
  <si>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</si>
  <si>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</si>
  <si>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</si>
  <si>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</si>
  <si>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</si>
  <si>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</si>
  <si>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</si>
  <si>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</si>
  <si>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</si>
  <si>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</si>
  <si>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</si>
  <si>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</si>
  <si>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</si>
  <si>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</si>
  <si>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</si>
  <si>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</si>
  <si>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</si>
  <si>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</si>
  <si>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</si>
  <si>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</si>
  <si>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</si>
  <si>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</si>
  <si>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</si>
  <si>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</si>
  <si>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</si>
  <si>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</si>
  <si>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</si>
  <si>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</si>
  <si>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</si>
  <si>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</si>
  <si>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</si>
  <si>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</si>
  <si>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</si>
  <si>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</si>
  <si>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</si>
  <si>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</si>
  <si>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</si>
  <si>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</si>
  <si>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</si>
  <si>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</si>
  <si>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</si>
  <si>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</si>
  <si>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</si>
  <si>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</si>
  <si>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</si>
  <si>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</si>
  <si>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</si>
  <si>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</si>
  <si>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</si>
  <si>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</si>
  <si>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</si>
  <si>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</si>
  <si>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</si>
  <si>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</si>
  <si>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</si>
  <si>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</si>
  <si>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</si>
  <si>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</si>
  <si>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</si>
  <si>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</si>
  <si>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</si>
  <si>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</si>
  <si>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</si>
  <si>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北海道沼田町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</si>
  <si>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</si>
  <si>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</si>
  <si>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</si>
  <si>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</si>
  <si>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</si>
  <si>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</si>
  <si>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</si>
  <si>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</si>
  <si>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</si>
  <si>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</si>
  <si>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</si>
  <si>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</si>
  <si>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</si>
  <si>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</si>
  <si>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</si>
  <si>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</si>
  <si>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</si>
  <si>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</si>
  <si>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</si>
  <si>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</si>
  <si>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養護老人ホーム特別会計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</si>
  <si>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</si>
  <si>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</si>
  <si>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</si>
  <si>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</si>
  <si>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</si>
  <si>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</si>
  <si>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</si>
  <si>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</si>
  <si>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</si>
  <si>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</si>
  <si>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</si>
  <si>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</si>
  <si>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</si>
  <si>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</si>
  <si>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特別養護老人ホーム特別会計</t>
    <phoneticPr fontId="5"/>
  </si>
  <si>
    <t>高齢者グループホーム特別会計</t>
    <phoneticPr fontId="5"/>
  </si>
  <si>
    <t>介護保険特別会計</t>
    <phoneticPr fontId="5"/>
  </si>
  <si>
    <t>国民健康保険特別会計</t>
    <phoneticPr fontId="5"/>
  </si>
  <si>
    <t>後期高齢者医療特別会計</t>
    <phoneticPr fontId="5"/>
  </si>
  <si>
    <t>上水道事業会計</t>
    <phoneticPr fontId="5"/>
  </si>
  <si>
    <t>法適用企業</t>
    <phoneticPr fontId="5"/>
  </si>
  <si>
    <t>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</si>
  <si>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</si>
  <si>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</si>
  <si>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</si>
  <si>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</si>
  <si>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</si>
  <si>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</si>
  <si>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</si>
  <si>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</si>
  <si>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</si>
  <si>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</si>
  <si>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</si>
  <si>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</si>
  <si>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</si>
  <si>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</si>
  <si>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</si>
  <si>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</si>
  <si>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</si>
  <si>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</si>
  <si>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</si>
  <si>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</si>
  <si>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</si>
  <si>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</si>
  <si>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</si>
  <si>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</si>
  <si>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</si>
  <si>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</si>
  <si>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</si>
  <si>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</si>
  <si>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</si>
  <si>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</si>
  <si>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</si>
  <si>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</si>
  <si>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</si>
  <si>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</si>
  <si>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</si>
  <si>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</si>
  <si>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</si>
  <si>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</si>
  <si>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</si>
  <si>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</si>
  <si>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</si>
  <si>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</si>
  <si>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</si>
  <si>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</si>
  <si>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</si>
  <si>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</si>
  <si>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</si>
  <si>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</si>
  <si>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</si>
  <si>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</si>
  <si>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</si>
  <si>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</si>
  <si>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</si>
  <si>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</si>
  <si>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</si>
  <si>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</si>
  <si>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</si>
  <si>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</si>
  <si>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</si>
  <si>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</si>
  <si>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</si>
  <si>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</si>
  <si>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特別養護老人ホーム特別会計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</si>
  <si>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</si>
  <si>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</si>
  <si>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</si>
  <si>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</si>
  <si>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</si>
  <si>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</si>
  <si>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</si>
  <si>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</si>
  <si>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</si>
  <si>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</si>
  <si>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</si>
  <si>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</si>
  <si>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</si>
  <si>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</si>
  <si>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</si>
  <si>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</si>
  <si>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</si>
  <si>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</si>
  <si>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</si>
  <si>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</si>
  <si>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</si>
  <si>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</si>
  <si>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</si>
  <si>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</si>
  <si>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</si>
  <si>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</si>
  <si>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</si>
  <si>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</si>
  <si>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</si>
  <si>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</si>
  <si>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</si>
  <si>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</si>
  <si>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</si>
  <si>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</si>
  <si>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</si>
  <si>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</si>
  <si>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</si>
  <si>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</si>
  <si>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</si>
  <si>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</si>
  <si>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</si>
  <si>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</si>
  <si>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</si>
  <si>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</si>
  <si>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</si>
  <si>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</si>
  <si>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</si>
  <si>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</si>
  <si>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</si>
  <si>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</si>
  <si>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</si>
  <si>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</si>
  <si>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</si>
  <si>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</si>
  <si>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</si>
  <si>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</si>
  <si>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</si>
  <si>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</si>
  <si>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</si>
  <si>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</si>
  <si>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</si>
  <si>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</si>
  <si>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</si>
  <si>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</si>
  <si>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</si>
  <si>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</si>
  <si>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</si>
  <si>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</si>
  <si>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</si>
  <si>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</si>
  <si>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</si>
  <si>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</si>
  <si>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</si>
  <si>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</si>
  <si>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</si>
  <si>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</si>
  <si>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</si>
  <si>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</si>
  <si>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</si>
  <si>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</si>
  <si>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</si>
  <si>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</si>
  <si>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</si>
  <si>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</si>
  <si>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</si>
  <si>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</si>
  <si>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</si>
  <si>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上水道事業会計</t>
  </si>
  <si>
    <t>一般会計</t>
  </si>
  <si>
    <t>国民健康保険特別会計</t>
  </si>
  <si>
    <t>介護保険特別会計</t>
  </si>
  <si>
    <t>養護老人ホーム特別会計</t>
  </si>
  <si>
    <t>特別養護老人ホーム特別会計</t>
  </si>
  <si>
    <t>高齢者グループホーム特別会計</t>
  </si>
  <si>
    <t>公共下水道特別会計</t>
  </si>
  <si>
    <t>その他会計（赤字）</t>
  </si>
  <si>
    <t>その他会計（黒字）</t>
  </si>
  <si>
    <t>基金繰入金　371</t>
    <rPh sb="0" eb="2">
      <t>キキン</t>
    </rPh>
    <rPh sb="2" eb="4">
      <t>クリイレ</t>
    </rPh>
    <rPh sb="4" eb="5">
      <t>キン</t>
    </rPh>
    <phoneticPr fontId="2"/>
  </si>
  <si>
    <t>-</t>
    <phoneticPr fontId="2"/>
  </si>
  <si>
    <t>-</t>
    <phoneticPr fontId="2"/>
  </si>
  <si>
    <t>-</t>
    <phoneticPr fontId="2"/>
  </si>
  <si>
    <t>-</t>
    <phoneticPr fontId="2"/>
  </si>
  <si>
    <t>-</t>
    <phoneticPr fontId="2"/>
  </si>
  <si>
    <t>-</t>
    <phoneticPr fontId="2"/>
  </si>
  <si>
    <t>一般会計繰入金5</t>
    <rPh sb="0" eb="2">
      <t>イッパン</t>
    </rPh>
    <rPh sb="2" eb="4">
      <t>カイケイ</t>
    </rPh>
    <rPh sb="4" eb="6">
      <t>クリイレ</t>
    </rPh>
    <rPh sb="6" eb="7">
      <t>キン</t>
    </rPh>
    <phoneticPr fontId="2"/>
  </si>
  <si>
    <t>一般会計繰入金48</t>
    <rPh sb="0" eb="2">
      <t>イッパン</t>
    </rPh>
    <rPh sb="2" eb="4">
      <t>カイケイ</t>
    </rPh>
    <rPh sb="4" eb="6">
      <t>クリイレ</t>
    </rPh>
    <rPh sb="6" eb="7">
      <t>キン</t>
    </rPh>
    <phoneticPr fontId="2"/>
  </si>
  <si>
    <t>一般会計繰入金29</t>
    <rPh sb="0" eb="2">
      <t>イッパン</t>
    </rPh>
    <rPh sb="2" eb="4">
      <t>カイケイ</t>
    </rPh>
    <rPh sb="4" eb="6">
      <t>クリイレ</t>
    </rPh>
    <rPh sb="6" eb="7">
      <t>キン</t>
    </rPh>
    <phoneticPr fontId="2"/>
  </si>
  <si>
    <t>一般会計繰入金4</t>
    <rPh sb="0" eb="2">
      <t>イッパン</t>
    </rPh>
    <rPh sb="2" eb="4">
      <t>カイケイ</t>
    </rPh>
    <rPh sb="4" eb="6">
      <t>クリイレ</t>
    </rPh>
    <rPh sb="6" eb="7">
      <t>キン</t>
    </rPh>
    <phoneticPr fontId="2"/>
  </si>
  <si>
    <t>北空知衛生センター組合</t>
    <rPh sb="0" eb="1">
      <t>キタ</t>
    </rPh>
    <rPh sb="1" eb="3">
      <t>ソラチ</t>
    </rPh>
    <rPh sb="3" eb="5">
      <t>エイセイ</t>
    </rPh>
    <rPh sb="9" eb="11">
      <t>クミアイ</t>
    </rPh>
    <phoneticPr fontId="2"/>
  </si>
  <si>
    <t>空知教育センター組合</t>
    <rPh sb="0" eb="2">
      <t>ソラチ</t>
    </rPh>
    <rPh sb="2" eb="4">
      <t>キョウイク</t>
    </rPh>
    <rPh sb="8" eb="10">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</si>
  <si>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</si>
  <si>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深川地区消防組合</t>
    <rPh sb="0" eb="2">
      <t>フカガワ</t>
    </rPh>
    <rPh sb="2" eb="4">
      <t>チク</t>
    </rPh>
    <rPh sb="4" eb="6">
      <t>ショウボウ</t>
    </rPh>
    <rPh sb="6" eb="8">
      <t>クミアイ</t>
    </rPh>
    <phoneticPr fontId="2"/>
  </si>
  <si>
    <t>北空知圏学校給食組合</t>
    <rPh sb="0" eb="1">
      <t>キタ</t>
    </rPh>
    <rPh sb="1" eb="3">
      <t>ソラチ</t>
    </rPh>
    <rPh sb="3" eb="4">
      <t>ケン</t>
    </rPh>
    <rPh sb="4" eb="6">
      <t>ガッコウ</t>
    </rPh>
    <rPh sb="6" eb="8">
      <t>キュウショク</t>
    </rPh>
    <rPh sb="8" eb="10">
      <t>クミアイ</t>
    </rPh>
    <phoneticPr fontId="2"/>
  </si>
  <si>
    <t>北空知広域水道企業団</t>
    <rPh sb="0" eb="1">
      <t>キタ</t>
    </rPh>
    <rPh sb="1" eb="3">
      <t>ソラチ</t>
    </rPh>
    <rPh sb="3" eb="5">
      <t>コウイキ</t>
    </rPh>
    <rPh sb="5" eb="7">
      <t>スイドウ</t>
    </rPh>
    <rPh sb="7" eb="9">
      <t>キギョウ</t>
    </rPh>
    <rPh sb="9" eb="10">
      <t>ダン</t>
    </rPh>
    <phoneticPr fontId="2"/>
  </si>
  <si>
    <t>北空知衛生施設組合</t>
    <rPh sb="0" eb="1">
      <t>キタ</t>
    </rPh>
    <rPh sb="1" eb="3">
      <t>ソラチ</t>
    </rPh>
    <rPh sb="3" eb="5">
      <t>エイセイ</t>
    </rPh>
    <rPh sb="5" eb="7">
      <t>シセツ</t>
    </rPh>
    <rPh sb="7" eb="9">
      <t>クミアイ</t>
    </rPh>
    <phoneticPr fontId="2"/>
  </si>
  <si>
    <t>-</t>
    <phoneticPr fontId="2"/>
  </si>
  <si>
    <t>株式会社沼田開発公社</t>
    <rPh sb="0" eb="2">
      <t>カブシキ</t>
    </rPh>
    <rPh sb="2" eb="4">
      <t>カイシャ</t>
    </rPh>
    <rPh sb="4" eb="6">
      <t>ヌマタ</t>
    </rPh>
    <rPh sb="6" eb="8">
      <t>カイハツ</t>
    </rPh>
    <rPh sb="8" eb="10">
      <t>コウシャ</t>
    </rPh>
    <phoneticPr fontId="2"/>
  </si>
  <si>
    <t>振興基金</t>
    <rPh sb="0" eb="2">
      <t>シンコウ</t>
    </rPh>
    <rPh sb="2" eb="4">
      <t>キキン</t>
    </rPh>
    <phoneticPr fontId="11"/>
  </si>
  <si>
    <t>ふるさとづくり基金</t>
    <rPh sb="7" eb="9">
      <t>キキン</t>
    </rPh>
    <phoneticPr fontId="11"/>
  </si>
  <si>
    <t>養護老人ホーム基金</t>
    <rPh sb="0" eb="2">
      <t>ヨウゴ</t>
    </rPh>
    <rPh sb="2" eb="4">
      <t>ロウジン</t>
    </rPh>
    <rPh sb="7" eb="9">
      <t>キキン</t>
    </rPh>
    <phoneticPr fontId="11"/>
  </si>
  <si>
    <t>地域医療確保安定化基金</t>
    <rPh sb="0" eb="2">
      <t>チイキ</t>
    </rPh>
    <rPh sb="2" eb="4">
      <t>イリョウ</t>
    </rPh>
    <rPh sb="4" eb="6">
      <t>カクホ</t>
    </rPh>
    <rPh sb="6" eb="9">
      <t>アンテイカ</t>
    </rPh>
    <rPh sb="9" eb="11">
      <t>キキン</t>
    </rPh>
    <phoneticPr fontId="11"/>
  </si>
  <si>
    <t>学校教育振興基金</t>
    <rPh sb="0" eb="2">
      <t>ガッコウ</t>
    </rPh>
    <rPh sb="2" eb="4">
      <t>キョウイク</t>
    </rPh>
    <rPh sb="4" eb="6">
      <t>シンコウ</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</si>
  <si>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</si>
  <si>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</si>
  <si>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</si>
  <si>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将来負担比率は「－％」であり、有形固定資産減価償却率においては類似団体内平均とほぼ同水準となっている。
今後においても、経費の削減や財政調整基金を始めとする基金を適切に執行し、将来にわたり計画性のある健全な財政運営に努める。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</si>
  <si>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</si>
  <si>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</si>
  <si>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</si>
  <si>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</si>
  <si>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</si>
  <si>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</si>
  <si>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起債の発行抑制や計画的な繰上償還を実施し、公債費の逓減に努めているが、平成２７年度から平成２９年度において大型建設事業に着手しており、後年度に償還額の増加が見込まれることから、今後においても公債費の適正な把握、管理を行い、経費の削減を図り、健全な財政運営に努める。</t>
    <rPh sb="44" eb="46">
      <t>ヘイセイ</t>
    </rPh>
    <rPh sb="48" eb="50">
      <t>ネンド</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</si>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</sst>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0" fontId="29" fillId="0" borderId="117"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9" xfId="12"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6" xfId="12" quotePrefix="1"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693E-4C94-ABDA-9C1E22DB09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443499</c:v>
                </c:pt>
                <c:pt idx="1">
                  <c:v>116165</c:v>
                </c:pt>
                <c:pt idx="2">
                  <c:v>236068</c:v>
                </c:pt>
                <c:pt idx="3">
                  <c:v>541432</c:v>
                </c:pt>
                <c:pt idx="4">
                  <c:v>221354</c:v>
                </c:pt>
              </c:numCache>
            </c:numRef>
          </c:val>
          <c:smooth val="0"/>
          <c:extLst xmlns:c16r2="http://schemas.microsoft.com/office/drawing/2015/06/chart">
            <c:ext xmlns:c16="http://schemas.microsoft.com/office/drawing/2014/chart" uri="{C3380CC4-5D6E-409C-BE32-E72D297353CC}">
              <c16:uniqueId val="{00000001-693E-4C94-ABDA-9C1E22DB0911}"/>
            </c:ext>
          </c:extLst>
        </c:ser>
        <c:dLbls>
          <c:showLegendKey val="0"/>
          <c:showVal val="0"/>
          <c:showCatName val="0"/>
          <c:showSerName val="0"/>
          <c:showPercent val="0"/>
          <c:showBubbleSize val="0"/>
        </c:dLbls>
        <c:marker val="1"/>
        <c:smooth val="0"/>
        <c:axId val="74184576"/>
        <c:axId val="74276864"/>
      </c:lineChart>
      <c:catAx>
        <c:axId val="74184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276864"/>
        <c:crosses val="autoZero"/>
        <c:auto val="1"/>
        <c:lblAlgn val="ctr"/>
        <c:lblOffset val="100"/>
        <c:tickLblSkip val="1"/>
        <c:tickMarkSkip val="1"/>
        <c:noMultiLvlLbl val="0"/>
      </c:catAx>
      <c:valAx>
        <c:axId val="74276864"/>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184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5.12</c:v>
                </c:pt>
                <c:pt idx="1">
                  <c:v>5.73</c:v>
                </c:pt>
                <c:pt idx="2">
                  <c:v>5.5</c:v>
                </c:pt>
                <c:pt idx="3">
                  <c:v>4.66</c:v>
                </c:pt>
                <c:pt idx="4">
                  <c:v>4.78</c:v>
                </c:pt>
              </c:numCache>
            </c:numRef>
          </c:val>
          <c:extLst xmlns:c16r2="http://schemas.microsoft.com/office/drawing/2015/06/chart">
            <c:ext xmlns:c16="http://schemas.microsoft.com/office/drawing/2014/chart" uri="{C3380CC4-5D6E-409C-BE32-E72D297353CC}">
              <c16:uniqueId val="{00000000-CE30-4BD3-A44B-A8F339DB714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13.43</c:v>
                </c:pt>
                <c:pt idx="1">
                  <c:v>17.84</c:v>
                </c:pt>
                <c:pt idx="2">
                  <c:v>15.23</c:v>
                </c:pt>
                <c:pt idx="3">
                  <c:v>13.71</c:v>
                </c:pt>
                <c:pt idx="4">
                  <c:v>13.55</c:v>
                </c:pt>
              </c:numCache>
            </c:numRef>
          </c:val>
          <c:extLst xmlns:c16r2="http://schemas.microsoft.com/office/drawing/2015/06/chart">
            <c:ext xmlns:c16="http://schemas.microsoft.com/office/drawing/2014/chart" uri="{C3380CC4-5D6E-409C-BE32-E72D297353CC}">
              <c16:uniqueId val="{00000001-CE30-4BD3-A44B-A8F339DB7148}"/>
            </c:ext>
          </c:extLst>
        </c:ser>
        <c:dLbls>
          <c:showLegendKey val="0"/>
          <c:showVal val="0"/>
          <c:showCatName val="0"/>
          <c:showSerName val="0"/>
          <c:showPercent val="0"/>
          <c:showBubbleSize val="0"/>
        </c:dLbls>
        <c:gapWidth val="250"/>
        <c:overlap val="100"/>
        <c:axId val="122941824"/>
        <c:axId val="122943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5.27</c:v>
                </c:pt>
                <c:pt idx="1">
                  <c:v>7.94</c:v>
                </c:pt>
                <c:pt idx="2">
                  <c:v>1.85</c:v>
                </c:pt>
                <c:pt idx="3">
                  <c:v>7.14</c:v>
                </c:pt>
                <c:pt idx="4">
                  <c:v>4.47</c:v>
                </c:pt>
              </c:numCache>
            </c:numRef>
          </c:val>
          <c:smooth val="0"/>
          <c:extLst xmlns:c16r2="http://schemas.microsoft.com/office/drawing/2015/06/chart">
            <c:ext xmlns:c16="http://schemas.microsoft.com/office/drawing/2014/chart" uri="{C3380CC4-5D6E-409C-BE32-E72D297353CC}">
              <c16:uniqueId val="{00000002-CE30-4BD3-A44B-A8F339DB7148}"/>
            </c:ext>
          </c:extLst>
        </c:ser>
        <c:dLbls>
          <c:showLegendKey val="0"/>
          <c:showVal val="0"/>
          <c:showCatName val="0"/>
          <c:showSerName val="0"/>
          <c:showPercent val="0"/>
          <c:showBubbleSize val="0"/>
        </c:dLbls>
        <c:marker val="1"/>
        <c:smooth val="0"/>
        <c:axId val="122941824"/>
        <c:axId val="122943744"/>
      </c:lineChart>
      <c:catAx>
        <c:axId val="12294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943744"/>
        <c:crosses val="autoZero"/>
        <c:auto val="1"/>
        <c:lblAlgn val="ctr"/>
        <c:lblOffset val="100"/>
        <c:tickLblSkip val="1"/>
        <c:tickMarkSkip val="1"/>
        <c:noMultiLvlLbl val="0"/>
      </c:catAx>
      <c:valAx>
        <c:axId val="122943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941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2342-4E88-BA3A-9C6CF668BA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342-4E88-BA3A-9C6CF668BA29}"/>
            </c:ext>
          </c:extLst>
        </c:ser>
        <c:ser>
          <c:idx val="2"/>
          <c:order val="2"/>
          <c:tx>
            <c:strRef>
              <c:f>データシート!$A$29</c:f>
              <c:strCache>
                <c:ptCount val="1"/>
                <c:pt idx="0">
                  <c:v>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0.03</c:v>
                </c:pt>
                <c:pt idx="8">
                  <c:v>#N/A</c:v>
                </c:pt>
                <c:pt idx="9">
                  <c:v>0.18</c:v>
                </c:pt>
              </c:numCache>
            </c:numRef>
          </c:val>
          <c:extLst xmlns:c16r2="http://schemas.microsoft.com/office/drawing/2015/06/chart">
            <c:ext xmlns:c16="http://schemas.microsoft.com/office/drawing/2014/chart" uri="{C3380CC4-5D6E-409C-BE32-E72D297353CC}">
              <c16:uniqueId val="{00000002-2342-4E88-BA3A-9C6CF668BA29}"/>
            </c:ext>
          </c:extLst>
        </c:ser>
        <c:ser>
          <c:idx val="3"/>
          <c:order val="3"/>
          <c:tx>
            <c:strRef>
              <c:f>データシート!$A$30</c:f>
              <c:strCache>
                <c:ptCount val="1"/>
                <c:pt idx="0">
                  <c:v>高齢者グループホーム特別会計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0.17</c:v>
                </c:pt>
                <c:pt idx="2">
                  <c:v>#N/A</c:v>
                </c:pt>
                <c:pt idx="3">
                  <c:v>7.0000000000000007E-2</c:v>
                </c:pt>
                <c:pt idx="4">
                  <c:v>#N/A</c:v>
                </c:pt>
                <c:pt idx="5">
                  <c:v>0.11</c:v>
                </c:pt>
                <c:pt idx="6">
                  <c:v>#N/A</c:v>
                </c:pt>
                <c:pt idx="7">
                  <c:v>0.13</c:v>
                </c:pt>
                <c:pt idx="8">
                  <c:v>#N/A</c:v>
                </c:pt>
                <c:pt idx="9">
                  <c:v>0.21</c:v>
                </c:pt>
              </c:numCache>
            </c:numRef>
          </c:val>
          <c:extLst xmlns:c16r2="http://schemas.microsoft.com/office/drawing/2015/06/chart">
            <c:ext xmlns:c16="http://schemas.microsoft.com/office/drawing/2014/chart" uri="{C3380CC4-5D6E-409C-BE32-E72D297353CC}">
              <c16:uniqueId val="{00000003-2342-4E88-BA3A-9C6CF668BA29}"/>
            </c:ext>
          </c:extLst>
        </c:ser>
        <c:ser>
          <c:idx val="4"/>
          <c:order val="4"/>
          <c:tx>
            <c:strRef>
              <c:f>データシート!$A$31</c:f>
              <c:strCache>
                <c:ptCount val="1"/>
                <c:pt idx="0">
                  <c:v>特別養護老人ホーム特別会計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0.03</c:v>
                </c:pt>
                <c:pt idx="4">
                  <c:v>#N/A</c:v>
                </c:pt>
                <c:pt idx="5">
                  <c:v>0.56000000000000005</c:v>
                </c:pt>
                <c:pt idx="6">
                  <c:v>#N/A</c:v>
                </c:pt>
                <c:pt idx="7">
                  <c:v>0.43</c:v>
                </c:pt>
                <c:pt idx="8">
                  <c:v>#N/A</c:v>
                </c:pt>
                <c:pt idx="9">
                  <c:v>0.28000000000000003</c:v>
                </c:pt>
              </c:numCache>
            </c:numRef>
          </c:val>
          <c:extLst xmlns:c16r2="http://schemas.microsoft.com/office/drawing/2015/06/chart">
            <c:ext xmlns:c16="http://schemas.microsoft.com/office/drawing/2014/chart" uri="{C3380CC4-5D6E-409C-BE32-E72D297353CC}">
              <c16:uniqueId val="{00000004-2342-4E88-BA3A-9C6CF668BA29}"/>
            </c:ext>
          </c:extLst>
        </c:ser>
        <c:ser>
          <c:idx val="5"/>
          <c:order val="5"/>
          <c:tx>
            <c:strRef>
              <c:f>データシート!$A$32</c:f>
              <c:strCache>
                <c:ptCount val="1"/>
                <c:pt idx="0">
                  <c:v>養護老人ホーム特別会計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0.75</c:v>
                </c:pt>
                <c:pt idx="2">
                  <c:v>#N/A</c:v>
                </c:pt>
                <c:pt idx="3">
                  <c:v>0.93</c:v>
                </c:pt>
                <c:pt idx="4">
                  <c:v>#N/A</c:v>
                </c:pt>
                <c:pt idx="5">
                  <c:v>1.43</c:v>
                </c:pt>
                <c:pt idx="6">
                  <c:v>#N/A</c:v>
                </c:pt>
                <c:pt idx="7">
                  <c:v>0.8</c:v>
                </c:pt>
                <c:pt idx="8">
                  <c:v>#N/A</c:v>
                </c:pt>
                <c:pt idx="9">
                  <c:v>0.56999999999999995</c:v>
                </c:pt>
              </c:numCache>
            </c:numRef>
          </c:val>
          <c:extLst xmlns:c16r2="http://schemas.microsoft.com/office/drawing/2015/06/chart">
            <c:ext xmlns:c16="http://schemas.microsoft.com/office/drawing/2014/chart" uri="{C3380CC4-5D6E-409C-BE32-E72D297353CC}">
              <c16:uniqueId val="{00000005-2342-4E88-BA3A-9C6CF668BA2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0.11</c:v>
                </c:pt>
                <c:pt idx="2">
                  <c:v>#N/A</c:v>
                </c:pt>
                <c:pt idx="3">
                  <c:v>0.3</c:v>
                </c:pt>
                <c:pt idx="4">
                  <c:v>#N/A</c:v>
                </c:pt>
                <c:pt idx="5">
                  <c:v>0.69</c:v>
                </c:pt>
                <c:pt idx="6">
                  <c:v>#N/A</c:v>
                </c:pt>
                <c:pt idx="7">
                  <c:v>0.75</c:v>
                </c:pt>
                <c:pt idx="8">
                  <c:v>#N/A</c:v>
                </c:pt>
                <c:pt idx="9">
                  <c:v>1.1399999999999999</c:v>
                </c:pt>
              </c:numCache>
            </c:numRef>
          </c:val>
          <c:extLst xmlns:c16r2="http://schemas.microsoft.com/office/drawing/2015/06/chart">
            <c:ext xmlns:c16="http://schemas.microsoft.com/office/drawing/2014/chart" uri="{C3380CC4-5D6E-409C-BE32-E72D297353CC}">
              <c16:uniqueId val="{00000006-2342-4E88-BA3A-9C6CF668BA2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2.31</c:v>
                </c:pt>
                <c:pt idx="2">
                  <c:v>#N/A</c:v>
                </c:pt>
                <c:pt idx="3">
                  <c:v>2.46</c:v>
                </c:pt>
                <c:pt idx="4">
                  <c:v>#N/A</c:v>
                </c:pt>
                <c:pt idx="5">
                  <c:v>1.06</c:v>
                </c:pt>
                <c:pt idx="6">
                  <c:v>#N/A</c:v>
                </c:pt>
                <c:pt idx="7">
                  <c:v>2.0099999999999998</c:v>
                </c:pt>
                <c:pt idx="8">
                  <c:v>#N/A</c:v>
                </c:pt>
                <c:pt idx="9">
                  <c:v>2.68</c:v>
                </c:pt>
              </c:numCache>
            </c:numRef>
          </c:val>
          <c:extLst xmlns:c16r2="http://schemas.microsoft.com/office/drawing/2015/06/chart">
            <c:ext xmlns:c16="http://schemas.microsoft.com/office/drawing/2014/chart" uri="{C3380CC4-5D6E-409C-BE32-E72D297353CC}">
              <c16:uniqueId val="{00000007-2342-4E88-BA3A-9C6CF668BA2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4.37</c:v>
                </c:pt>
                <c:pt idx="2">
                  <c:v>#N/A</c:v>
                </c:pt>
                <c:pt idx="3">
                  <c:v>4.78</c:v>
                </c:pt>
                <c:pt idx="4">
                  <c:v>#N/A</c:v>
                </c:pt>
                <c:pt idx="5">
                  <c:v>4.0599999999999996</c:v>
                </c:pt>
                <c:pt idx="6">
                  <c:v>#N/A</c:v>
                </c:pt>
                <c:pt idx="7">
                  <c:v>3.85</c:v>
                </c:pt>
                <c:pt idx="8">
                  <c:v>#N/A</c:v>
                </c:pt>
                <c:pt idx="9">
                  <c:v>4.2</c:v>
                </c:pt>
              </c:numCache>
            </c:numRef>
          </c:val>
          <c:extLst xmlns:c16r2="http://schemas.microsoft.com/office/drawing/2015/06/chart">
            <c:ext xmlns:c16="http://schemas.microsoft.com/office/drawing/2014/chart" uri="{C3380CC4-5D6E-409C-BE32-E72D297353CC}">
              <c16:uniqueId val="{00000008-2342-4E88-BA3A-9C6CF668BA29}"/>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4.49</c:v>
                </c:pt>
                <c:pt idx="2">
                  <c:v>#N/A</c:v>
                </c:pt>
                <c:pt idx="3">
                  <c:v>4.6500000000000004</c:v>
                </c:pt>
                <c:pt idx="4">
                  <c:v>#N/A</c:v>
                </c:pt>
                <c:pt idx="5">
                  <c:v>3.97</c:v>
                </c:pt>
                <c:pt idx="6">
                  <c:v>#N/A</c:v>
                </c:pt>
                <c:pt idx="7">
                  <c:v>4.24</c:v>
                </c:pt>
                <c:pt idx="8">
                  <c:v>#N/A</c:v>
                </c:pt>
                <c:pt idx="9">
                  <c:v>5.25</c:v>
                </c:pt>
              </c:numCache>
            </c:numRef>
          </c:val>
          <c:extLst xmlns:c16r2="http://schemas.microsoft.com/office/drawing/2015/06/chart">
            <c:ext xmlns:c16="http://schemas.microsoft.com/office/drawing/2014/chart" uri="{C3380CC4-5D6E-409C-BE32-E72D297353CC}">
              <c16:uniqueId val="{00000009-2342-4E88-BA3A-9C6CF668BA29}"/>
            </c:ext>
          </c:extLst>
        </c:ser>
        <c:dLbls>
          <c:showLegendKey val="0"/>
          <c:showVal val="0"/>
          <c:showCatName val="0"/>
          <c:showSerName val="0"/>
          <c:showPercent val="0"/>
          <c:showBubbleSize val="0"/>
        </c:dLbls>
        <c:gapWidth val="150"/>
        <c:overlap val="100"/>
        <c:axId val="123643776"/>
        <c:axId val="123645312"/>
      </c:barChart>
      <c:catAx>
        <c:axId val="12364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645312"/>
        <c:crosses val="autoZero"/>
        <c:auto val="1"/>
        <c:lblAlgn val="ctr"/>
        <c:lblOffset val="100"/>
        <c:tickLblSkip val="1"/>
        <c:tickMarkSkip val="1"/>
        <c:noMultiLvlLbl val="0"/>
      </c:catAx>
      <c:valAx>
        <c:axId val="123645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643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600</c:v>
                </c:pt>
                <c:pt idx="5">
                  <c:v>551</c:v>
                </c:pt>
                <c:pt idx="8">
                  <c:v>520</c:v>
                </c:pt>
                <c:pt idx="11">
                  <c:v>519</c:v>
                </c:pt>
                <c:pt idx="14">
                  <c:v>463</c:v>
                </c:pt>
              </c:numCache>
            </c:numRef>
          </c:val>
          <c:extLst xmlns:c16r2="http://schemas.microsoft.com/office/drawing/2015/06/chart">
            <c:ext xmlns:c16="http://schemas.microsoft.com/office/drawing/2014/chart" uri="{C3380CC4-5D6E-409C-BE32-E72D297353CC}">
              <c16:uniqueId val="{00000000-FB77-4BDE-A4C8-02721FD055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B77-4BDE-A4C8-02721FD055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34</c:v>
                </c:pt>
                <c:pt idx="3">
                  <c:v>4</c:v>
                </c:pt>
                <c:pt idx="6">
                  <c:v>3</c:v>
                </c:pt>
                <c:pt idx="9">
                  <c:v>3</c:v>
                </c:pt>
                <c:pt idx="12">
                  <c:v>3</c:v>
                </c:pt>
              </c:numCache>
            </c:numRef>
          </c:val>
          <c:extLst xmlns:c16r2="http://schemas.microsoft.com/office/drawing/2015/06/chart">
            <c:ext xmlns:c16="http://schemas.microsoft.com/office/drawing/2014/chart" uri="{C3380CC4-5D6E-409C-BE32-E72D297353CC}">
              <c16:uniqueId val="{00000002-FB77-4BDE-A4C8-02721FD055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33</c:v>
                </c:pt>
                <c:pt idx="3">
                  <c:v>27</c:v>
                </c:pt>
                <c:pt idx="6">
                  <c:v>18</c:v>
                </c:pt>
                <c:pt idx="9">
                  <c:v>18</c:v>
                </c:pt>
                <c:pt idx="12">
                  <c:v>15</c:v>
                </c:pt>
              </c:numCache>
            </c:numRef>
          </c:val>
          <c:extLst xmlns:c16r2="http://schemas.microsoft.com/office/drawing/2015/06/chart">
            <c:ext xmlns:c16="http://schemas.microsoft.com/office/drawing/2014/chart" uri="{C3380CC4-5D6E-409C-BE32-E72D297353CC}">
              <c16:uniqueId val="{00000003-FB77-4BDE-A4C8-02721FD055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161</c:v>
                </c:pt>
                <c:pt idx="3">
                  <c:v>151</c:v>
                </c:pt>
                <c:pt idx="6">
                  <c:v>148</c:v>
                </c:pt>
                <c:pt idx="9">
                  <c:v>142</c:v>
                </c:pt>
                <c:pt idx="12">
                  <c:v>132</c:v>
                </c:pt>
              </c:numCache>
            </c:numRef>
          </c:val>
          <c:extLst xmlns:c16r2="http://schemas.microsoft.com/office/drawing/2015/06/chart">
            <c:ext xmlns:c16="http://schemas.microsoft.com/office/drawing/2014/chart" uri="{C3380CC4-5D6E-409C-BE32-E72D297353CC}">
              <c16:uniqueId val="{00000004-FB77-4BDE-A4C8-02721FD055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B77-4BDE-A4C8-02721FD055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B77-4BDE-A4C8-02721FD055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475</c:v>
                </c:pt>
                <c:pt idx="3">
                  <c:v>429</c:v>
                </c:pt>
                <c:pt idx="6">
                  <c:v>394</c:v>
                </c:pt>
                <c:pt idx="9">
                  <c:v>394</c:v>
                </c:pt>
                <c:pt idx="12">
                  <c:v>311</c:v>
                </c:pt>
              </c:numCache>
            </c:numRef>
          </c:val>
          <c:extLst xmlns:c16r2="http://schemas.microsoft.com/office/drawing/2015/06/chart">
            <c:ext xmlns:c16="http://schemas.microsoft.com/office/drawing/2014/chart" uri="{C3380CC4-5D6E-409C-BE32-E72D297353CC}">
              <c16:uniqueId val="{00000007-FB77-4BDE-A4C8-02721FD05552}"/>
            </c:ext>
          </c:extLst>
        </c:ser>
        <c:dLbls>
          <c:showLegendKey val="0"/>
          <c:showVal val="0"/>
          <c:showCatName val="0"/>
          <c:showSerName val="0"/>
          <c:showPercent val="0"/>
          <c:showBubbleSize val="0"/>
        </c:dLbls>
        <c:gapWidth val="100"/>
        <c:overlap val="100"/>
        <c:axId val="88147072"/>
        <c:axId val="88148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103</c:v>
                </c:pt>
                <c:pt idx="2">
                  <c:v>#N/A</c:v>
                </c:pt>
                <c:pt idx="3">
                  <c:v>#N/A</c:v>
                </c:pt>
                <c:pt idx="4">
                  <c:v>60</c:v>
                </c:pt>
                <c:pt idx="5">
                  <c:v>#N/A</c:v>
                </c:pt>
                <c:pt idx="6">
                  <c:v>#N/A</c:v>
                </c:pt>
                <c:pt idx="7">
                  <c:v>43</c:v>
                </c:pt>
                <c:pt idx="8">
                  <c:v>#N/A</c:v>
                </c:pt>
                <c:pt idx="9">
                  <c:v>#N/A</c:v>
                </c:pt>
                <c:pt idx="10">
                  <c:v>38</c:v>
                </c:pt>
                <c:pt idx="11">
                  <c:v>#N/A</c:v>
                </c:pt>
                <c:pt idx="12">
                  <c:v>#N/A</c:v>
                </c:pt>
                <c:pt idx="13">
                  <c:v>-2</c:v>
                </c:pt>
                <c:pt idx="14">
                  <c:v>#N/A</c:v>
                </c:pt>
              </c:numCache>
            </c:numRef>
          </c:val>
          <c:smooth val="0"/>
          <c:extLst xmlns:c16r2="http://schemas.microsoft.com/office/drawing/2015/06/chart">
            <c:ext xmlns:c16="http://schemas.microsoft.com/office/drawing/2014/chart" uri="{C3380CC4-5D6E-409C-BE32-E72D297353CC}">
              <c16:uniqueId val="{00000008-FB77-4BDE-A4C8-02721FD05552}"/>
            </c:ext>
          </c:extLst>
        </c:ser>
        <c:dLbls>
          <c:showLegendKey val="0"/>
          <c:showVal val="0"/>
          <c:showCatName val="0"/>
          <c:showSerName val="0"/>
          <c:showPercent val="0"/>
          <c:showBubbleSize val="0"/>
        </c:dLbls>
        <c:marker val="1"/>
        <c:smooth val="0"/>
        <c:axId val="88147072"/>
        <c:axId val="88148992"/>
      </c:lineChart>
      <c:catAx>
        <c:axId val="8814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148992"/>
        <c:crosses val="autoZero"/>
        <c:auto val="1"/>
        <c:lblAlgn val="ctr"/>
        <c:lblOffset val="100"/>
        <c:tickLblSkip val="1"/>
        <c:tickMarkSkip val="1"/>
        <c:noMultiLvlLbl val="0"/>
      </c:catAx>
      <c:valAx>
        <c:axId val="88148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14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3972</c:v>
                </c:pt>
                <c:pt idx="5">
                  <c:v>3692</c:v>
                </c:pt>
                <c:pt idx="8">
                  <c:v>3534</c:v>
                </c:pt>
                <c:pt idx="11">
                  <c:v>3719</c:v>
                </c:pt>
                <c:pt idx="14">
                  <c:v>3675</c:v>
                </c:pt>
              </c:numCache>
            </c:numRef>
          </c:val>
          <c:extLst xmlns:c16r2="http://schemas.microsoft.com/office/drawing/2015/06/chart">
            <c:ext xmlns:c16="http://schemas.microsoft.com/office/drawing/2014/chart" uri="{C3380CC4-5D6E-409C-BE32-E72D297353CC}">
              <c16:uniqueId val="{00000000-FC32-46EC-8FD6-1BC371BD96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468</c:v>
                </c:pt>
                <c:pt idx="5">
                  <c:v>341</c:v>
                </c:pt>
                <c:pt idx="8">
                  <c:v>252</c:v>
                </c:pt>
                <c:pt idx="11">
                  <c:v>204</c:v>
                </c:pt>
                <c:pt idx="14">
                  <c:v>204</c:v>
                </c:pt>
              </c:numCache>
            </c:numRef>
          </c:val>
          <c:extLst xmlns:c16r2="http://schemas.microsoft.com/office/drawing/2015/06/chart">
            <c:ext xmlns:c16="http://schemas.microsoft.com/office/drawing/2014/chart" uri="{C3380CC4-5D6E-409C-BE32-E72D297353CC}">
              <c16:uniqueId val="{00000001-FC32-46EC-8FD6-1BC371BD96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3182</c:v>
                </c:pt>
                <c:pt idx="5">
                  <c:v>3299</c:v>
                </c:pt>
                <c:pt idx="8">
                  <c:v>3695</c:v>
                </c:pt>
                <c:pt idx="11">
                  <c:v>3561</c:v>
                </c:pt>
                <c:pt idx="14">
                  <c:v>3756</c:v>
                </c:pt>
              </c:numCache>
            </c:numRef>
          </c:val>
          <c:extLst xmlns:c16r2="http://schemas.microsoft.com/office/drawing/2015/06/chart">
            <c:ext xmlns:c16="http://schemas.microsoft.com/office/drawing/2014/chart" uri="{C3380CC4-5D6E-409C-BE32-E72D297353CC}">
              <c16:uniqueId val="{00000002-FC32-46EC-8FD6-1BC371BD96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C32-46EC-8FD6-1BC371BD96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C32-46EC-8FD6-1BC371BD96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23</c:v>
                </c:pt>
                <c:pt idx="3">
                  <c:v>20</c:v>
                </c:pt>
                <c:pt idx="6">
                  <c:v>17</c:v>
                </c:pt>
                <c:pt idx="9">
                  <c:v>13</c:v>
                </c:pt>
                <c:pt idx="12">
                  <c:v>10</c:v>
                </c:pt>
              </c:numCache>
            </c:numRef>
          </c:val>
          <c:extLst xmlns:c16r2="http://schemas.microsoft.com/office/drawing/2015/06/chart">
            <c:ext xmlns:c16="http://schemas.microsoft.com/office/drawing/2014/chart" uri="{C3380CC4-5D6E-409C-BE32-E72D297353CC}">
              <c16:uniqueId val="{00000005-FC32-46EC-8FD6-1BC371BD96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912</c:v>
                </c:pt>
                <c:pt idx="3">
                  <c:v>858</c:v>
                </c:pt>
                <c:pt idx="6">
                  <c:v>796</c:v>
                </c:pt>
                <c:pt idx="9">
                  <c:v>829</c:v>
                </c:pt>
                <c:pt idx="12">
                  <c:v>783</c:v>
                </c:pt>
              </c:numCache>
            </c:numRef>
          </c:val>
          <c:extLst xmlns:c16r2="http://schemas.microsoft.com/office/drawing/2015/06/chart">
            <c:ext xmlns:c16="http://schemas.microsoft.com/office/drawing/2014/chart" uri="{C3380CC4-5D6E-409C-BE32-E72D297353CC}">
              <c16:uniqueId val="{00000006-FC32-46EC-8FD6-1BC371BD96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98</c:v>
                </c:pt>
                <c:pt idx="3">
                  <c:v>74</c:v>
                </c:pt>
                <c:pt idx="6">
                  <c:v>58</c:v>
                </c:pt>
                <c:pt idx="9">
                  <c:v>41</c:v>
                </c:pt>
                <c:pt idx="12">
                  <c:v>25</c:v>
                </c:pt>
              </c:numCache>
            </c:numRef>
          </c:val>
          <c:extLst xmlns:c16r2="http://schemas.microsoft.com/office/drawing/2015/06/chart">
            <c:ext xmlns:c16="http://schemas.microsoft.com/office/drawing/2014/chart" uri="{C3380CC4-5D6E-409C-BE32-E72D297353CC}">
              <c16:uniqueId val="{00000007-FC32-46EC-8FD6-1BC371BD96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1094</c:v>
                </c:pt>
                <c:pt idx="3">
                  <c:v>1002</c:v>
                </c:pt>
                <c:pt idx="6">
                  <c:v>882</c:v>
                </c:pt>
                <c:pt idx="9">
                  <c:v>767</c:v>
                </c:pt>
                <c:pt idx="12">
                  <c:v>672</c:v>
                </c:pt>
              </c:numCache>
            </c:numRef>
          </c:val>
          <c:extLst xmlns:c16r2="http://schemas.microsoft.com/office/drawing/2015/06/chart">
            <c:ext xmlns:c16="http://schemas.microsoft.com/office/drawing/2014/chart" uri="{C3380CC4-5D6E-409C-BE32-E72D297353CC}">
              <c16:uniqueId val="{00000008-FC32-46EC-8FD6-1BC371BD96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c:v>
                </c:pt>
                <c:pt idx="3">
                  <c:v>4</c:v>
                </c:pt>
                <c:pt idx="6">
                  <c:v>6</c:v>
                </c:pt>
                <c:pt idx="9">
                  <c:v>9</c:v>
                </c:pt>
                <c:pt idx="12">
                  <c:v>14</c:v>
                </c:pt>
              </c:numCache>
            </c:numRef>
          </c:val>
          <c:extLst xmlns:c16r2="http://schemas.microsoft.com/office/drawing/2015/06/chart">
            <c:ext xmlns:c16="http://schemas.microsoft.com/office/drawing/2014/chart" uri="{C3380CC4-5D6E-409C-BE32-E72D297353CC}">
              <c16:uniqueId val="{00000009-FC32-46EC-8FD6-1BC371BD96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3065</c:v>
                </c:pt>
                <c:pt idx="3">
                  <c:v>2967</c:v>
                </c:pt>
                <c:pt idx="6">
                  <c:v>2884</c:v>
                </c:pt>
                <c:pt idx="9">
                  <c:v>2897</c:v>
                </c:pt>
                <c:pt idx="12">
                  <c:v>2965</c:v>
                </c:pt>
              </c:numCache>
            </c:numRef>
          </c:val>
          <c:extLst xmlns:c16r2="http://schemas.microsoft.com/office/drawing/2015/06/chart">
            <c:ext xmlns:c16="http://schemas.microsoft.com/office/drawing/2014/chart" uri="{C3380CC4-5D6E-409C-BE32-E72D297353CC}">
              <c16:uniqueId val="{0000000A-FC32-46EC-8FD6-1BC371BD9668}"/>
            </c:ext>
          </c:extLst>
        </c:ser>
        <c:dLbls>
          <c:showLegendKey val="0"/>
          <c:showVal val="0"/>
          <c:showCatName val="0"/>
          <c:showSerName val="0"/>
          <c:showPercent val="0"/>
          <c:showBubbleSize val="0"/>
        </c:dLbls>
        <c:gapWidth val="100"/>
        <c:overlap val="100"/>
        <c:axId val="123574144"/>
        <c:axId val="123592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C32-46EC-8FD6-1BC371BD9668}"/>
            </c:ext>
          </c:extLst>
        </c:ser>
        <c:dLbls>
          <c:showLegendKey val="0"/>
          <c:showVal val="0"/>
          <c:showCatName val="0"/>
          <c:showSerName val="0"/>
          <c:showPercent val="0"/>
          <c:showBubbleSize val="0"/>
        </c:dLbls>
        <c:marker val="1"/>
        <c:smooth val="0"/>
        <c:axId val="123574144"/>
        <c:axId val="123592704"/>
      </c:lineChart>
      <c:catAx>
        <c:axId val="12357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592704"/>
        <c:crosses val="autoZero"/>
        <c:auto val="1"/>
        <c:lblAlgn val="ctr"/>
        <c:lblOffset val="100"/>
        <c:tickLblSkip val="1"/>
        <c:tickMarkSkip val="1"/>
        <c:noMultiLvlLbl val="0"/>
      </c:catAx>
      <c:valAx>
        <c:axId val="123592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574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416</c:v>
                </c:pt>
                <c:pt idx="1">
                  <c:v>367</c:v>
                </c:pt>
                <c:pt idx="2">
                  <c:v>347</c:v>
                </c:pt>
              </c:numCache>
            </c:numRef>
          </c:val>
          <c:extLst xmlns:c16r2="http://schemas.microsoft.com/office/drawing/2015/06/chart">
            <c:ext xmlns:c16="http://schemas.microsoft.com/office/drawing/2014/chart" uri="{C3380CC4-5D6E-409C-BE32-E72D297353CC}">
              <c16:uniqueId val="{00000000-4CAE-4574-A118-6A1C752249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647</c:v>
                </c:pt>
                <c:pt idx="1">
                  <c:v>628</c:v>
                </c:pt>
                <c:pt idx="2">
                  <c:v>663</c:v>
                </c:pt>
              </c:numCache>
            </c:numRef>
          </c:val>
          <c:extLst xmlns:c16r2="http://schemas.microsoft.com/office/drawing/2015/06/chart">
            <c:ext xmlns:c16="http://schemas.microsoft.com/office/drawing/2014/chart" uri="{C3380CC4-5D6E-409C-BE32-E72D297353CC}">
              <c16:uniqueId val="{00000001-4CAE-4574-A118-6A1C752249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2457</c:v>
                </c:pt>
                <c:pt idx="1">
                  <c:v>2391</c:v>
                </c:pt>
                <c:pt idx="2">
                  <c:v>2573</c:v>
                </c:pt>
              </c:numCache>
            </c:numRef>
          </c:val>
          <c:extLst xmlns:c16r2="http://schemas.microsoft.com/office/drawing/2015/06/chart">
            <c:ext xmlns:c16="http://schemas.microsoft.com/office/drawing/2014/chart" uri="{C3380CC4-5D6E-409C-BE32-E72D297353CC}">
              <c16:uniqueId val="{00000002-4CAE-4574-A118-6A1C75224901}"/>
            </c:ext>
          </c:extLst>
        </c:ser>
        <c:dLbls>
          <c:showLegendKey val="0"/>
          <c:showVal val="0"/>
          <c:showCatName val="0"/>
          <c:showSerName val="0"/>
          <c:showPercent val="0"/>
          <c:showBubbleSize val="0"/>
        </c:dLbls>
        <c:gapWidth val="120"/>
        <c:overlap val="100"/>
        <c:axId val="88042880"/>
        <c:axId val="88044672"/>
      </c:barChart>
      <c:catAx>
        <c:axId val="8804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8044672"/>
        <c:crosses val="autoZero"/>
        <c:auto val="1"/>
        <c:lblAlgn val="ctr"/>
        <c:lblOffset val="100"/>
        <c:tickLblSkip val="1"/>
        <c:tickMarkSkip val="1"/>
        <c:noMultiLvlLbl val="0"/>
      </c:catAx>
      <c:valAx>
        <c:axId val="880446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8042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{2EEF1026-7791-49D0-9F26-7C54FB425A4F}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11F-4EBB-A382-2CFFF0C09E0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{632C50B0-0A29-4CF1-BE03-CAFC7391C3D6}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1F-4EBB-A382-2CFFF0C09E0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{1A86E9D2-96C3-4393-98F5-56B53A6DCDCB}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1F-4EBB-A382-2CFFF0C09E0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{DE459B25-8537-460A-87B6-C989632AECB0}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1F-4EBB-A382-2CFFF0C09E0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{BB49ACC1-8B6D-468D-8248-1BFA7B74CFAC}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1F-4EBB-A382-2CFFF0C09E0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{9AC54778-3324-4DF8-AD2D-7177274C656A}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11F-4EBB-A382-2CFFF0C09E0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{812FEA88-C658-4D00-9B7C-AC5EB2D81C7C}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11F-4EBB-A382-2CFFF0C09E0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{CD824E97-B8BD-4F40-AE1C-51D76B6A28AE}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11F-4EBB-A382-2CFFF0C09E0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{C8929F83-0311-457F-B49C-51499A67C802}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11F-4EBB-A382-2CFFF0C09E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54.3</c:v>
                </c:pt>
                <c:pt idx="24">
                  <c:v>57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211F-4EBB-A382-2CFFF0C09E0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{B3DFBBBF-200D-46EA-92B4-7107478F9DE9}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11F-4EBB-A382-2CFFF0C09E08}"/>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{30CE7FDF-851D-4D69-8191-00FF36AC2DEB}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1F-4EBB-A382-2CFFF0C09E0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{A67ED9A2-FB4C-404D-BB47-62606D5A71BE}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1F-4EBB-A382-2CFFF0C09E0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{4CEE5182-9149-4002-B359-B4291EC15FE2}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1F-4EBB-A382-2CFFF0C09E0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{AFA79330-2AAF-42DF-9767-FF3669057461}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1F-4EBB-A382-2CFFF0C09E0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{3A2A69CF-E126-4A35-91B6-835E9CF336B5}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11F-4EBB-A382-2CFFF0C09E0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{DEBA4539-8199-45A7-BD9E-9AF5C858AF12}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11F-4EBB-A382-2CFFF0C09E0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{BFE1323D-2EBA-459A-8B0B-2406B045809C}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11F-4EBB-A382-2CFFF0C09E0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{DA4E544D-1DA9-40EC-88A2-562764AED755}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11F-4EBB-A382-2CFFF0C09E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numCache>
            </c:numRef>
          </c:xVal>
          <c:yVal>
            <c:numRef>
              <c:f>公会計指標分析・財政指標組合せ分析表!$BP$55:$DC$55</c:f>
              <c:numCache>
                <c:formatCode>#,##0.0;"▲ "#,##0.0</c:formatCode>
                <c:ptCount val="40"/>
                <c:pt idx="16">
                  <c:v>0</c:v>
                </c:pt>
                <c:pt idx="24">
                  <c:v>0</c:v>
                </c:pt>
              </c:numCache>
            </c:numRef>
          </c:yVal>
          <c:smooth val="0"/>
          <c:extLst xmlns:c16r2="http://schemas.microsoft.com/office/drawing/2015/06/chart">
            <c:ext xmlns:c16="http://schemas.microsoft.com/office/drawing/2014/chart" uri="{C3380CC4-5D6E-409C-BE32-E72D297353CC}">
              <c16:uniqueId val="{00000013-211F-4EBB-A382-2CFFF0C09E08}"/>
            </c:ext>
          </c:extLst>
        </c:ser>
        <c:dLbls>
          <c:showLegendKey val="0"/>
          <c:showVal val="1"/>
          <c:showCatName val="0"/>
          <c:showSerName val="0"/>
          <c:showPercent val="0"/>
          <c:showBubbleSize val="0"/>
        </c:dLbls>
        <c:axId val="176691072"/>
        <c:axId val="176726016"/>
      </c:scatterChart>
      <c:valAx>
        <c:axId val="176691072"/>
        <c:scaling>
          <c:orientation val="minMax"/>
          <c:max val="56.5"/>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6726016"/>
        <c:crosses val="autoZero"/>
        <c:crossBetween val="midCat"/>
      </c:valAx>
      <c:valAx>
        <c:axId val="17672601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66910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{30F0E2CD-05D7-4CBD-A118-C9057E53CAB3}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DE9-43AC-87CA-6C9B368BF97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{3A10C8DA-FE70-49E2-82E5-5B92B9B78D56}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DE9-43AC-87CA-6C9B368BF97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{5FECA246-3FB0-4FF9-8669-E003076A0099}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DE9-43AC-87CA-6C9B368BF97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{CEEBA219-5226-4014-8B2C-1B7BD6FF063E}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DE9-43AC-87CA-6C9B368BF97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{DD2EFEBB-4A45-40C2-B77F-23DD34D519B0}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DE9-43AC-87CA-6C9B368BF972}"/>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{6A54D6D2-9669-4557-A510-5A14171E8F2D}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DE9-43AC-87CA-6C9B368BF972}"/>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{205A2545-E99C-49AA-AA70-01DAD161EE44}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DE9-43AC-87CA-6C9B368BF972}"/>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{0DA709BF-8E7F-4F1C-BBA9-364CE17801D7}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DE9-43AC-87CA-6C9B368BF972}"/>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{ADC23B9A-84F9-4F1D-B896-A0697B1FF29D}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DE9-43AC-87CA-6C9B368BF9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3.9</c:v>
                </c:pt>
                <c:pt idx="16">
                  <c:v>3</c:v>
                </c:pt>
                <c:pt idx="24">
                  <c:v>2</c:v>
                </c:pt>
                <c:pt idx="32">
                  <c:v>1.1000000000000001</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EDE9-43AC-87CA-6C9B368BF97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{4BA2EC73-4CA8-4160-BDCB-2B1862AC94C4}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DE9-43AC-87CA-6C9B368BF97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{DCEC9353-B0EC-4C0D-AA22-F21DF211264E}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DE9-43AC-87CA-6C9B368BF97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{CB94C490-1C75-495B-A7F8-BBE03ED678B7}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DE9-43AC-87CA-6C9B368BF97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{0B412199-7089-4C92-8624-33B0F48326E8}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DE9-43AC-87CA-6C9B368BF97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{BD4C229D-9451-46A0-8A50-D5BB4F630235}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DE9-43AC-87CA-6C9B368BF97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{E9773EF1-69E4-47ED-B006-D7A9AB5B20EA}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DE9-43AC-87CA-6C9B368BF97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{6DC49575-3C2D-4FF0-8D9B-E47CACE980C1}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DE9-43AC-87CA-6C9B368BF972}"/>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{290772E6-82DB-41CB-A5A3-2D07C031DBC6}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DE9-43AC-87CA-6C9B368BF972}"/>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{A81B18B4-37C1-4766-B1C0-B17FBDB2EBCF}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DE9-43AC-87CA-6C9B368BF9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EDE9-43AC-87CA-6C9B368BF972}"/>
            </c:ext>
          </c:extLst>
        </c:ser>
        <c:dLbls>
          <c:showLegendKey val="0"/>
          <c:showVal val="1"/>
          <c:showCatName val="0"/>
          <c:showSerName val="0"/>
          <c:showPercent val="0"/>
          <c:showBubbleSize val="0"/>
        </c:dLbls>
        <c:axId val="176919680"/>
        <c:axId val="176921600"/>
      </c:scatterChart>
      <c:valAx>
        <c:axId val="176919680"/>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6921600"/>
        <c:crosses val="autoZero"/>
        <c:crossBetween val="midCat"/>
      </c:valAx>
      <c:valAx>
        <c:axId val="17692160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69196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北海道沼田町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従前から行っている計画的繰上償還の実施、</a:t>
          </a:r>
          <a:r>
            <a:rPr lang="ja-JP" altLang="en-US" sz="1100" b="0" i="0" baseline="0">
              <a:solidFill>
                <a:schemeClr val="dk1"/>
              </a:solidFill>
              <a:effectLst/>
              <a:latin typeface="+mn-lt"/>
              <a:ea typeface="+mn-ea"/>
              <a:cs typeface="+mn-cs"/>
            </a:rPr>
            <a:t>起債発行の抑制</a:t>
          </a:r>
          <a:r>
            <a:rPr lang="ja-JP" altLang="ja-JP" sz="1100" b="0" i="0" baseline="0">
              <a:solidFill>
                <a:schemeClr val="dk1"/>
              </a:solidFill>
              <a:effectLst/>
              <a:latin typeface="+mn-lt"/>
              <a:ea typeface="+mn-ea"/>
              <a:cs typeface="+mn-cs"/>
            </a:rPr>
            <a:t>などにより逓減させてきた状況であるが、平成２７年度より大型建設事業を着手しており、今後については償還額が伸びてくることが想定される。そのため、財政ローリングなどに基づき起債発行の抑制・計画的な繰上償還の実施など公債費の適正な把握・管理を行い経費の削減を図り、健全な財政運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北海道沼田町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額を充当可能財源等が上回るため当該比率は算出されてない。従前から行っている計画的繰上償還の実施、起債発行の抑制などにより逓減させてきた状況であるが、平成２７年度より大型建設事業を着手しており、今後については償還額が伸びてくることが想定される。そのため、財政ローリングなどに基づき起債発行の抑制・計画的な繰上償還の実施など公債費の適正な把握・管理を行い経費の削減を図り、健全な財政運営に努める。</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北海道沼田町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年度により増減があるが、近年は約３，５００百万円の残高を維持して推移している。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ふるさと納税を積み立てるふるさとづくり基金への寄附が多くなっており、平成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年度から比べると大きく伸びている。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いただいた寄附は寄附者の思いに沿って充当していくため残高は今後大きく伸びることはないと見込まれるが、貴重な財源となるため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今後もふるさと納税の獲得に力を入れ、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財源を確保し基金の維持を図る。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沼田町の振興に寄与する事業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安心して暮らしやすいまちづくり、活気まるまちづくり、教育環境に優れたまちづくり、地球環境に貢献するまちづくりに寄与する事業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○養護老人ホーム基金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養護老人ホームの財源不足の補てん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年度により増減があるが、約２，５００百万円程度で推移している。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ふるさと納税を積み立てるふるさとづくり基金への寄附が多くなっており、平成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年度から比べると大きく伸びている。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いただいた寄附は寄附者の思いに沿って充当していくため残高は今後大きく伸びることはないと見込まれるが、貴重な財源となるため、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今後もふるさと納税の獲得に力を入れ、財源を確保し基金の維持を図る。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財源不足を補うため、平成２８年度に５０百万円取崩し、平成２９年度に２０百万円取り崩したことにより残高が減少している。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人口減少とともに交付税が減少しており、財源の確保が厳しくなってくる一方、住民ニーズの多様化により経費の増加傾向にある。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今後も同様に基金を取り崩していくと数年で基金が枯渇していしまうことから、より一層の経費の削減を図り、健全な財政運営に努める。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平成２８年度は起債の繰上償還財源として１９百万円繰入を行い、平成２９年度は将来の起債償還の財源とするために３５万円積み立てたこよによるものである。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正な財政運営のため、毎年計画的に繰上償還を行っているが、年々財源確保が厳しくなってきており、今後は償還財源として減債基金の繰入が多くなることが見込まれる。残高は６００百万円強あるが、毎年取り崩していくと数年で枯渇するため、基金の維持を図るべく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北海道沼田町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3,149
3,145
283.35
5,558,250
5,435,969
122,281
2,558,481
2,964,507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本町には、建築後３０年以上経過している公共施設が多く存在し、老朽化が進行している。</a:t>
          </a:r>
          <a:endParaRPr lang="ja-JP" altLang="ja-JP">
            <a:effectLst/>
          </a:endParaRPr>
        </a:p>
        <a:p>
          <a:r>
            <a:rPr kumimoji="1" lang="ja-JP" altLang="ja-JP" sz="1100">
              <a:solidFill>
                <a:schemeClr val="dk1"/>
              </a:solidFill>
              <a:effectLst/>
              <a:latin typeface="+mn-lt"/>
              <a:ea typeface="+mn-ea"/>
              <a:cs typeface="+mn-cs"/>
            </a:rPr>
            <a:t>　少子高齢化の進展や町民ニーズも変化していることから、平成２９年３月に策定した沼田町公共施設等総合管理計画に基づき、町民ニーズや費用対効果を考慮し、公共施設の統廃合や複合化等による施設総量の適正化を図る。</a:t>
          </a:r>
          <a:endParaRPr lang="ja-JP" altLang="ja-JP">
            <a:effectLst/>
          </a:endParaRPr>
        </a:p>
        <a:p>
          <a:r>
            <a:rPr kumimoji="1" lang="ja-JP" altLang="ja-JP" sz="1100">
              <a:solidFill>
                <a:schemeClr val="dk1"/>
              </a:solidFill>
              <a:effectLst/>
              <a:latin typeface="+mn-lt"/>
              <a:ea typeface="+mn-ea"/>
              <a:cs typeface="+mn-cs"/>
            </a:rPr>
            <a:t>　また、施設の老朽度や維持管理費用等に関する基本情報を記載する施設カルテを充実させ、施設の長寿命化と財政負担の軽減・平準化に取り組むべく、全庁横断的な公共施設等のマネジメントを行う体制の整備を図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1" name="直線コネクタ 70"/>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2"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3" name="直線コネクタ 72"/>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4"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5" name="直線コネクタ 74"/>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6" name="有形固定資産減価償却率平均値テキスト"/>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7" name="フローチャート: 判断 76"/>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8" name="フローチャート: 判断 77"/>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9" name="フローチャート: 判断 78"/>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157692</xdr:rowOff>
    </xdr:from>
    <xdr:to>
      <xdr:col>19</xdr:col>
      <xdr:colOff>187325</xdr:colOff>
      <xdr:row>29</xdr:row>
      <xdr:rowOff>87842</xdr:rowOff>
    </xdr:to>
    <xdr:sp macro="" textlink="">
      <xdr:nvSpPr>
        <xdr:cNvPr id="85" name="楕円 84"/>
        <xdr:cNvSpPr/>
      </xdr:nvSpPr>
      <xdr:spPr>
        <a:xfrm>
          <a:off x="4000500" y="57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83397</xdr:rowOff>
    </xdr:from>
    <xdr:to>
      <xdr:col>15</xdr:col>
      <xdr:colOff>187325</xdr:colOff>
      <xdr:row>30</xdr:row>
      <xdr:rowOff>13547</xdr:rowOff>
    </xdr:to>
    <xdr:sp macro="" textlink="">
      <xdr:nvSpPr>
        <xdr:cNvPr id="86" name="楕円 85"/>
        <xdr:cNvSpPr/>
      </xdr:nvSpPr>
      <xdr:spPr>
        <a:xfrm>
          <a:off x="3238500" y="582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37042</xdr:rowOff>
    </xdr:from>
    <xdr:to>
      <xdr:col>19</xdr:col>
      <xdr:colOff>136525</xdr:colOff>
      <xdr:row>29</xdr:row>
      <xdr:rowOff>134197</xdr:rowOff>
    </xdr:to>
    <xdr:cxnSp macro="">
      <xdr:nvCxnSpPr>
        <xdr:cNvPr id="87" name="直線コネクタ 86"/>
        <xdr:cNvCxnSpPr/>
      </xdr:nvCxnSpPr>
      <xdr:spPr>
        <a:xfrm flipV="1">
          <a:off x="3289300" y="5780617"/>
          <a:ext cx="762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88" name="n_1aveValue有形固定資産減価償却率"/>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89" name="n_2aveValue有形固定資産減価償却率"/>
        <xdr:cNvSpPr txBox="1"/>
      </xdr:nvSpPr>
      <xdr:spPr>
        <a:xfrm>
          <a:off x="3086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104369</xdr:rowOff>
    </xdr:from>
    <xdr:ext cx="405111" cy="259045"/>
    <xdr:sp macro="" textlink="">
      <xdr:nvSpPr>
        <xdr:cNvPr id="90" name="n_1mainValue有形固定資産減価償却率"/>
        <xdr:cNvSpPr txBox="1"/>
      </xdr:nvSpPr>
      <xdr:spPr>
        <a:xfrm>
          <a:off x="3836044" y="5505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30074</xdr:rowOff>
    </xdr:from>
    <xdr:ext cx="405111" cy="259045"/>
    <xdr:sp macro="" textlink="">
      <xdr:nvSpPr>
        <xdr:cNvPr id="91" name="n_2mainValue有形固定資産減価償却率"/>
        <xdr:cNvSpPr txBox="1"/>
      </xdr:nvSpPr>
      <xdr:spPr>
        <a:xfrm>
          <a:off x="3086744" y="560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起債の発行抑制や計画的な繰上償還を実施により、公債費の逓減に努めており、類似団体よりも大きく下回っている。今後も同様に公債の適正な維持管理に努める。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2" name="直線コネクタ 121"/>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5"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6" name="直線コネクタ 125"/>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27" name="債務償還可能年数平均値テキスト"/>
        <xdr:cNvSpPr txBox="1"/>
      </xdr:nvSpPr>
      <xdr:spPr>
        <a:xfrm>
          <a:off x="14846300" y="6218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8" name="フローチャート: 判断 127"/>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74840</xdr:rowOff>
    </xdr:from>
    <xdr:to>
      <xdr:col>76</xdr:col>
      <xdr:colOff>73025</xdr:colOff>
      <xdr:row>35</xdr:row>
      <xdr:rowOff>4990</xdr:rowOff>
    </xdr:to>
    <xdr:sp macro="" textlink="">
      <xdr:nvSpPr>
        <xdr:cNvPr id="134" name="楕円 133"/>
        <xdr:cNvSpPr/>
      </xdr:nvSpPr>
      <xdr:spPr>
        <a:xfrm>
          <a:off x="147447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161217</xdr:rowOff>
    </xdr:from>
    <xdr:ext cx="340478" cy="259045"/>
    <xdr:sp macro="" textlink="">
      <xdr:nvSpPr>
        <xdr:cNvPr id="135" name="債務償還可能年数該当値テキスト"/>
        <xdr:cNvSpPr txBox="1"/>
      </xdr:nvSpPr>
      <xdr:spPr>
        <a:xfrm>
          <a:off x="14846300" y="65905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北海道沼田町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3,149
3,145
283.35
5,558,250
5,435,969
122,281
2,558,481
2,964,507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21590</xdr:rowOff>
    </xdr:from>
    <xdr:to>
      <xdr:col>20</xdr:col>
      <xdr:colOff>38100</xdr:colOff>
      <xdr:row>36</xdr:row>
      <xdr:rowOff>123190</xdr:rowOff>
    </xdr:to>
    <xdr:sp macro="" textlink="">
      <xdr:nvSpPr>
        <xdr:cNvPr id="70" name="楕円 69"/>
        <xdr:cNvSpPr/>
      </xdr:nvSpPr>
      <xdr:spPr>
        <a:xfrm>
          <a:off x="3746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52070</xdr:rowOff>
    </xdr:from>
    <xdr:to>
      <xdr:col>15</xdr:col>
      <xdr:colOff>101600</xdr:colOff>
      <xdr:row>36</xdr:row>
      <xdr:rowOff>153670</xdr:rowOff>
    </xdr:to>
    <xdr:sp macro="" textlink="">
      <xdr:nvSpPr>
        <xdr:cNvPr id="71" name="楕円 70"/>
        <xdr:cNvSpPr/>
      </xdr:nvSpPr>
      <xdr:spPr>
        <a:xfrm>
          <a:off x="2857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72390</xdr:rowOff>
    </xdr:from>
    <xdr:to>
      <xdr:col>19</xdr:col>
      <xdr:colOff>177800</xdr:colOff>
      <xdr:row>36</xdr:row>
      <xdr:rowOff>102870</xdr:rowOff>
    </xdr:to>
    <xdr:cxnSp macro="">
      <xdr:nvCxnSpPr>
        <xdr:cNvPr id="72" name="直線コネクタ 71"/>
        <xdr:cNvCxnSpPr/>
      </xdr:nvCxnSpPr>
      <xdr:spPr>
        <a:xfrm flipV="1">
          <a:off x="2908300" y="62445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3" name="n_1aveValue【道路】&#10;有形固定資産減価償却率"/>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74" name="n_2aveValue【道路】&#10;有形固定資産減価償却率"/>
        <xdr:cNvSpPr txBox="1"/>
      </xdr:nvSpPr>
      <xdr:spPr>
        <a:xfrm>
          <a:off x="2705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139717</xdr:rowOff>
    </xdr:from>
    <xdr:ext cx="405111" cy="259045"/>
    <xdr:sp macro="" textlink="">
      <xdr:nvSpPr>
        <xdr:cNvPr id="75" name="n_1mainValue【道路】&#10;有形固定資産減価償却率"/>
        <xdr:cNvSpPr txBox="1"/>
      </xdr:nvSpPr>
      <xdr:spPr>
        <a:xfrm>
          <a:off x="35820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170197</xdr:rowOff>
    </xdr:from>
    <xdr:ext cx="405111" cy="259045"/>
    <xdr:sp macro="" textlink="">
      <xdr:nvSpPr>
        <xdr:cNvPr id="76" name="n_2mainValue【道路】&#10;有形固定資産減価償却率"/>
        <xdr:cNvSpPr txBox="1"/>
      </xdr:nvSpPr>
      <xdr:spPr>
        <a:xfrm>
          <a:off x="27057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5" name="【道路】&#10;一人当たり延長平均値テキスト"/>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51002</xdr:rowOff>
    </xdr:from>
    <xdr:to>
      <xdr:col>50</xdr:col>
      <xdr:colOff>165100</xdr:colOff>
      <xdr:row>41</xdr:row>
      <xdr:rowOff>152602</xdr:rowOff>
    </xdr:to>
    <xdr:sp macro="" textlink="">
      <xdr:nvSpPr>
        <xdr:cNvPr id="114" name="楕円 113"/>
        <xdr:cNvSpPr/>
      </xdr:nvSpPr>
      <xdr:spPr>
        <a:xfrm>
          <a:off x="9588500" y="708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53190</xdr:rowOff>
    </xdr:from>
    <xdr:to>
      <xdr:col>46</xdr:col>
      <xdr:colOff>38100</xdr:colOff>
      <xdr:row>41</xdr:row>
      <xdr:rowOff>154790</xdr:rowOff>
    </xdr:to>
    <xdr:sp macro="" textlink="">
      <xdr:nvSpPr>
        <xdr:cNvPr id="115" name="楕円 114"/>
        <xdr:cNvSpPr/>
      </xdr:nvSpPr>
      <xdr:spPr>
        <a:xfrm>
          <a:off x="8699500" y="70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101802</xdr:rowOff>
    </xdr:from>
    <xdr:to>
      <xdr:col>50</xdr:col>
      <xdr:colOff>114300</xdr:colOff>
      <xdr:row>41</xdr:row>
      <xdr:rowOff>103990</xdr:rowOff>
    </xdr:to>
    <xdr:cxnSp macro="">
      <xdr:nvCxnSpPr>
        <xdr:cNvPr id="116" name="直線コネクタ 115"/>
        <xdr:cNvCxnSpPr/>
      </xdr:nvCxnSpPr>
      <xdr:spPr>
        <a:xfrm flipV="1">
          <a:off x="8750300" y="7131252"/>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17" name="n_1aveValue【道路】&#10;一人当たり延長"/>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8"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143729</xdr:rowOff>
    </xdr:from>
    <xdr:ext cx="534377" cy="259045"/>
    <xdr:sp macro="" textlink="">
      <xdr:nvSpPr>
        <xdr:cNvPr id="119" name="n_1mainValue【道路】&#10;一人当たり延長"/>
        <xdr:cNvSpPr txBox="1"/>
      </xdr:nvSpPr>
      <xdr:spPr>
        <a:xfrm>
          <a:off x="9359411" y="717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145917</xdr:rowOff>
    </xdr:from>
    <xdr:ext cx="534377" cy="259045"/>
    <xdr:sp macro="" textlink="">
      <xdr:nvSpPr>
        <xdr:cNvPr id="120" name="n_2mainValue【道路】&#10;一人当たり延長"/>
        <xdr:cNvSpPr txBox="1"/>
      </xdr:nvSpPr>
      <xdr:spPr>
        <a:xfrm>
          <a:off x="8483111" y="717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0"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19685</xdr:rowOff>
    </xdr:from>
    <xdr:to>
      <xdr:col>20</xdr:col>
      <xdr:colOff>38100</xdr:colOff>
      <xdr:row>61</xdr:row>
      <xdr:rowOff>121285</xdr:rowOff>
    </xdr:to>
    <xdr:sp macro="" textlink="">
      <xdr:nvSpPr>
        <xdr:cNvPr id="159" name="楕円 158"/>
        <xdr:cNvSpPr/>
      </xdr:nvSpPr>
      <xdr:spPr>
        <a:xfrm>
          <a:off x="3746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38735</xdr:rowOff>
    </xdr:from>
    <xdr:to>
      <xdr:col>15</xdr:col>
      <xdr:colOff>101600</xdr:colOff>
      <xdr:row>61</xdr:row>
      <xdr:rowOff>140335</xdr:rowOff>
    </xdr:to>
    <xdr:sp macro="" textlink="">
      <xdr:nvSpPr>
        <xdr:cNvPr id="160" name="楕円 159"/>
        <xdr:cNvSpPr/>
      </xdr:nvSpPr>
      <xdr:spPr>
        <a:xfrm>
          <a:off x="2857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70485</xdr:rowOff>
    </xdr:from>
    <xdr:to>
      <xdr:col>19</xdr:col>
      <xdr:colOff>177800</xdr:colOff>
      <xdr:row>61</xdr:row>
      <xdr:rowOff>89535</xdr:rowOff>
    </xdr:to>
    <xdr:cxnSp macro="">
      <xdr:nvCxnSpPr>
        <xdr:cNvPr id="161" name="直線コネクタ 160"/>
        <xdr:cNvCxnSpPr/>
      </xdr:nvCxnSpPr>
      <xdr:spPr>
        <a:xfrm flipV="1">
          <a:off x="2908300" y="1052893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62" name="n_1aveValue【橋りょう・トンネル】&#10;有形固定資産減価償却率"/>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63" name="n_2aveValue【橋りょう・トンネル】&#10;有形固定資産減価償却率"/>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112412</xdr:rowOff>
    </xdr:from>
    <xdr:ext cx="405111" cy="259045"/>
    <xdr:sp macro="" textlink="">
      <xdr:nvSpPr>
        <xdr:cNvPr id="164" name="n_1mainValue【橋りょう・トンネル】&#10;有形固定資産減価償却率"/>
        <xdr:cNvSpPr txBox="1"/>
      </xdr:nvSpPr>
      <xdr:spPr>
        <a:xfrm>
          <a:off x="35820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131462</xdr:rowOff>
    </xdr:from>
    <xdr:ext cx="405111" cy="259045"/>
    <xdr:sp macro="" textlink="">
      <xdr:nvSpPr>
        <xdr:cNvPr id="165" name="n_2mainValue【橋りょう・トンネル】&#10;有形固定資産減価償却率"/>
        <xdr:cNvSpPr txBox="1"/>
      </xdr:nvSpPr>
      <xdr:spPr>
        <a:xfrm>
          <a:off x="2705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96" name="【橋りょう・トンネル】&#10;一人当たり有形固定資産（償却資産）額平均値テキスト"/>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9" name="フローチャート: 判断 198"/>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160160</xdr:rowOff>
    </xdr:from>
    <xdr:to>
      <xdr:col>50</xdr:col>
      <xdr:colOff>165100</xdr:colOff>
      <xdr:row>62</xdr:row>
      <xdr:rowOff>90310</xdr:rowOff>
    </xdr:to>
    <xdr:sp macro="" textlink="">
      <xdr:nvSpPr>
        <xdr:cNvPr id="205" name="楕円 204"/>
        <xdr:cNvSpPr/>
      </xdr:nvSpPr>
      <xdr:spPr>
        <a:xfrm>
          <a:off x="9588500" y="106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2836</xdr:rowOff>
    </xdr:from>
    <xdr:to>
      <xdr:col>46</xdr:col>
      <xdr:colOff>38100</xdr:colOff>
      <xdr:row>62</xdr:row>
      <xdr:rowOff>104436</xdr:rowOff>
    </xdr:to>
    <xdr:sp macro="" textlink="">
      <xdr:nvSpPr>
        <xdr:cNvPr id="206" name="楕円 205"/>
        <xdr:cNvSpPr/>
      </xdr:nvSpPr>
      <xdr:spPr>
        <a:xfrm>
          <a:off x="8699500" y="1063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39510</xdr:rowOff>
    </xdr:from>
    <xdr:to>
      <xdr:col>50</xdr:col>
      <xdr:colOff>114300</xdr:colOff>
      <xdr:row>62</xdr:row>
      <xdr:rowOff>53636</xdr:rowOff>
    </xdr:to>
    <xdr:cxnSp macro="">
      <xdr:nvCxnSpPr>
        <xdr:cNvPr id="207" name="直線コネクタ 206"/>
        <xdr:cNvCxnSpPr/>
      </xdr:nvCxnSpPr>
      <xdr:spPr>
        <a:xfrm flipV="1">
          <a:off x="8750300" y="10669410"/>
          <a:ext cx="889000" cy="1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5231</xdr:rowOff>
    </xdr:from>
    <xdr:ext cx="690189" cy="259045"/>
    <xdr:sp macro="" textlink="">
      <xdr:nvSpPr>
        <xdr:cNvPr id="208" name="n_1aveValue【橋りょう・トンネル】&#10;一人当たり有形固定資産（償却資産）額"/>
        <xdr:cNvSpPr txBox="1"/>
      </xdr:nvSpPr>
      <xdr:spPr>
        <a:xfrm>
          <a:off x="9281505" y="108065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47106</xdr:rowOff>
    </xdr:from>
    <xdr:ext cx="599010" cy="259045"/>
    <xdr:sp macro="" textlink="">
      <xdr:nvSpPr>
        <xdr:cNvPr id="209" name="n_2aveValue【橋りょう・トンネル】&#10;一人当たり有形固定資産（償却資産）額"/>
        <xdr:cNvSpPr txBox="1"/>
      </xdr:nvSpPr>
      <xdr:spPr>
        <a:xfrm>
          <a:off x="8450795" y="1084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106837</xdr:rowOff>
    </xdr:from>
    <xdr:ext cx="690189" cy="259045"/>
    <xdr:sp macro="" textlink="">
      <xdr:nvSpPr>
        <xdr:cNvPr id="210" name="n_1mainValue【橋りょう・トンネル】&#10;一人当たり有形固定資産（償却資産）額"/>
        <xdr:cNvSpPr txBox="1"/>
      </xdr:nvSpPr>
      <xdr:spPr>
        <a:xfrm>
          <a:off x="9281505" y="103938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120963</xdr:rowOff>
    </xdr:from>
    <xdr:ext cx="690189" cy="259045"/>
    <xdr:sp macro="" textlink="">
      <xdr:nvSpPr>
        <xdr:cNvPr id="211" name="n_2mainValue【橋りょう・トンネル】&#10;一人当たり有形固定資産（償却資産）額"/>
        <xdr:cNvSpPr txBox="1"/>
      </xdr:nvSpPr>
      <xdr:spPr>
        <a:xfrm>
          <a:off x="8405205" y="104079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41"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4" name="フローチャート: 判断 243"/>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170180</xdr:rowOff>
    </xdr:from>
    <xdr:to>
      <xdr:col>20</xdr:col>
      <xdr:colOff>38100</xdr:colOff>
      <xdr:row>82</xdr:row>
      <xdr:rowOff>100330</xdr:rowOff>
    </xdr:to>
    <xdr:sp macro="" textlink="">
      <xdr:nvSpPr>
        <xdr:cNvPr id="250" name="楕円 249"/>
        <xdr:cNvSpPr/>
      </xdr:nvSpPr>
      <xdr:spPr>
        <a:xfrm>
          <a:off x="3746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158750</xdr:rowOff>
    </xdr:from>
    <xdr:to>
      <xdr:col>15</xdr:col>
      <xdr:colOff>101600</xdr:colOff>
      <xdr:row>82</xdr:row>
      <xdr:rowOff>88900</xdr:rowOff>
    </xdr:to>
    <xdr:sp macro="" textlink="">
      <xdr:nvSpPr>
        <xdr:cNvPr id="251" name="楕円 250"/>
        <xdr:cNvSpPr/>
      </xdr:nvSpPr>
      <xdr:spPr>
        <a:xfrm>
          <a:off x="2857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38100</xdr:rowOff>
    </xdr:from>
    <xdr:to>
      <xdr:col>19</xdr:col>
      <xdr:colOff>177800</xdr:colOff>
      <xdr:row>82</xdr:row>
      <xdr:rowOff>49530</xdr:rowOff>
    </xdr:to>
    <xdr:cxnSp macro="">
      <xdr:nvCxnSpPr>
        <xdr:cNvPr id="252" name="直線コネクタ 251"/>
        <xdr:cNvCxnSpPr/>
      </xdr:nvCxnSpPr>
      <xdr:spPr>
        <a:xfrm>
          <a:off x="2908300" y="140970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53" name="n_1aveValue【公営住宅】&#10;有形固定資産減価償却率"/>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254" name="n_2aveValue【公営住宅】&#10;有形固定資産減価償却率"/>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116857</xdr:rowOff>
    </xdr:from>
    <xdr:ext cx="405111" cy="259045"/>
    <xdr:sp macro="" textlink="">
      <xdr:nvSpPr>
        <xdr:cNvPr id="255" name="n_1mainValue【公営住宅】&#10;有形固定資産減価償却率"/>
        <xdr:cNvSpPr txBox="1"/>
      </xdr:nvSpPr>
      <xdr:spPr>
        <a:xfrm>
          <a:off x="35820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105427</xdr:rowOff>
    </xdr:from>
    <xdr:ext cx="405111" cy="259045"/>
    <xdr:sp macro="" textlink="">
      <xdr:nvSpPr>
        <xdr:cNvPr id="256" name="n_2mainValue【公営住宅】&#10;有形固定資産減価償却率"/>
        <xdr:cNvSpPr txBox="1"/>
      </xdr:nvSpPr>
      <xdr:spPr>
        <a:xfrm>
          <a:off x="2705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85" name="【公営住宅】&#10;一人当たり面積平均値テキスト"/>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88" name="フローチャート: 判断 287"/>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48031</xdr:rowOff>
    </xdr:from>
    <xdr:to>
      <xdr:col>50</xdr:col>
      <xdr:colOff>165100</xdr:colOff>
      <xdr:row>85</xdr:row>
      <xdr:rowOff>149631</xdr:rowOff>
    </xdr:to>
    <xdr:sp macro="" textlink="">
      <xdr:nvSpPr>
        <xdr:cNvPr id="294" name="楕円 293"/>
        <xdr:cNvSpPr/>
      </xdr:nvSpPr>
      <xdr:spPr>
        <a:xfrm>
          <a:off x="9588500" y="1462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163094</xdr:rowOff>
    </xdr:from>
    <xdr:to>
      <xdr:col>46</xdr:col>
      <xdr:colOff>38100</xdr:colOff>
      <xdr:row>85</xdr:row>
      <xdr:rowOff>93244</xdr:rowOff>
    </xdr:to>
    <xdr:sp macro="" textlink="">
      <xdr:nvSpPr>
        <xdr:cNvPr id="295" name="楕円 294"/>
        <xdr:cNvSpPr/>
      </xdr:nvSpPr>
      <xdr:spPr>
        <a:xfrm>
          <a:off x="8699500" y="1456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42444</xdr:rowOff>
    </xdr:from>
    <xdr:to>
      <xdr:col>50</xdr:col>
      <xdr:colOff>114300</xdr:colOff>
      <xdr:row>85</xdr:row>
      <xdr:rowOff>98831</xdr:rowOff>
    </xdr:to>
    <xdr:cxnSp macro="">
      <xdr:nvCxnSpPr>
        <xdr:cNvPr id="296" name="直線コネクタ 295"/>
        <xdr:cNvCxnSpPr/>
      </xdr:nvCxnSpPr>
      <xdr:spPr>
        <a:xfrm>
          <a:off x="8750300" y="14615694"/>
          <a:ext cx="889000" cy="5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156455</xdr:rowOff>
    </xdr:from>
    <xdr:ext cx="469744" cy="259045"/>
    <xdr:sp macro="" textlink="">
      <xdr:nvSpPr>
        <xdr:cNvPr id="297" name="n_1aveValue【公営住宅】&#10;一人当たり面積"/>
        <xdr:cNvSpPr txBox="1"/>
      </xdr:nvSpPr>
      <xdr:spPr>
        <a:xfrm>
          <a:off x="93917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18305</xdr:rowOff>
    </xdr:from>
    <xdr:ext cx="469744" cy="259045"/>
    <xdr:sp macro="" textlink="">
      <xdr:nvSpPr>
        <xdr:cNvPr id="298" name="n_2aveValue【公営住宅】&#10;一人当たり面積"/>
        <xdr:cNvSpPr txBox="1"/>
      </xdr:nvSpPr>
      <xdr:spPr>
        <a:xfrm>
          <a:off x="8515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166158</xdr:rowOff>
    </xdr:from>
    <xdr:ext cx="469744" cy="259045"/>
    <xdr:sp macro="" textlink="">
      <xdr:nvSpPr>
        <xdr:cNvPr id="299" name="n_1mainValue【公営住宅】&#10;一人当たり面積"/>
        <xdr:cNvSpPr txBox="1"/>
      </xdr:nvSpPr>
      <xdr:spPr>
        <a:xfrm>
          <a:off x="9391727" y="1439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109771</xdr:rowOff>
    </xdr:from>
    <xdr:ext cx="469744" cy="259045"/>
    <xdr:sp macro="" textlink="">
      <xdr:nvSpPr>
        <xdr:cNvPr id="300" name="n_2mainValue【公営住宅】&#10;一人当たり面積"/>
        <xdr:cNvSpPr txBox="1"/>
      </xdr:nvSpPr>
      <xdr:spPr>
        <a:xfrm>
          <a:off x="8515427" y="1434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2" name="直線コネクタ 341"/>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3"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4" name="直線コネクタ 343"/>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6" name="直線コネクタ 34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47"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8" name="フローチャート: 判断 347"/>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49" name="フローチャート: 判断 348"/>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50" name="フローチャート: 判断 349"/>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12337</xdr:rowOff>
    </xdr:from>
    <xdr:to>
      <xdr:col>76</xdr:col>
      <xdr:colOff>165100</xdr:colOff>
      <xdr:row>34</xdr:row>
      <xdr:rowOff>113937</xdr:rowOff>
    </xdr:to>
    <xdr:sp macro="" textlink="">
      <xdr:nvSpPr>
        <xdr:cNvPr id="356" name="楕円 355"/>
        <xdr:cNvSpPr/>
      </xdr:nvSpPr>
      <xdr:spPr>
        <a:xfrm>
          <a:off x="14541500" y="58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78213</xdr:rowOff>
    </xdr:from>
    <xdr:ext cx="405111" cy="259045"/>
    <xdr:sp macro="" textlink="">
      <xdr:nvSpPr>
        <xdr:cNvPr id="357" name="n_1aveValue【認定こども園・幼稚園・保育所】&#10;有形固定資産減価償却率"/>
        <xdr:cNvSpPr txBox="1"/>
      </xdr:nvSpPr>
      <xdr:spPr>
        <a:xfrm>
          <a:off x="152660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58"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130464</xdr:rowOff>
    </xdr:from>
    <xdr:ext cx="405111" cy="259045"/>
    <xdr:sp macro="" textlink="">
      <xdr:nvSpPr>
        <xdr:cNvPr id="359" name="n_2mainValue【認定こども園・幼稚園・保育所】&#10;有形固定資産減価償却率"/>
        <xdr:cNvSpPr txBox="1"/>
      </xdr:nvSpPr>
      <xdr:spPr>
        <a:xfrm>
          <a:off x="14389744" y="561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1" name="テキスト ボックス 3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3" name="テキスト ボックス 3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5" name="テキスト ボックス 3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7" name="テキスト ボックス 3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9" name="テキスト ボックス 3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83" name="直線コネクタ 382"/>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84"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85" name="直線コネクタ 384"/>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86"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87" name="直線コネクタ 386"/>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388"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89" name="フローチャート: 判断 388"/>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90" name="フローチャート: 判断 389"/>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91" name="フローチャート: 判断 390"/>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120650</xdr:rowOff>
    </xdr:from>
    <xdr:to>
      <xdr:col>107</xdr:col>
      <xdr:colOff>101600</xdr:colOff>
      <xdr:row>41</xdr:row>
      <xdr:rowOff>50800</xdr:rowOff>
    </xdr:to>
    <xdr:sp macro="" textlink="">
      <xdr:nvSpPr>
        <xdr:cNvPr id="397" name="楕円 396"/>
        <xdr:cNvSpPr/>
      </xdr:nvSpPr>
      <xdr:spPr>
        <a:xfrm>
          <a:off x="20383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128287</xdr:rowOff>
    </xdr:from>
    <xdr:ext cx="469744" cy="259045"/>
    <xdr:sp macro="" textlink="">
      <xdr:nvSpPr>
        <xdr:cNvPr id="398" name="n_1aveValue【認定こども園・幼稚園・保育所】&#10;一人当たり面積"/>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399" name="n_2aveValue【認定こども園・幼稚園・保育所】&#10;一人当たり面積"/>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41927</xdr:rowOff>
    </xdr:from>
    <xdr:ext cx="469744" cy="259045"/>
    <xdr:sp macro="" textlink="">
      <xdr:nvSpPr>
        <xdr:cNvPr id="400" name="n_2mainValue【認定こども園・幼稚園・保育所】&#10;一人当たり面積"/>
        <xdr:cNvSpPr txBox="1"/>
      </xdr:nvSpPr>
      <xdr:spPr>
        <a:xfrm>
          <a:off x="201994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1" name="正方形/長方形 4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2" name="正方形/長方形 4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3" name="正方形/長方形 4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4" name="正方形/長方形 4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5" name="正方形/長方形 4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6" name="正方形/長方形 4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7" name="正方形/長方形 4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8" name="正方形/長方形 4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9" name="テキスト ボックス 4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0" name="直線コネクタ 4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1" name="テキスト ボックス 41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2" name="直線コネクタ 4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3" name="テキスト ボックス 41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4" name="直線コネクタ 4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5" name="テキスト ボックス 4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6" name="直線コネクタ 4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7" name="テキスト ボックス 4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8" name="直線コネクタ 4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9" name="テキスト ボックス 4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0" name="直線コネクタ 4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1" name="テキスト ボックス 42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2" name="直線コネクタ 4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3" name="テキスト ボックス 42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25" name="直線コネクタ 424"/>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26"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27" name="直線コネクタ 426"/>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28"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29" name="直線コネクタ 428"/>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30"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1" name="フローチャート: 判断 43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2" name="フローチャート: 判断 431"/>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33" name="フローチャート: 判断 432"/>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4" name="テキスト ボックス 4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5" name="テキスト ボックス 4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6" name="テキスト ボックス 4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7" name="テキスト ボックス 4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8" name="テキスト ボックス 4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21590</xdr:rowOff>
    </xdr:from>
    <xdr:to>
      <xdr:col>81</xdr:col>
      <xdr:colOff>101600</xdr:colOff>
      <xdr:row>64</xdr:row>
      <xdr:rowOff>123190</xdr:rowOff>
    </xdr:to>
    <xdr:sp macro="" textlink="">
      <xdr:nvSpPr>
        <xdr:cNvPr id="439" name="楕円 438"/>
        <xdr:cNvSpPr/>
      </xdr:nvSpPr>
      <xdr:spPr>
        <a:xfrm>
          <a:off x="15430500" y="109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48260</xdr:rowOff>
    </xdr:from>
    <xdr:to>
      <xdr:col>76</xdr:col>
      <xdr:colOff>165100</xdr:colOff>
      <xdr:row>62</xdr:row>
      <xdr:rowOff>149860</xdr:rowOff>
    </xdr:to>
    <xdr:sp macro="" textlink="">
      <xdr:nvSpPr>
        <xdr:cNvPr id="440" name="楕円 439"/>
        <xdr:cNvSpPr/>
      </xdr:nvSpPr>
      <xdr:spPr>
        <a:xfrm>
          <a:off x="14541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99060</xdr:rowOff>
    </xdr:from>
    <xdr:to>
      <xdr:col>81</xdr:col>
      <xdr:colOff>50800</xdr:colOff>
      <xdr:row>64</xdr:row>
      <xdr:rowOff>72390</xdr:rowOff>
    </xdr:to>
    <xdr:cxnSp macro="">
      <xdr:nvCxnSpPr>
        <xdr:cNvPr id="441" name="直線コネクタ 440"/>
        <xdr:cNvCxnSpPr/>
      </xdr:nvCxnSpPr>
      <xdr:spPr>
        <a:xfrm>
          <a:off x="14592300" y="10728960"/>
          <a:ext cx="889000" cy="3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442"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43"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114317</xdr:rowOff>
    </xdr:from>
    <xdr:ext cx="405111" cy="259045"/>
    <xdr:sp macro="" textlink="">
      <xdr:nvSpPr>
        <xdr:cNvPr id="444" name="n_1mainValue【学校施設】&#10;有形固定資産減価償却率"/>
        <xdr:cNvSpPr txBox="1"/>
      </xdr:nvSpPr>
      <xdr:spPr>
        <a:xfrm>
          <a:off x="15266044"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140987</xdr:rowOff>
    </xdr:from>
    <xdr:ext cx="405111" cy="259045"/>
    <xdr:sp macro="" textlink="">
      <xdr:nvSpPr>
        <xdr:cNvPr id="445" name="n_2mainValue【学校施設】&#10;有形固定資産減価償却率"/>
        <xdr:cNvSpPr txBox="1"/>
      </xdr:nvSpPr>
      <xdr:spPr>
        <a:xfrm>
          <a:off x="14389744"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6" name="直線コネクタ 45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7" name="テキスト ボックス 45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8" name="直線コネクタ 45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9" name="テキスト ボックス 45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0" name="直線コネクタ 45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1" name="テキスト ボックス 460"/>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2" name="直線コネクタ 46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3" name="テキスト ボックス 462"/>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4" name="直線コネクタ 46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65" name="テキスト ボックス 464"/>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7" name="テキスト ボックス 46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69" name="直線コネクタ 468"/>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70"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71" name="直線コネクタ 470"/>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72"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73" name="直線コネクタ 472"/>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74"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75" name="フローチャート: 判断 474"/>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76" name="フローチャート: 判断 475"/>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77" name="フローチャート: 判断 476"/>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148996</xdr:rowOff>
    </xdr:from>
    <xdr:to>
      <xdr:col>112</xdr:col>
      <xdr:colOff>38100</xdr:colOff>
      <xdr:row>63</xdr:row>
      <xdr:rowOff>79146</xdr:rowOff>
    </xdr:to>
    <xdr:sp macro="" textlink="">
      <xdr:nvSpPr>
        <xdr:cNvPr id="483" name="楕円 482"/>
        <xdr:cNvSpPr/>
      </xdr:nvSpPr>
      <xdr:spPr>
        <a:xfrm>
          <a:off x="21272500" y="1077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26086</xdr:rowOff>
    </xdr:from>
    <xdr:to>
      <xdr:col>107</xdr:col>
      <xdr:colOff>101600</xdr:colOff>
      <xdr:row>62</xdr:row>
      <xdr:rowOff>127686</xdr:rowOff>
    </xdr:to>
    <xdr:sp macro="" textlink="">
      <xdr:nvSpPr>
        <xdr:cNvPr id="484" name="楕円 483"/>
        <xdr:cNvSpPr/>
      </xdr:nvSpPr>
      <xdr:spPr>
        <a:xfrm>
          <a:off x="20383500" y="106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76886</xdr:rowOff>
    </xdr:from>
    <xdr:to>
      <xdr:col>111</xdr:col>
      <xdr:colOff>177800</xdr:colOff>
      <xdr:row>63</xdr:row>
      <xdr:rowOff>28346</xdr:rowOff>
    </xdr:to>
    <xdr:cxnSp macro="">
      <xdr:nvCxnSpPr>
        <xdr:cNvPr id="485" name="直線コネクタ 484"/>
        <xdr:cNvCxnSpPr/>
      </xdr:nvCxnSpPr>
      <xdr:spPr>
        <a:xfrm>
          <a:off x="20434300" y="10706786"/>
          <a:ext cx="889000" cy="1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486" name="n_1aveValue【学校施設】&#10;一人当たり面積"/>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2303</xdr:rowOff>
    </xdr:from>
    <xdr:ext cx="469744" cy="259045"/>
    <xdr:sp macro="" textlink="">
      <xdr:nvSpPr>
        <xdr:cNvPr id="487" name="n_2aveValue【学校施設】&#10;一人当たり面積"/>
        <xdr:cNvSpPr txBox="1"/>
      </xdr:nvSpPr>
      <xdr:spPr>
        <a:xfrm>
          <a:off x="201994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70273</xdr:rowOff>
    </xdr:from>
    <xdr:ext cx="469744" cy="259045"/>
    <xdr:sp macro="" textlink="">
      <xdr:nvSpPr>
        <xdr:cNvPr id="488" name="n_1mainValue【学校施設】&#10;一人当たり面積"/>
        <xdr:cNvSpPr txBox="1"/>
      </xdr:nvSpPr>
      <xdr:spPr>
        <a:xfrm>
          <a:off x="21075727" y="1087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144213</xdr:rowOff>
    </xdr:from>
    <xdr:ext cx="469744" cy="259045"/>
    <xdr:sp macro="" textlink="">
      <xdr:nvSpPr>
        <xdr:cNvPr id="489" name="n_2mainValue【学校施設】&#10;一人当たり面積"/>
        <xdr:cNvSpPr txBox="1"/>
      </xdr:nvSpPr>
      <xdr:spPr>
        <a:xfrm>
          <a:off x="20199427" y="104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8" name="テキスト ボックス 4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9" name="直線コネクタ 4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0" name="テキスト ボックス 49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1" name="直線コネクタ 50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2" name="テキスト ボックス 50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3" name="直線コネクタ 50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4" name="テキスト ボックス 50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5" name="直線コネクタ 50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6" name="テキスト ボックス 50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7" name="直線コネクタ 50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8" name="テキスト ボックス 50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9" name="直線コネクタ 50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0" name="テキスト ボックス 50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1" name="直線コネクタ 5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2" name="テキスト ボックス 51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106680</xdr:rowOff>
    </xdr:to>
    <xdr:cxnSp macro="">
      <xdr:nvCxnSpPr>
        <xdr:cNvPr id="514" name="直線コネクタ 513"/>
        <xdr:cNvCxnSpPr/>
      </xdr:nvCxnSpPr>
      <xdr:spPr>
        <a:xfrm flipV="1">
          <a:off x="16318864" y="1333500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110507</xdr:rowOff>
    </xdr:from>
    <xdr:ext cx="405111" cy="259045"/>
    <xdr:sp macro="" textlink="">
      <xdr:nvSpPr>
        <xdr:cNvPr id="515" name="【児童館】&#10;有形固定資産減価償却率最小値テキスト"/>
        <xdr:cNvSpPr txBox="1"/>
      </xdr:nvSpPr>
      <xdr:spPr>
        <a:xfrm>
          <a:off x="16357600"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106680</xdr:rowOff>
    </xdr:from>
    <xdr:to>
      <xdr:col>86</xdr:col>
      <xdr:colOff>25400</xdr:colOff>
      <xdr:row>85</xdr:row>
      <xdr:rowOff>106680</xdr:rowOff>
    </xdr:to>
    <xdr:cxnSp macro="">
      <xdr:nvCxnSpPr>
        <xdr:cNvPr id="516" name="直線コネクタ 515"/>
        <xdr:cNvCxnSpPr/>
      </xdr:nvCxnSpPr>
      <xdr:spPr>
        <a:xfrm>
          <a:off x="16230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7"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18" name="直線コネクタ 51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13352</xdr:rowOff>
    </xdr:from>
    <xdr:ext cx="405111" cy="259045"/>
    <xdr:sp macro="" textlink="">
      <xdr:nvSpPr>
        <xdr:cNvPr id="519" name="【児童館】&#10;有形固定資産減価償却率平均値テキスト"/>
        <xdr:cNvSpPr txBox="1"/>
      </xdr:nvSpPr>
      <xdr:spPr>
        <a:xfrm>
          <a:off x="16357600" y="1390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34925</xdr:rowOff>
    </xdr:from>
    <xdr:to>
      <xdr:col>85</xdr:col>
      <xdr:colOff>177800</xdr:colOff>
      <xdr:row>81</xdr:row>
      <xdr:rowOff>136525</xdr:rowOff>
    </xdr:to>
    <xdr:sp macro="" textlink="">
      <xdr:nvSpPr>
        <xdr:cNvPr id="520" name="フローチャート: 判断 519"/>
        <xdr:cNvSpPr/>
      </xdr:nvSpPr>
      <xdr:spPr>
        <a:xfrm>
          <a:off x="162687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29211</xdr:rowOff>
    </xdr:from>
    <xdr:to>
      <xdr:col>81</xdr:col>
      <xdr:colOff>101600</xdr:colOff>
      <xdr:row>82</xdr:row>
      <xdr:rowOff>130811</xdr:rowOff>
    </xdr:to>
    <xdr:sp macro="" textlink="">
      <xdr:nvSpPr>
        <xdr:cNvPr id="521" name="フローチャート: 判断 520"/>
        <xdr:cNvSpPr/>
      </xdr:nvSpPr>
      <xdr:spPr>
        <a:xfrm>
          <a:off x="15430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80645</xdr:rowOff>
    </xdr:from>
    <xdr:to>
      <xdr:col>76</xdr:col>
      <xdr:colOff>165100</xdr:colOff>
      <xdr:row>82</xdr:row>
      <xdr:rowOff>10795</xdr:rowOff>
    </xdr:to>
    <xdr:sp macro="" textlink="">
      <xdr:nvSpPr>
        <xdr:cNvPr id="522" name="フローチャート: 判断 521"/>
        <xdr:cNvSpPr/>
      </xdr:nvSpPr>
      <xdr:spPr>
        <a:xfrm>
          <a:off x="14541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3" name="テキスト ボックス 5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4" name="テキスト ボックス 5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5" name="テキスト ボックス 5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6" name="テキスト ボックス 5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7" name="テキスト ボックス 5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59689</xdr:rowOff>
    </xdr:from>
    <xdr:to>
      <xdr:col>81</xdr:col>
      <xdr:colOff>101600</xdr:colOff>
      <xdr:row>86</xdr:row>
      <xdr:rowOff>161289</xdr:rowOff>
    </xdr:to>
    <xdr:sp macro="" textlink="">
      <xdr:nvSpPr>
        <xdr:cNvPr id="528" name="楕円 527"/>
        <xdr:cNvSpPr/>
      </xdr:nvSpPr>
      <xdr:spPr>
        <a:xfrm>
          <a:off x="154305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147338</xdr:rowOff>
    </xdr:from>
    <xdr:ext cx="405111" cy="259045"/>
    <xdr:sp macro="" textlink="">
      <xdr:nvSpPr>
        <xdr:cNvPr id="529" name="n_1aveValue【児童館】&#10;有形固定資産減価償却率"/>
        <xdr:cNvSpPr txBox="1"/>
      </xdr:nvSpPr>
      <xdr:spPr>
        <a:xfrm>
          <a:off x="15266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27322</xdr:rowOff>
    </xdr:from>
    <xdr:ext cx="405111" cy="259045"/>
    <xdr:sp macro="" textlink="">
      <xdr:nvSpPr>
        <xdr:cNvPr id="530" name="n_2aveValue【児童館】&#10;有形固定資産減価償却率"/>
        <xdr:cNvSpPr txBox="1"/>
      </xdr:nvSpPr>
      <xdr:spPr>
        <a:xfrm>
          <a:off x="14389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152416</xdr:rowOff>
    </xdr:from>
    <xdr:ext cx="405111" cy="259045"/>
    <xdr:sp macro="" textlink="">
      <xdr:nvSpPr>
        <xdr:cNvPr id="531" name="n_1mainValue【児童館】&#10;有形固定資産減価償却率"/>
        <xdr:cNvSpPr txBox="1"/>
      </xdr:nvSpPr>
      <xdr:spPr>
        <a:xfrm>
          <a:off x="15266044"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0" name="テキスト ボックス 5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1" name="直線コネクタ 5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2" name="直線コネクタ 54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3" name="テキスト ボックス 54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4" name="直線コネクタ 54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5" name="テキスト ボックス 54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6" name="直線コネクタ 54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7" name="テキスト ボックス 54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8" name="直線コネクタ 54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9" name="テキスト ボックス 54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0" name="直線コネクタ 54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1" name="テキスト ボックス 55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2" name="直線コネクタ 5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3" name="テキスト ボックス 5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140970</xdr:rowOff>
    </xdr:from>
    <xdr:to>
      <xdr:col>116</xdr:col>
      <xdr:colOff>62864</xdr:colOff>
      <xdr:row>85</xdr:row>
      <xdr:rowOff>133350</xdr:rowOff>
    </xdr:to>
    <xdr:cxnSp macro="">
      <xdr:nvCxnSpPr>
        <xdr:cNvPr id="555" name="直線コネクタ 554"/>
        <xdr:cNvCxnSpPr/>
      </xdr:nvCxnSpPr>
      <xdr:spPr>
        <a:xfrm flipV="1">
          <a:off x="22160864" y="1351407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56"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57" name="直線コネクタ 556"/>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87647</xdr:rowOff>
    </xdr:from>
    <xdr:ext cx="469744" cy="259045"/>
    <xdr:sp macro="" textlink="">
      <xdr:nvSpPr>
        <xdr:cNvPr id="558" name="【児童館】&#10;一人当たり面積最大値テキスト"/>
        <xdr:cNvSpPr txBox="1"/>
      </xdr:nvSpPr>
      <xdr:spPr>
        <a:xfrm>
          <a:off x="22199600" y="1328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140970</xdr:rowOff>
    </xdr:from>
    <xdr:to>
      <xdr:col>116</xdr:col>
      <xdr:colOff>152400</xdr:colOff>
      <xdr:row>78</xdr:row>
      <xdr:rowOff>140970</xdr:rowOff>
    </xdr:to>
    <xdr:cxnSp macro="">
      <xdr:nvCxnSpPr>
        <xdr:cNvPr id="559" name="直線コネクタ 558"/>
        <xdr:cNvCxnSpPr/>
      </xdr:nvCxnSpPr>
      <xdr:spPr>
        <a:xfrm>
          <a:off x="22072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125747</xdr:rowOff>
    </xdr:from>
    <xdr:ext cx="469744" cy="259045"/>
    <xdr:sp macro="" textlink="">
      <xdr:nvSpPr>
        <xdr:cNvPr id="560" name="【児童館】&#10;一人当たり面積平均値テキスト"/>
        <xdr:cNvSpPr txBox="1"/>
      </xdr:nvSpPr>
      <xdr:spPr>
        <a:xfrm>
          <a:off x="221996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561" name="フローチャート: 判断 560"/>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562" name="フローチャート: 判断 561"/>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563" name="フローチャート: 判断 562"/>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4" name="テキスト ボックス 5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5" name="テキスト ボックス 5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6" name="テキスト ボックス 5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7" name="テキスト ボックス 5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8" name="テキスト ボックス 5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162561</xdr:rowOff>
    </xdr:from>
    <xdr:to>
      <xdr:col>112</xdr:col>
      <xdr:colOff>38100</xdr:colOff>
      <xdr:row>85</xdr:row>
      <xdr:rowOff>92711</xdr:rowOff>
    </xdr:to>
    <xdr:sp macro="" textlink="">
      <xdr:nvSpPr>
        <xdr:cNvPr id="569" name="楕円 568"/>
        <xdr:cNvSpPr/>
      </xdr:nvSpPr>
      <xdr:spPr>
        <a:xfrm>
          <a:off x="21272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10177</xdr:rowOff>
    </xdr:from>
    <xdr:ext cx="469744" cy="259045"/>
    <xdr:sp macro="" textlink="">
      <xdr:nvSpPr>
        <xdr:cNvPr id="570"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571" name="n_2aveValue【児童館】&#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83838</xdr:rowOff>
    </xdr:from>
    <xdr:ext cx="469744" cy="259045"/>
    <xdr:sp macro="" textlink="">
      <xdr:nvSpPr>
        <xdr:cNvPr id="572" name="n_1mainValue【児童館】&#10;一人当たり面積"/>
        <xdr:cNvSpPr txBox="1"/>
      </xdr:nvSpPr>
      <xdr:spPr>
        <a:xfrm>
          <a:off x="210757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3" name="正方形/長方形 5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4" name="正方形/長方形 5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5" name="正方形/長方形 5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6" name="正方形/長方形 5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7" name="正方形/長方形 5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8" name="正方形/長方形 5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9" name="正方形/長方形 5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0" name="正方形/長方形 57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81" name="正方形/長方形 5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2" name="正方形/長方形 5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3" name="正方形/長方形 5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4" name="正方形/長方形 5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5" name="正方形/長方形 5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6" name="正方形/長方形 5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7" name="正方形/長方形 5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8" name="正方形/長方形 58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89" name="正方形/長方形 5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0" name="正方形/長方形 5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1" name="テキスト ボックス 5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本町には、建築後３０年以上経過している公共施設が多く存在し、老朽化が進行している。</a:t>
          </a:r>
          <a:endParaRPr lang="ja-JP" altLang="ja-JP" sz="1400">
            <a:effectLst/>
          </a:endParaRPr>
        </a:p>
        <a:p>
          <a:r>
            <a:rPr kumimoji="1" lang="ja-JP" altLang="ja-JP" sz="1100">
              <a:solidFill>
                <a:schemeClr val="dk1"/>
              </a:solidFill>
              <a:effectLst/>
              <a:latin typeface="+mn-lt"/>
              <a:ea typeface="+mn-ea"/>
              <a:cs typeface="+mn-cs"/>
            </a:rPr>
            <a:t>　少子高齢化の進展や町民ニーズも変化していることから、平成２９年３月に策定した沼田町公共施設等総合管理計画に基づき、町民ニーズや費用対効果などを考慮し、公共施設の統廃合や複合化等による施設総量の適正化を図る。</a:t>
          </a:r>
          <a:endParaRPr lang="ja-JP" altLang="ja-JP" sz="1400">
            <a:effectLst/>
          </a:endParaRPr>
        </a:p>
        <a:p>
          <a:r>
            <a:rPr kumimoji="1" lang="ja-JP" altLang="ja-JP" sz="1100">
              <a:solidFill>
                <a:schemeClr val="dk1"/>
              </a:solidFill>
              <a:effectLst/>
              <a:latin typeface="+mn-lt"/>
              <a:ea typeface="+mn-ea"/>
              <a:cs typeface="+mn-cs"/>
            </a:rPr>
            <a:t>　また、施設の老朽度や維持管理費用等に関する基本情報を記載する施設カルテを充実させ、施設の長寿命化と財政負担の軽減・平準化に取り組むべく、全庁横断的な公共施設等のマネジメントを行う体制の整備を図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北海道沼田町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3,149
3,145
283.35
5,558,250
5,435,969
122,281
2,558,481
2,964,507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82567</xdr:rowOff>
    </xdr:from>
    <xdr:ext cx="405111" cy="259045"/>
    <xdr:sp macro="" textlink="">
      <xdr:nvSpPr>
        <xdr:cNvPr id="60" name="【図書館】&#10;有形固定資産減価償却率平均値テキスト"/>
        <xdr:cNvSpPr txBox="1"/>
      </xdr:nvSpPr>
      <xdr:spPr>
        <a:xfrm>
          <a:off x="4673600" y="6769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104140</xdr:rowOff>
    </xdr:from>
    <xdr:to>
      <xdr:col>24</xdr:col>
      <xdr:colOff>114300</xdr:colOff>
      <xdr:row>40</xdr:row>
      <xdr:rowOff>34290</xdr:rowOff>
    </xdr:to>
    <xdr:sp macro="" textlink="">
      <xdr:nvSpPr>
        <xdr:cNvPr id="61" name="フローチャート: 判断 60"/>
        <xdr:cNvSpPr/>
      </xdr:nvSpPr>
      <xdr:spPr>
        <a:xfrm>
          <a:off x="4584700" y="679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90170</xdr:rowOff>
    </xdr:from>
    <xdr:to>
      <xdr:col>20</xdr:col>
      <xdr:colOff>38100</xdr:colOff>
      <xdr:row>39</xdr:row>
      <xdr:rowOff>20320</xdr:rowOff>
    </xdr:to>
    <xdr:sp macro="" textlink="">
      <xdr:nvSpPr>
        <xdr:cNvPr id="62" name="フローチャート: 判断 61"/>
        <xdr:cNvSpPr/>
      </xdr:nvSpPr>
      <xdr:spPr>
        <a:xfrm>
          <a:off x="3746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11447</xdr:rowOff>
    </xdr:from>
    <xdr:ext cx="405111" cy="259045"/>
    <xdr:sp macro="" textlink="">
      <xdr:nvSpPr>
        <xdr:cNvPr id="63" name="n_1aveValue【図書館】&#10;有形固定資産減価償却率"/>
        <xdr:cNvSpPr txBox="1"/>
      </xdr:nvSpPr>
      <xdr:spPr>
        <a:xfrm>
          <a:off x="35820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107950</xdr:rowOff>
    </xdr:from>
    <xdr:to>
      <xdr:col>15</xdr:col>
      <xdr:colOff>101600</xdr:colOff>
      <xdr:row>39</xdr:row>
      <xdr:rowOff>38100</xdr:rowOff>
    </xdr:to>
    <xdr:sp macro="" textlink="">
      <xdr:nvSpPr>
        <xdr:cNvPr id="64" name="フローチャート: 判断 63"/>
        <xdr:cNvSpPr/>
      </xdr:nvSpPr>
      <xdr:spPr>
        <a:xfrm>
          <a:off x="2857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54627</xdr:rowOff>
    </xdr:from>
    <xdr:ext cx="405111" cy="259045"/>
    <xdr:sp macro="" textlink="">
      <xdr:nvSpPr>
        <xdr:cNvPr id="65" name="n_2aveValue【図書館】&#10;有形固定資産減価償却率"/>
        <xdr:cNvSpPr txBox="1"/>
      </xdr:nvSpPr>
      <xdr:spPr>
        <a:xfrm>
          <a:off x="2705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165100</xdr:rowOff>
    </xdr:from>
    <xdr:to>
      <xdr:col>20</xdr:col>
      <xdr:colOff>38100</xdr:colOff>
      <xdr:row>38</xdr:row>
      <xdr:rowOff>95250</xdr:rowOff>
    </xdr:to>
    <xdr:sp macro="" textlink="">
      <xdr:nvSpPr>
        <xdr:cNvPr id="71" name="楕円 70"/>
        <xdr:cNvSpPr/>
      </xdr:nvSpPr>
      <xdr:spPr>
        <a:xfrm>
          <a:off x="37465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111777</xdr:rowOff>
    </xdr:from>
    <xdr:ext cx="405111" cy="259045"/>
    <xdr:sp macro="" textlink="">
      <xdr:nvSpPr>
        <xdr:cNvPr id="72" name="n_1mainValue【図書館】&#10;有形固定資産減価償却率"/>
        <xdr:cNvSpPr txBox="1"/>
      </xdr:nvSpPr>
      <xdr:spPr>
        <a:xfrm>
          <a:off x="35820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39624</xdr:rowOff>
    </xdr:from>
    <xdr:to>
      <xdr:col>54</xdr:col>
      <xdr:colOff>189865</xdr:colOff>
      <xdr:row>41</xdr:row>
      <xdr:rowOff>35052</xdr:rowOff>
    </xdr:to>
    <xdr:cxnSp macro="">
      <xdr:nvCxnSpPr>
        <xdr:cNvPr id="94" name="直線コネクタ 93"/>
        <xdr:cNvCxnSpPr/>
      </xdr:nvCxnSpPr>
      <xdr:spPr>
        <a:xfrm flipV="1">
          <a:off x="10476865" y="586892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38879</xdr:rowOff>
    </xdr:from>
    <xdr:ext cx="469744" cy="259045"/>
    <xdr:sp macro="" textlink="">
      <xdr:nvSpPr>
        <xdr:cNvPr id="95" name="【図書館】&#10;一人当たり面積最小値テキスト"/>
        <xdr:cNvSpPr txBox="1"/>
      </xdr:nvSpPr>
      <xdr:spPr>
        <a:xfrm>
          <a:off x="10515600" y="706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35052</xdr:rowOff>
    </xdr:from>
    <xdr:to>
      <xdr:col>55</xdr:col>
      <xdr:colOff>88900</xdr:colOff>
      <xdr:row>41</xdr:row>
      <xdr:rowOff>35052</xdr:rowOff>
    </xdr:to>
    <xdr:cxnSp macro="">
      <xdr:nvCxnSpPr>
        <xdr:cNvPr id="96" name="直線コネクタ 95"/>
        <xdr:cNvCxnSpPr/>
      </xdr:nvCxnSpPr>
      <xdr:spPr>
        <a:xfrm>
          <a:off x="10388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157751</xdr:rowOff>
    </xdr:from>
    <xdr:ext cx="469744" cy="259045"/>
    <xdr:sp macro="" textlink="">
      <xdr:nvSpPr>
        <xdr:cNvPr id="97" name="【図書館】&#10;一人当たり面積最大値テキスト"/>
        <xdr:cNvSpPr txBox="1"/>
      </xdr:nvSpPr>
      <xdr:spPr>
        <a:xfrm>
          <a:off x="10515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39624</xdr:rowOff>
    </xdr:from>
    <xdr:to>
      <xdr:col>55</xdr:col>
      <xdr:colOff>88900</xdr:colOff>
      <xdr:row>34</xdr:row>
      <xdr:rowOff>39624</xdr:rowOff>
    </xdr:to>
    <xdr:cxnSp macro="">
      <xdr:nvCxnSpPr>
        <xdr:cNvPr id="98" name="直線コネクタ 97"/>
        <xdr:cNvCxnSpPr/>
      </xdr:nvCxnSpPr>
      <xdr:spPr>
        <a:xfrm>
          <a:off x="10388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120413</xdr:rowOff>
    </xdr:from>
    <xdr:ext cx="469744" cy="259045"/>
    <xdr:sp macro="" textlink="">
      <xdr:nvSpPr>
        <xdr:cNvPr id="99" name="【図書館】&#10;一人当たり面積平均値テキスト"/>
        <xdr:cNvSpPr txBox="1"/>
      </xdr:nvSpPr>
      <xdr:spPr>
        <a:xfrm>
          <a:off x="10515600" y="663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141986</xdr:rowOff>
    </xdr:from>
    <xdr:to>
      <xdr:col>55</xdr:col>
      <xdr:colOff>50800</xdr:colOff>
      <xdr:row>39</xdr:row>
      <xdr:rowOff>72136</xdr:rowOff>
    </xdr:to>
    <xdr:sp macro="" textlink="">
      <xdr:nvSpPr>
        <xdr:cNvPr id="100" name="フローチャート: 判断 99"/>
        <xdr:cNvSpPr/>
      </xdr:nvSpPr>
      <xdr:spPr>
        <a:xfrm>
          <a:off x="104267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130556</xdr:rowOff>
    </xdr:from>
    <xdr:to>
      <xdr:col>50</xdr:col>
      <xdr:colOff>165100</xdr:colOff>
      <xdr:row>39</xdr:row>
      <xdr:rowOff>60706</xdr:rowOff>
    </xdr:to>
    <xdr:sp macro="" textlink="">
      <xdr:nvSpPr>
        <xdr:cNvPr id="101" name="フローチャート: 判断 100"/>
        <xdr:cNvSpPr/>
      </xdr:nvSpPr>
      <xdr:spPr>
        <a:xfrm>
          <a:off x="95885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77233</xdr:rowOff>
    </xdr:from>
    <xdr:ext cx="469744" cy="259045"/>
    <xdr:sp macro="" textlink="">
      <xdr:nvSpPr>
        <xdr:cNvPr id="102" name="n_1aveValue【図書館】&#10;一人当たり面積"/>
        <xdr:cNvSpPr txBox="1"/>
      </xdr:nvSpPr>
      <xdr:spPr>
        <a:xfrm>
          <a:off x="93917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87122</xdr:rowOff>
    </xdr:from>
    <xdr:to>
      <xdr:col>46</xdr:col>
      <xdr:colOff>38100</xdr:colOff>
      <xdr:row>39</xdr:row>
      <xdr:rowOff>17272</xdr:rowOff>
    </xdr:to>
    <xdr:sp macro="" textlink="">
      <xdr:nvSpPr>
        <xdr:cNvPr id="103" name="フローチャート: 判断 102"/>
        <xdr:cNvSpPr/>
      </xdr:nvSpPr>
      <xdr:spPr>
        <a:xfrm>
          <a:off x="8699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33799</xdr:rowOff>
    </xdr:from>
    <xdr:ext cx="469744" cy="259045"/>
    <xdr:sp macro="" textlink="">
      <xdr:nvSpPr>
        <xdr:cNvPr id="104" name="n_2aveValue【図書館】&#10;一人当たり面積"/>
        <xdr:cNvSpPr txBox="1"/>
      </xdr:nvSpPr>
      <xdr:spPr>
        <a:xfrm>
          <a:off x="8515427" y="637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80264</xdr:rowOff>
    </xdr:from>
    <xdr:to>
      <xdr:col>50</xdr:col>
      <xdr:colOff>165100</xdr:colOff>
      <xdr:row>40</xdr:row>
      <xdr:rowOff>10414</xdr:rowOff>
    </xdr:to>
    <xdr:sp macro="" textlink="">
      <xdr:nvSpPr>
        <xdr:cNvPr id="110" name="楕円 109"/>
        <xdr:cNvSpPr/>
      </xdr:nvSpPr>
      <xdr:spPr>
        <a:xfrm>
          <a:off x="9588500" y="67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1541</xdr:rowOff>
    </xdr:from>
    <xdr:ext cx="469744" cy="259045"/>
    <xdr:sp macro="" textlink="">
      <xdr:nvSpPr>
        <xdr:cNvPr id="111" name="n_1mainValue【図書館】&#10;一人当たり面積"/>
        <xdr:cNvSpPr txBox="1"/>
      </xdr:nvSpPr>
      <xdr:spPr>
        <a:xfrm>
          <a:off x="9391727" y="68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136" name="直線コネクタ 135"/>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137"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138" name="直線コネクタ 137"/>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39"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0" name="直線コネクタ 139"/>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141" name="【体育館・プール】&#10;有形固定資産減価償却率平均値テキスト"/>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142" name="フローチャート: 判断 141"/>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143" name="フローチャート: 判断 142"/>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144" name="n_1aveValue【体育館・プール】&#10;有形固定資産減価償却率"/>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145" name="フローチャート: 判断 144"/>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121937</xdr:rowOff>
    </xdr:from>
    <xdr:ext cx="405111" cy="259045"/>
    <xdr:sp macro="" textlink="">
      <xdr:nvSpPr>
        <xdr:cNvPr id="146" name="n_2aveValue【体育館・プール】&#10;有形固定資産減価償却率"/>
        <xdr:cNvSpPr txBox="1"/>
      </xdr:nvSpPr>
      <xdr:spPr>
        <a:xfrm>
          <a:off x="2705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168275</xdr:rowOff>
    </xdr:from>
    <xdr:to>
      <xdr:col>20</xdr:col>
      <xdr:colOff>38100</xdr:colOff>
      <xdr:row>56</xdr:row>
      <xdr:rowOff>98425</xdr:rowOff>
    </xdr:to>
    <xdr:sp macro="" textlink="">
      <xdr:nvSpPr>
        <xdr:cNvPr id="152" name="楕円 151"/>
        <xdr:cNvSpPr/>
      </xdr:nvSpPr>
      <xdr:spPr>
        <a:xfrm>
          <a:off x="3746500" y="95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21590</xdr:rowOff>
    </xdr:from>
    <xdr:to>
      <xdr:col>15</xdr:col>
      <xdr:colOff>101600</xdr:colOff>
      <xdr:row>56</xdr:row>
      <xdr:rowOff>123190</xdr:rowOff>
    </xdr:to>
    <xdr:sp macro="" textlink="">
      <xdr:nvSpPr>
        <xdr:cNvPr id="153" name="楕円 152"/>
        <xdr:cNvSpPr/>
      </xdr:nvSpPr>
      <xdr:spPr>
        <a:xfrm>
          <a:off x="285750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47625</xdr:rowOff>
    </xdr:from>
    <xdr:to>
      <xdr:col>19</xdr:col>
      <xdr:colOff>177800</xdr:colOff>
      <xdr:row>56</xdr:row>
      <xdr:rowOff>72390</xdr:rowOff>
    </xdr:to>
    <xdr:cxnSp macro="">
      <xdr:nvCxnSpPr>
        <xdr:cNvPr id="154" name="直線コネクタ 153"/>
        <xdr:cNvCxnSpPr/>
      </xdr:nvCxnSpPr>
      <xdr:spPr>
        <a:xfrm flipV="1">
          <a:off x="2908300" y="964882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114952</xdr:rowOff>
    </xdr:from>
    <xdr:ext cx="405111" cy="259045"/>
    <xdr:sp macro="" textlink="">
      <xdr:nvSpPr>
        <xdr:cNvPr id="155" name="n_1mainValue【体育館・プール】&#10;有形固定資産減価償却率"/>
        <xdr:cNvSpPr txBox="1"/>
      </xdr:nvSpPr>
      <xdr:spPr>
        <a:xfrm>
          <a:off x="3582044" y="937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139717</xdr:rowOff>
    </xdr:from>
    <xdr:ext cx="405111" cy="259045"/>
    <xdr:sp macro="" textlink="">
      <xdr:nvSpPr>
        <xdr:cNvPr id="156" name="n_2mainValue【体育館・プール】&#10;有形固定資産減価償却率"/>
        <xdr:cNvSpPr txBox="1"/>
      </xdr:nvSpPr>
      <xdr:spPr>
        <a:xfrm>
          <a:off x="2705744" y="939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7" name="直線コネクタ 16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68" name="テキスト ボックス 16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69" name="直線コネクタ 16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0" name="テキスト ボックス 16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1" name="直線コネクタ 17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2" name="テキスト ボックス 17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3" name="直線コネクタ 17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74" name="テキスト ボックス 17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5" name="直線コネクタ 17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76" name="テキスト ボックス 17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7" name="直線コネクタ 17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78" name="テキスト ボックス 177"/>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0" name="テキスト ボックス 179"/>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82" name="直線コネクタ 181"/>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83"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84" name="直線コネクタ 183"/>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85"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86" name="直線コネクタ 185"/>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87" name="【体育館・プール】&#10;一人当たり面積平均値テキスト"/>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88" name="フローチャート: 判断 187"/>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89" name="フローチャート: 判断 188"/>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22424</xdr:rowOff>
    </xdr:from>
    <xdr:ext cx="469744" cy="259045"/>
    <xdr:sp macro="" textlink="">
      <xdr:nvSpPr>
        <xdr:cNvPr id="190" name="n_1aveValue【体育館・プール】&#10;一人当たり面積"/>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91" name="フローチャート: 判断 190"/>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26251</xdr:rowOff>
    </xdr:from>
    <xdr:ext cx="469744" cy="259045"/>
    <xdr:sp macro="" textlink="">
      <xdr:nvSpPr>
        <xdr:cNvPr id="192" name="n_2aveValue【体育館・プール】&#10;一人当たり面積"/>
        <xdr:cNvSpPr txBox="1"/>
      </xdr:nvSpPr>
      <xdr:spPr>
        <a:xfrm>
          <a:off x="8515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78849</xdr:rowOff>
    </xdr:from>
    <xdr:to>
      <xdr:col>50</xdr:col>
      <xdr:colOff>165100</xdr:colOff>
      <xdr:row>64</xdr:row>
      <xdr:rowOff>8999</xdr:rowOff>
    </xdr:to>
    <xdr:sp macro="" textlink="">
      <xdr:nvSpPr>
        <xdr:cNvPr id="198" name="楕円 197"/>
        <xdr:cNvSpPr/>
      </xdr:nvSpPr>
      <xdr:spPr>
        <a:xfrm>
          <a:off x="9588500" y="1088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82278</xdr:rowOff>
    </xdr:from>
    <xdr:to>
      <xdr:col>46</xdr:col>
      <xdr:colOff>38100</xdr:colOff>
      <xdr:row>64</xdr:row>
      <xdr:rowOff>12428</xdr:rowOff>
    </xdr:to>
    <xdr:sp macro="" textlink="">
      <xdr:nvSpPr>
        <xdr:cNvPr id="199" name="楕円 198"/>
        <xdr:cNvSpPr/>
      </xdr:nvSpPr>
      <xdr:spPr>
        <a:xfrm>
          <a:off x="8699500" y="1088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129649</xdr:rowOff>
    </xdr:from>
    <xdr:to>
      <xdr:col>50</xdr:col>
      <xdr:colOff>114300</xdr:colOff>
      <xdr:row>63</xdr:row>
      <xdr:rowOff>133078</xdr:rowOff>
    </xdr:to>
    <xdr:cxnSp macro="">
      <xdr:nvCxnSpPr>
        <xdr:cNvPr id="200" name="直線コネクタ 199"/>
        <xdr:cNvCxnSpPr/>
      </xdr:nvCxnSpPr>
      <xdr:spPr>
        <a:xfrm flipV="1">
          <a:off x="8750300" y="1093099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126</xdr:rowOff>
    </xdr:from>
    <xdr:ext cx="469744" cy="259045"/>
    <xdr:sp macro="" textlink="">
      <xdr:nvSpPr>
        <xdr:cNvPr id="201" name="n_1mainValue【体育館・プール】&#10;一人当たり面積"/>
        <xdr:cNvSpPr txBox="1"/>
      </xdr:nvSpPr>
      <xdr:spPr>
        <a:xfrm>
          <a:off x="9391727" y="1097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28955</xdr:rowOff>
    </xdr:from>
    <xdr:ext cx="469744" cy="259045"/>
    <xdr:sp macro="" textlink="">
      <xdr:nvSpPr>
        <xdr:cNvPr id="202" name="n_2mainValue【体育館・プール】&#10;一人当たり面積"/>
        <xdr:cNvSpPr txBox="1"/>
      </xdr:nvSpPr>
      <xdr:spPr>
        <a:xfrm>
          <a:off x="8515427" y="1065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0" name="正方形/長方形 20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1" name="正方形/長方形 21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2" name="正方形/長方形 21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3" name="正方形/長方形 21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4" name="正方形/長方形 21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5" name="正方形/長方形 21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6" name="正方形/長方形 21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7" name="正方形/長方形 21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8" name="正方形/長方形 21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9" name="正方形/長方形 2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0" name="正方形/長方形 2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1" name="正方形/長方形 2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2" name="正方形/長方形 2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3" name="正方形/長方形 2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4" name="正方形/長方形 2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5" name="正方形/長方形 2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6" name="正方形/長方形 22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7" name="テキスト ボックス 22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8" name="直線コネクタ 22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29" name="テキスト ボックス 22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30" name="直線コネクタ 22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31" name="テキスト ボックス 23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32" name="直線コネクタ 23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33" name="テキスト ボックス 23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34" name="直線コネクタ 23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35" name="テキスト ボックス 23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36" name="直線コネクタ 23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37" name="テキスト ボックス 236"/>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8" name="直線コネクタ 2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9" name="テキスト ボックス 2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109</xdr:row>
      <xdr:rowOff>14478</xdr:rowOff>
    </xdr:to>
    <xdr:cxnSp macro="">
      <xdr:nvCxnSpPr>
        <xdr:cNvPr id="241" name="直線コネクタ 240"/>
        <xdr:cNvCxnSpPr/>
      </xdr:nvCxnSpPr>
      <xdr:spPr>
        <a:xfrm flipV="1">
          <a:off x="4634865" y="1728749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18305</xdr:rowOff>
    </xdr:from>
    <xdr:ext cx="405111" cy="259045"/>
    <xdr:sp macro="" textlink="">
      <xdr:nvSpPr>
        <xdr:cNvPr id="242" name="【市民会館】&#10;有形固定資産減価償却率最小値テキスト"/>
        <xdr:cNvSpPr txBox="1"/>
      </xdr:nvSpPr>
      <xdr:spPr>
        <a:xfrm>
          <a:off x="4673600"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14478</xdr:rowOff>
    </xdr:from>
    <xdr:to>
      <xdr:col>24</xdr:col>
      <xdr:colOff>152400</xdr:colOff>
      <xdr:row>109</xdr:row>
      <xdr:rowOff>14478</xdr:rowOff>
    </xdr:to>
    <xdr:cxnSp macro="">
      <xdr:nvCxnSpPr>
        <xdr:cNvPr id="243" name="直線コネクタ 242"/>
        <xdr:cNvCxnSpPr/>
      </xdr:nvCxnSpPr>
      <xdr:spPr>
        <a:xfrm>
          <a:off x="4546600" y="187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244" name="【市民会館】&#10;有形固定資産減価償却率最大値テキスト"/>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245" name="直線コネクタ 244"/>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28973</xdr:rowOff>
    </xdr:from>
    <xdr:ext cx="405111" cy="259045"/>
    <xdr:sp macro="" textlink="">
      <xdr:nvSpPr>
        <xdr:cNvPr id="246" name="【市民会館】&#10;有形固定資産減価償却率平均値テキスト"/>
        <xdr:cNvSpPr txBox="1"/>
      </xdr:nvSpPr>
      <xdr:spPr>
        <a:xfrm>
          <a:off x="4673600" y="182026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50546</xdr:rowOff>
    </xdr:from>
    <xdr:to>
      <xdr:col>24</xdr:col>
      <xdr:colOff>114300</xdr:colOff>
      <xdr:row>106</xdr:row>
      <xdr:rowOff>152146</xdr:rowOff>
    </xdr:to>
    <xdr:sp macro="" textlink="">
      <xdr:nvSpPr>
        <xdr:cNvPr id="247" name="フローチャート: 判断 246"/>
        <xdr:cNvSpPr/>
      </xdr:nvSpPr>
      <xdr:spPr>
        <a:xfrm>
          <a:off x="45847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29972</xdr:rowOff>
    </xdr:from>
    <xdr:to>
      <xdr:col>20</xdr:col>
      <xdr:colOff>38100</xdr:colOff>
      <xdr:row>106</xdr:row>
      <xdr:rowOff>131572</xdr:rowOff>
    </xdr:to>
    <xdr:sp macro="" textlink="">
      <xdr:nvSpPr>
        <xdr:cNvPr id="248" name="フローチャート: 判断 247"/>
        <xdr:cNvSpPr/>
      </xdr:nvSpPr>
      <xdr:spPr>
        <a:xfrm>
          <a:off x="3746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122699</xdr:rowOff>
    </xdr:from>
    <xdr:ext cx="405111" cy="259045"/>
    <xdr:sp macro="" textlink="">
      <xdr:nvSpPr>
        <xdr:cNvPr id="249" name="n_1aveValue【市民会館】&#10;有形固定資産減価償却率"/>
        <xdr:cNvSpPr txBox="1"/>
      </xdr:nvSpPr>
      <xdr:spPr>
        <a:xfrm>
          <a:off x="35820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128270</xdr:rowOff>
    </xdr:from>
    <xdr:to>
      <xdr:col>15</xdr:col>
      <xdr:colOff>101600</xdr:colOff>
      <xdr:row>107</xdr:row>
      <xdr:rowOff>58420</xdr:rowOff>
    </xdr:to>
    <xdr:sp macro="" textlink="">
      <xdr:nvSpPr>
        <xdr:cNvPr id="250" name="フローチャート: 判断 249"/>
        <xdr:cNvSpPr/>
      </xdr:nvSpPr>
      <xdr:spPr>
        <a:xfrm>
          <a:off x="2857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107</xdr:row>
      <xdr:rowOff>49547</xdr:rowOff>
    </xdr:from>
    <xdr:ext cx="405111" cy="259045"/>
    <xdr:sp macro="" textlink="">
      <xdr:nvSpPr>
        <xdr:cNvPr id="251" name="n_2aveValue【市民会館】&#10;有形固定資産減価償却率"/>
        <xdr:cNvSpPr txBox="1"/>
      </xdr:nvSpPr>
      <xdr:spPr>
        <a:xfrm>
          <a:off x="2705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2" name="テキスト ボックス 25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3" name="テキスト ボックス 25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4" name="テキスト ボックス 25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5" name="テキスト ボックス 25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6" name="テキスト ボックス 25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160274</xdr:rowOff>
    </xdr:from>
    <xdr:to>
      <xdr:col>20</xdr:col>
      <xdr:colOff>38100</xdr:colOff>
      <xdr:row>105</xdr:row>
      <xdr:rowOff>90424</xdr:rowOff>
    </xdr:to>
    <xdr:sp macro="" textlink="">
      <xdr:nvSpPr>
        <xdr:cNvPr id="257" name="楕円 256"/>
        <xdr:cNvSpPr/>
      </xdr:nvSpPr>
      <xdr:spPr>
        <a:xfrm>
          <a:off x="3746500" y="179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57404</xdr:rowOff>
    </xdr:from>
    <xdr:to>
      <xdr:col>15</xdr:col>
      <xdr:colOff>101600</xdr:colOff>
      <xdr:row>105</xdr:row>
      <xdr:rowOff>159004</xdr:rowOff>
    </xdr:to>
    <xdr:sp macro="" textlink="">
      <xdr:nvSpPr>
        <xdr:cNvPr id="258" name="楕円 257"/>
        <xdr:cNvSpPr/>
      </xdr:nvSpPr>
      <xdr:spPr>
        <a:xfrm>
          <a:off x="2857500" y="180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39624</xdr:rowOff>
    </xdr:from>
    <xdr:to>
      <xdr:col>19</xdr:col>
      <xdr:colOff>177800</xdr:colOff>
      <xdr:row>105</xdr:row>
      <xdr:rowOff>108204</xdr:rowOff>
    </xdr:to>
    <xdr:cxnSp macro="">
      <xdr:nvCxnSpPr>
        <xdr:cNvPr id="259" name="直線コネクタ 258"/>
        <xdr:cNvCxnSpPr/>
      </xdr:nvCxnSpPr>
      <xdr:spPr>
        <a:xfrm flipV="1">
          <a:off x="2908300" y="1804187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106951</xdr:rowOff>
    </xdr:from>
    <xdr:ext cx="405111" cy="259045"/>
    <xdr:sp macro="" textlink="">
      <xdr:nvSpPr>
        <xdr:cNvPr id="260" name="n_1mainValue【市民会館】&#10;有形固定資産減価償却率"/>
        <xdr:cNvSpPr txBox="1"/>
      </xdr:nvSpPr>
      <xdr:spPr>
        <a:xfrm>
          <a:off x="3582044" y="1776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4081</xdr:rowOff>
    </xdr:from>
    <xdr:ext cx="405111" cy="259045"/>
    <xdr:sp macro="" textlink="">
      <xdr:nvSpPr>
        <xdr:cNvPr id="261" name="n_2mainValue【市民会館】&#10;有形固定資産減価償却率"/>
        <xdr:cNvSpPr txBox="1"/>
      </xdr:nvSpPr>
      <xdr:spPr>
        <a:xfrm>
          <a:off x="2705744" y="1783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2" name="正方形/長方形 2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3" name="正方形/長方形 2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4" name="正方形/長方形 2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5" name="正方形/長方形 2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6" name="正方形/長方形 2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7" name="正方形/長方形 2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8" name="正方形/長方形 2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9" name="正方形/長方形 26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0" name="テキスト ボックス 26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1" name="直線コネクタ 27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72" name="直線コネクタ 27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73" name="テキスト ボックス 27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74" name="直線コネクタ 27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75" name="テキスト ボックス 27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76" name="直線コネクタ 27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77" name="テキスト ボックス 27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78" name="直線コネクタ 27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79" name="テキスト ボックス 27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80" name="直線コネクタ 27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81" name="テキスト ボックス 28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2" name="直線コネクタ 28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83" name="テキスト ボックス 28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8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62485</xdr:rowOff>
    </xdr:from>
    <xdr:to>
      <xdr:col>54</xdr:col>
      <xdr:colOff>189865</xdr:colOff>
      <xdr:row>108</xdr:row>
      <xdr:rowOff>119253</xdr:rowOff>
    </xdr:to>
    <xdr:cxnSp macro="">
      <xdr:nvCxnSpPr>
        <xdr:cNvPr id="285" name="直線コネクタ 284"/>
        <xdr:cNvCxnSpPr/>
      </xdr:nvCxnSpPr>
      <xdr:spPr>
        <a:xfrm flipV="1">
          <a:off x="10476865" y="17378935"/>
          <a:ext cx="0" cy="125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123080</xdr:rowOff>
    </xdr:from>
    <xdr:ext cx="469744" cy="259045"/>
    <xdr:sp macro="" textlink="">
      <xdr:nvSpPr>
        <xdr:cNvPr id="286" name="【市民会館】&#10;一人当たり面積最小値テキスト"/>
        <xdr:cNvSpPr txBox="1"/>
      </xdr:nvSpPr>
      <xdr:spPr>
        <a:xfrm>
          <a:off x="10515600"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119253</xdr:rowOff>
    </xdr:from>
    <xdr:to>
      <xdr:col>55</xdr:col>
      <xdr:colOff>88900</xdr:colOff>
      <xdr:row>108</xdr:row>
      <xdr:rowOff>119253</xdr:rowOff>
    </xdr:to>
    <xdr:cxnSp macro="">
      <xdr:nvCxnSpPr>
        <xdr:cNvPr id="287" name="直線コネクタ 286"/>
        <xdr:cNvCxnSpPr/>
      </xdr:nvCxnSpPr>
      <xdr:spPr>
        <a:xfrm>
          <a:off x="10388600" y="1863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9162</xdr:rowOff>
    </xdr:from>
    <xdr:ext cx="469744" cy="259045"/>
    <xdr:sp macro="" textlink="">
      <xdr:nvSpPr>
        <xdr:cNvPr id="288" name="【市民会館】&#10;一人当たり面積最大値テキスト"/>
        <xdr:cNvSpPr txBox="1"/>
      </xdr:nvSpPr>
      <xdr:spPr>
        <a:xfrm>
          <a:off x="10515600" y="1715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62485</xdr:rowOff>
    </xdr:from>
    <xdr:to>
      <xdr:col>55</xdr:col>
      <xdr:colOff>88900</xdr:colOff>
      <xdr:row>101</xdr:row>
      <xdr:rowOff>62485</xdr:rowOff>
    </xdr:to>
    <xdr:cxnSp macro="">
      <xdr:nvCxnSpPr>
        <xdr:cNvPr id="289" name="直線コネクタ 288"/>
        <xdr:cNvCxnSpPr/>
      </xdr:nvCxnSpPr>
      <xdr:spPr>
        <a:xfrm>
          <a:off x="10388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91457</xdr:rowOff>
    </xdr:from>
    <xdr:ext cx="469744" cy="259045"/>
    <xdr:sp macro="" textlink="">
      <xdr:nvSpPr>
        <xdr:cNvPr id="290" name="【市民会館】&#10;一人当たり面積平均値テキスト"/>
        <xdr:cNvSpPr txBox="1"/>
      </xdr:nvSpPr>
      <xdr:spPr>
        <a:xfrm>
          <a:off x="10515600" y="18265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291" name="フローチャート: 判断 290"/>
        <xdr:cNvSpPr/>
      </xdr:nvSpPr>
      <xdr:spPr>
        <a:xfrm>
          <a:off x="104267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138557</xdr:rowOff>
    </xdr:from>
    <xdr:to>
      <xdr:col>50</xdr:col>
      <xdr:colOff>165100</xdr:colOff>
      <xdr:row>107</xdr:row>
      <xdr:rowOff>68707</xdr:rowOff>
    </xdr:to>
    <xdr:sp macro="" textlink="">
      <xdr:nvSpPr>
        <xdr:cNvPr id="292" name="フローチャート: 判断 291"/>
        <xdr:cNvSpPr/>
      </xdr:nvSpPr>
      <xdr:spPr>
        <a:xfrm>
          <a:off x="9588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59834</xdr:rowOff>
    </xdr:from>
    <xdr:ext cx="469744" cy="259045"/>
    <xdr:sp macro="" textlink="">
      <xdr:nvSpPr>
        <xdr:cNvPr id="293" name="n_1aveValue【市民会館】&#10;一人当たり面積"/>
        <xdr:cNvSpPr txBox="1"/>
      </xdr:nvSpPr>
      <xdr:spPr>
        <a:xfrm>
          <a:off x="9391727" y="184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3302</xdr:rowOff>
    </xdr:from>
    <xdr:to>
      <xdr:col>46</xdr:col>
      <xdr:colOff>38100</xdr:colOff>
      <xdr:row>107</xdr:row>
      <xdr:rowOff>104902</xdr:rowOff>
    </xdr:to>
    <xdr:sp macro="" textlink="">
      <xdr:nvSpPr>
        <xdr:cNvPr id="294" name="フローチャート: 判断 293"/>
        <xdr:cNvSpPr/>
      </xdr:nvSpPr>
      <xdr:spPr>
        <a:xfrm>
          <a:off x="8699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96029</xdr:rowOff>
    </xdr:from>
    <xdr:ext cx="469744" cy="259045"/>
    <xdr:sp macro="" textlink="">
      <xdr:nvSpPr>
        <xdr:cNvPr id="295" name="n_2aveValue【市民会館】&#10;一人当たり面積"/>
        <xdr:cNvSpPr txBox="1"/>
      </xdr:nvSpPr>
      <xdr:spPr>
        <a:xfrm>
          <a:off x="8515427"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96" name="テキスト ボックス 29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7" name="テキスト ボックス 29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8" name="テキスト ボックス 29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9" name="テキスト ボックス 29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0" name="テキスト ボックス 29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23876</xdr:rowOff>
    </xdr:from>
    <xdr:to>
      <xdr:col>50</xdr:col>
      <xdr:colOff>165100</xdr:colOff>
      <xdr:row>105</xdr:row>
      <xdr:rowOff>125476</xdr:rowOff>
    </xdr:to>
    <xdr:sp macro="" textlink="">
      <xdr:nvSpPr>
        <xdr:cNvPr id="301" name="楕円 300"/>
        <xdr:cNvSpPr/>
      </xdr:nvSpPr>
      <xdr:spPr>
        <a:xfrm>
          <a:off x="9588500" y="1802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150749</xdr:rowOff>
    </xdr:from>
    <xdr:to>
      <xdr:col>46</xdr:col>
      <xdr:colOff>38100</xdr:colOff>
      <xdr:row>105</xdr:row>
      <xdr:rowOff>80899</xdr:rowOff>
    </xdr:to>
    <xdr:sp macro="" textlink="">
      <xdr:nvSpPr>
        <xdr:cNvPr id="302" name="楕円 301"/>
        <xdr:cNvSpPr/>
      </xdr:nvSpPr>
      <xdr:spPr>
        <a:xfrm>
          <a:off x="8699500" y="1798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30099</xdr:rowOff>
    </xdr:from>
    <xdr:to>
      <xdr:col>50</xdr:col>
      <xdr:colOff>114300</xdr:colOff>
      <xdr:row>105</xdr:row>
      <xdr:rowOff>74676</xdr:rowOff>
    </xdr:to>
    <xdr:cxnSp macro="">
      <xdr:nvCxnSpPr>
        <xdr:cNvPr id="303" name="直線コネクタ 302"/>
        <xdr:cNvCxnSpPr/>
      </xdr:nvCxnSpPr>
      <xdr:spPr>
        <a:xfrm>
          <a:off x="8750300" y="18032349"/>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142003</xdr:rowOff>
    </xdr:from>
    <xdr:ext cx="469744" cy="259045"/>
    <xdr:sp macro="" textlink="">
      <xdr:nvSpPr>
        <xdr:cNvPr id="304" name="n_1mainValue【市民会館】&#10;一人当たり面積"/>
        <xdr:cNvSpPr txBox="1"/>
      </xdr:nvSpPr>
      <xdr:spPr>
        <a:xfrm>
          <a:off x="9391727" y="1780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97426</xdr:rowOff>
    </xdr:from>
    <xdr:ext cx="469744" cy="259045"/>
    <xdr:sp macro="" textlink="">
      <xdr:nvSpPr>
        <xdr:cNvPr id="305" name="n_2mainValue【市民会館】&#10;一人当たり面積"/>
        <xdr:cNvSpPr txBox="1"/>
      </xdr:nvSpPr>
      <xdr:spPr>
        <a:xfrm>
          <a:off x="8515427" y="1775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06" name="正方形/長方形 30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7" name="正方形/長方形 30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8" name="正方形/長方形 30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9" name="正方形/長方形 30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0" name="正方形/長方形 30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1" name="正方形/長方形 31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2" name="正方形/長方形 31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3" name="正方形/長方形 31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14" name="正方形/長方形 3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5" name="正方形/長方形 3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6" name="正方形/長方形 3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7" name="正方形/長方形 3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8" name="正方形/長方形 3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9" name="正方形/長方形 3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0" name="正方形/長方形 3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1" name="正方形/長方形 32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22" name="正方形/長方形 3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3" name="正方形/長方形 3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4" name="正方形/長方形 3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5" name="正方形/長方形 3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6" name="正方形/長方形 3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7" name="正方形/長方形 3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8" name="正方形/長方形 3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9" name="正方形/長方形 3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0" name="テキスト ボックス 3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1" name="直線コネクタ 3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32" name="直線コネクタ 33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33" name="テキスト ボックス 33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34" name="直線コネクタ 33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35" name="テキスト ボックス 33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36" name="直線コネクタ 33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37" name="テキスト ボックス 33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8" name="直線コネクタ 33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9" name="テキスト ボックス 33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40" name="直線コネクタ 33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41" name="テキスト ボックス 34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42" name="直線コネクタ 34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43" name="テキスト ボックス 34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4" name="直線コネクタ 3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45" name="テキスト ボックス 34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347" name="直線コネクタ 346"/>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348"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349" name="直線コネクタ 348"/>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5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51" name="直線コネクタ 35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352"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353" name="フローチャート: 判断 352"/>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354" name="フローチャート: 判断 353"/>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107242</xdr:rowOff>
    </xdr:from>
    <xdr:ext cx="405111" cy="259045"/>
    <xdr:sp macro="" textlink="">
      <xdr:nvSpPr>
        <xdr:cNvPr id="355"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356" name="フローチャート: 判断 355"/>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136633</xdr:rowOff>
    </xdr:from>
    <xdr:ext cx="405111" cy="259045"/>
    <xdr:sp macro="" textlink="">
      <xdr:nvSpPr>
        <xdr:cNvPr id="357" name="n_2aveValue【保健センター・保健所】&#10;有形固定資産減価償却率"/>
        <xdr:cNvSpPr txBox="1"/>
      </xdr:nvSpPr>
      <xdr:spPr>
        <a:xfrm>
          <a:off x="14389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58" name="テキスト ボックス 3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9" name="テキスト ボックス 3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0" name="テキスト ボックス 3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1" name="テキスト ボックス 3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2" name="テキスト ボックス 3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21046</xdr:rowOff>
    </xdr:from>
    <xdr:to>
      <xdr:col>81</xdr:col>
      <xdr:colOff>101600</xdr:colOff>
      <xdr:row>59</xdr:row>
      <xdr:rowOff>122646</xdr:rowOff>
    </xdr:to>
    <xdr:sp macro="" textlink="">
      <xdr:nvSpPr>
        <xdr:cNvPr id="363" name="楕円 362"/>
        <xdr:cNvSpPr/>
      </xdr:nvSpPr>
      <xdr:spPr>
        <a:xfrm>
          <a:off x="15430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42273</xdr:rowOff>
    </xdr:from>
    <xdr:to>
      <xdr:col>76</xdr:col>
      <xdr:colOff>165100</xdr:colOff>
      <xdr:row>59</xdr:row>
      <xdr:rowOff>143873</xdr:rowOff>
    </xdr:to>
    <xdr:sp macro="" textlink="">
      <xdr:nvSpPr>
        <xdr:cNvPr id="364" name="楕円 363"/>
        <xdr:cNvSpPr/>
      </xdr:nvSpPr>
      <xdr:spPr>
        <a:xfrm>
          <a:off x="14541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71846</xdr:rowOff>
    </xdr:from>
    <xdr:to>
      <xdr:col>81</xdr:col>
      <xdr:colOff>50800</xdr:colOff>
      <xdr:row>59</xdr:row>
      <xdr:rowOff>93073</xdr:rowOff>
    </xdr:to>
    <xdr:cxnSp macro="">
      <xdr:nvCxnSpPr>
        <xdr:cNvPr id="365" name="直線コネクタ 364"/>
        <xdr:cNvCxnSpPr/>
      </xdr:nvCxnSpPr>
      <xdr:spPr>
        <a:xfrm flipV="1">
          <a:off x="14592300" y="1018739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139173</xdr:rowOff>
    </xdr:from>
    <xdr:ext cx="405111" cy="259045"/>
    <xdr:sp macro="" textlink="">
      <xdr:nvSpPr>
        <xdr:cNvPr id="366" name="n_1mainValue【保健センター・保健所】&#10;有形固定資産減価償却率"/>
        <xdr:cNvSpPr txBox="1"/>
      </xdr:nvSpPr>
      <xdr:spPr>
        <a:xfrm>
          <a:off x="152660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160400</xdr:rowOff>
    </xdr:from>
    <xdr:ext cx="405111" cy="259045"/>
    <xdr:sp macro="" textlink="">
      <xdr:nvSpPr>
        <xdr:cNvPr id="367" name="n_2mainValue【保健センター・保健所】&#10;有形固定資産減価償却率"/>
        <xdr:cNvSpPr txBox="1"/>
      </xdr:nvSpPr>
      <xdr:spPr>
        <a:xfrm>
          <a:off x="14389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8" name="正方形/長方形 3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9" name="正方形/長方形 3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0" name="正方形/長方形 3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1" name="正方形/長方形 3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2" name="正方形/長方形 3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3" name="正方形/長方形 3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4" name="正方形/長方形 3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5" name="正方形/長方形 3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6" name="テキスト ボックス 3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7" name="直線コネクタ 3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8" name="直線コネクタ 3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9" name="テキスト ボックス 3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0" name="直線コネクタ 3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1" name="テキスト ボックス 3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2" name="直線コネクタ 3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3" name="テキスト ボックス 3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4" name="直線コネクタ 3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5" name="テキスト ボックス 3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6" name="直線コネクタ 3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7" name="テキスト ボックス 3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8" name="直線コネクタ 3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9" name="テキスト ボックス 3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391" name="直線コネクタ 390"/>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92"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93" name="直線コネクタ 392"/>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394"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395" name="直線コネクタ 394"/>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396" name="【保健センター・保健所】&#10;一人当たり面積平均値テキスト"/>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397" name="フローチャート: 判断 396"/>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398" name="フローチャート: 判断 397"/>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169181</xdr:rowOff>
    </xdr:from>
    <xdr:ext cx="469744" cy="259045"/>
    <xdr:sp macro="" textlink="">
      <xdr:nvSpPr>
        <xdr:cNvPr id="399" name="n_1aveValue【保健センター・保健所】&#10;一人当たり面積"/>
        <xdr:cNvSpPr txBox="1"/>
      </xdr:nvSpPr>
      <xdr:spPr>
        <a:xfrm>
          <a:off x="210757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400" name="フローチャート: 判断 399"/>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3065</xdr:rowOff>
    </xdr:from>
    <xdr:ext cx="469744" cy="259045"/>
    <xdr:sp macro="" textlink="">
      <xdr:nvSpPr>
        <xdr:cNvPr id="401" name="n_2aveValue【保健センター・保健所】&#10;一人当たり面積"/>
        <xdr:cNvSpPr txBox="1"/>
      </xdr:nvSpPr>
      <xdr:spPr>
        <a:xfrm>
          <a:off x="20199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02" name="テキスト ボックス 4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3" name="テキスト ボックス 4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4" name="テキスト ボックス 4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5" name="テキスト ボックス 4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6" name="テキスト ボックス 4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104648</xdr:rowOff>
    </xdr:from>
    <xdr:to>
      <xdr:col>112</xdr:col>
      <xdr:colOff>38100</xdr:colOff>
      <xdr:row>60</xdr:row>
      <xdr:rowOff>34798</xdr:rowOff>
    </xdr:to>
    <xdr:sp macro="" textlink="">
      <xdr:nvSpPr>
        <xdr:cNvPr id="407" name="楕円 406"/>
        <xdr:cNvSpPr/>
      </xdr:nvSpPr>
      <xdr:spPr>
        <a:xfrm>
          <a:off x="21272500" y="102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120650</xdr:rowOff>
    </xdr:from>
    <xdr:to>
      <xdr:col>107</xdr:col>
      <xdr:colOff>101600</xdr:colOff>
      <xdr:row>60</xdr:row>
      <xdr:rowOff>50800</xdr:rowOff>
    </xdr:to>
    <xdr:sp macro="" textlink="">
      <xdr:nvSpPr>
        <xdr:cNvPr id="408" name="楕円 407"/>
        <xdr:cNvSpPr/>
      </xdr:nvSpPr>
      <xdr:spPr>
        <a:xfrm>
          <a:off x="2038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155448</xdr:rowOff>
    </xdr:from>
    <xdr:to>
      <xdr:col>111</xdr:col>
      <xdr:colOff>177800</xdr:colOff>
      <xdr:row>60</xdr:row>
      <xdr:rowOff>0</xdr:rowOff>
    </xdr:to>
    <xdr:cxnSp macro="">
      <xdr:nvCxnSpPr>
        <xdr:cNvPr id="409" name="直線コネクタ 408"/>
        <xdr:cNvCxnSpPr/>
      </xdr:nvCxnSpPr>
      <xdr:spPr>
        <a:xfrm flipV="1">
          <a:off x="20434300" y="1027099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51325</xdr:rowOff>
    </xdr:from>
    <xdr:ext cx="469744" cy="259045"/>
    <xdr:sp macro="" textlink="">
      <xdr:nvSpPr>
        <xdr:cNvPr id="410" name="n_1mainValue【保健センター・保健所】&#10;一人当たり面積"/>
        <xdr:cNvSpPr txBox="1"/>
      </xdr:nvSpPr>
      <xdr:spPr>
        <a:xfrm>
          <a:off x="21075727" y="999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67327</xdr:rowOff>
    </xdr:from>
    <xdr:ext cx="469744" cy="259045"/>
    <xdr:sp macro="" textlink="">
      <xdr:nvSpPr>
        <xdr:cNvPr id="411" name="n_2mainValue【保健センター・保健所】&#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2" name="正方形/長方形 4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3" name="正方形/長方形 4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4" name="正方形/長方形 4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5" name="正方形/長方形 4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6" name="正方形/長方形 4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7" name="正方形/長方形 4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8" name="正方形/長方形 4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9" name="正方形/長方形 4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0" name="テキスト ボックス 4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1" name="直線コネクタ 4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22" name="直線コネクタ 4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23" name="テキスト ボックス 42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4" name="直線コネクタ 4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5" name="テキスト ボックス 4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6" name="直線コネクタ 4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7" name="テキスト ボックス 4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8" name="直線コネクタ 4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29" name="テキスト ボックス 4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0" name="直線コネクタ 4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1" name="テキスト ボックス 4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2" name="直線コネクタ 4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33" name="テキスト ボックス 43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4" name="直線コネクタ 4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5" name="テキスト ボックス 4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437" name="直線コネクタ 436"/>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438"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39" name="直線コネクタ 438"/>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40"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41" name="直線コネクタ 44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442" name="【消防施設】&#10;有形固定資産減価償却率平均値テキスト"/>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443" name="フローチャート: 判断 442"/>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444" name="フローチャート: 判断 443"/>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100528</xdr:rowOff>
    </xdr:from>
    <xdr:ext cx="405111" cy="259045"/>
    <xdr:sp macro="" textlink="">
      <xdr:nvSpPr>
        <xdr:cNvPr id="445" name="n_1aveValue【消防施設】&#10;有形固定資産減価償却率"/>
        <xdr:cNvSpPr txBox="1"/>
      </xdr:nvSpPr>
      <xdr:spPr>
        <a:xfrm>
          <a:off x="15266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446" name="フローチャート: 判断 445"/>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44104</xdr:rowOff>
    </xdr:from>
    <xdr:ext cx="405111" cy="259045"/>
    <xdr:sp macro="" textlink="">
      <xdr:nvSpPr>
        <xdr:cNvPr id="447" name="n_2aveValue【消防施設】&#10;有形固定資産減価償却率"/>
        <xdr:cNvSpPr txBox="1"/>
      </xdr:nvSpPr>
      <xdr:spPr>
        <a:xfrm>
          <a:off x="14389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48" name="テキスト ボックス 4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9" name="テキスト ボックス 4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0" name="テキスト ボックス 4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1" name="テキスト ボックス 4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2" name="テキスト ボックス 4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73842</xdr:rowOff>
    </xdr:from>
    <xdr:to>
      <xdr:col>81</xdr:col>
      <xdr:colOff>101600</xdr:colOff>
      <xdr:row>83</xdr:row>
      <xdr:rowOff>3992</xdr:rowOff>
    </xdr:to>
    <xdr:sp macro="" textlink="">
      <xdr:nvSpPr>
        <xdr:cNvPr id="453" name="楕円 452"/>
        <xdr:cNvSpPr/>
      </xdr:nvSpPr>
      <xdr:spPr>
        <a:xfrm>
          <a:off x="154305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29755</xdr:rowOff>
    </xdr:from>
    <xdr:to>
      <xdr:col>76</xdr:col>
      <xdr:colOff>165100</xdr:colOff>
      <xdr:row>77</xdr:row>
      <xdr:rowOff>131355</xdr:rowOff>
    </xdr:to>
    <xdr:sp macro="" textlink="">
      <xdr:nvSpPr>
        <xdr:cNvPr id="454" name="楕円 453"/>
        <xdr:cNvSpPr/>
      </xdr:nvSpPr>
      <xdr:spPr>
        <a:xfrm>
          <a:off x="14541500" y="1323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80555</xdr:rowOff>
    </xdr:from>
    <xdr:to>
      <xdr:col>81</xdr:col>
      <xdr:colOff>50800</xdr:colOff>
      <xdr:row>82</xdr:row>
      <xdr:rowOff>124642</xdr:rowOff>
    </xdr:to>
    <xdr:cxnSp macro="">
      <xdr:nvCxnSpPr>
        <xdr:cNvPr id="455" name="直線コネクタ 454"/>
        <xdr:cNvCxnSpPr/>
      </xdr:nvCxnSpPr>
      <xdr:spPr>
        <a:xfrm>
          <a:off x="14592300" y="13282205"/>
          <a:ext cx="889000" cy="90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166569</xdr:rowOff>
    </xdr:from>
    <xdr:ext cx="405111" cy="259045"/>
    <xdr:sp macro="" textlink="">
      <xdr:nvSpPr>
        <xdr:cNvPr id="456" name="n_1mainValue【消防施設】&#10;有形固定資産減価償却率"/>
        <xdr:cNvSpPr txBox="1"/>
      </xdr:nvSpPr>
      <xdr:spPr>
        <a:xfrm>
          <a:off x="15266044"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75</xdr:row>
      <xdr:rowOff>147882</xdr:rowOff>
    </xdr:from>
    <xdr:ext cx="405111" cy="259045"/>
    <xdr:sp macro="" textlink="">
      <xdr:nvSpPr>
        <xdr:cNvPr id="457" name="n_2mainValue【消防施設】&#10;有形固定資産減価償却率"/>
        <xdr:cNvSpPr txBox="1"/>
      </xdr:nvSpPr>
      <xdr:spPr>
        <a:xfrm>
          <a:off x="14389744" y="1300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8" name="正方形/長方形 4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9" name="正方形/長方形 4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0" name="正方形/長方形 4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1" name="正方形/長方形 4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2" name="正方形/長方形 4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3" name="正方形/長方形 4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4" name="正方形/長方形 4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5" name="正方形/長方形 46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6" name="テキスト ボックス 4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7" name="直線コネクタ 4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68" name="直線コネクタ 46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69" name="テキスト ボックス 46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0" name="直線コネクタ 46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1" name="テキスト ボックス 47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2" name="直線コネクタ 47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3" name="テキスト ボックス 47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74" name="直線コネクタ 47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75" name="テキスト ボックス 47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76" name="直線コネクタ 47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77" name="テキスト ボックス 47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8" name="直線コネクタ 47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9" name="テキスト ボックス 47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481" name="直線コネクタ 480"/>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482"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483" name="直線コネクタ 482"/>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484"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485" name="直線コネクタ 484"/>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486" name="【消防施設】&#10;一人当たり面積平均値テキスト"/>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487" name="フローチャート: 判断 486"/>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488" name="フローチャート: 判断 487"/>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489" name="n_1aveValue【消防施設】&#10;一人当たり面積"/>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490" name="フローチャート: 判断 489"/>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491" name="n_2aveValue【消防施設】&#10;一人当たり面積"/>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92" name="テキスト ボックス 49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3" name="テキスト ボックス 49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4" name="テキスト ボックス 49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5" name="テキスト ボックス 49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6" name="テキスト ボックス 49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153036</xdr:rowOff>
    </xdr:from>
    <xdr:to>
      <xdr:col>112</xdr:col>
      <xdr:colOff>38100</xdr:colOff>
      <xdr:row>86</xdr:row>
      <xdr:rowOff>83186</xdr:rowOff>
    </xdr:to>
    <xdr:sp macro="" textlink="">
      <xdr:nvSpPr>
        <xdr:cNvPr id="497" name="楕円 496"/>
        <xdr:cNvSpPr/>
      </xdr:nvSpPr>
      <xdr:spPr>
        <a:xfrm>
          <a:off x="21272500" y="1472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40260</xdr:rowOff>
    </xdr:from>
    <xdr:to>
      <xdr:col>107</xdr:col>
      <xdr:colOff>101600</xdr:colOff>
      <xdr:row>86</xdr:row>
      <xdr:rowOff>141860</xdr:rowOff>
    </xdr:to>
    <xdr:sp macro="" textlink="">
      <xdr:nvSpPr>
        <xdr:cNvPr id="498" name="楕円 497"/>
        <xdr:cNvSpPr/>
      </xdr:nvSpPr>
      <xdr:spPr>
        <a:xfrm>
          <a:off x="20383500" y="1478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32386</xdr:rowOff>
    </xdr:from>
    <xdr:to>
      <xdr:col>111</xdr:col>
      <xdr:colOff>177800</xdr:colOff>
      <xdr:row>86</xdr:row>
      <xdr:rowOff>91060</xdr:rowOff>
    </xdr:to>
    <xdr:cxnSp macro="">
      <xdr:nvCxnSpPr>
        <xdr:cNvPr id="499" name="直線コネクタ 498"/>
        <xdr:cNvCxnSpPr/>
      </xdr:nvCxnSpPr>
      <xdr:spPr>
        <a:xfrm flipV="1">
          <a:off x="20434300" y="14777086"/>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74313</xdr:rowOff>
    </xdr:from>
    <xdr:ext cx="469744" cy="259045"/>
    <xdr:sp macro="" textlink="">
      <xdr:nvSpPr>
        <xdr:cNvPr id="500" name="n_1mainValue【消防施設】&#10;一人当たり面積"/>
        <xdr:cNvSpPr txBox="1"/>
      </xdr:nvSpPr>
      <xdr:spPr>
        <a:xfrm>
          <a:off x="21075727" y="148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132987</xdr:rowOff>
    </xdr:from>
    <xdr:ext cx="469744" cy="259045"/>
    <xdr:sp macro="" textlink="">
      <xdr:nvSpPr>
        <xdr:cNvPr id="501" name="n_2mainValue【消防施設】&#10;一人当たり面積"/>
        <xdr:cNvSpPr txBox="1"/>
      </xdr:nvSpPr>
      <xdr:spPr>
        <a:xfrm>
          <a:off x="20199427" y="1487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2" name="正方形/長方形 5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3" name="正方形/長方形 5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4" name="正方形/長方形 5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5" name="正方形/長方形 5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6" name="正方形/長方形 5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7" name="正方形/長方形 5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8" name="正方形/長方形 5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9" name="正方形/長方形 5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0" name="テキスト ボックス 5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1" name="直線コネクタ 5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2" name="直線コネクタ 51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3" name="テキスト ボックス 51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4" name="直線コネクタ 51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5" name="テキスト ボックス 51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6" name="直線コネクタ 51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7" name="テキスト ボックス 51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8" name="直線コネクタ 51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9" name="テキスト ボックス 51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0" name="直線コネクタ 51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1" name="テキスト ボックス 52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2" name="直線コネクタ 52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3" name="テキスト ボックス 52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4" name="直線コネクタ 5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5" name="テキスト ボックス 52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27" name="直線コネクタ 526"/>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28"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29" name="直線コネクタ 528"/>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1" name="直線コネクタ 53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532"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533" name="フローチャート: 判断 532"/>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34" name="フローチャート: 判断 533"/>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127198</xdr:rowOff>
    </xdr:from>
    <xdr:ext cx="405111" cy="259045"/>
    <xdr:sp macro="" textlink="">
      <xdr:nvSpPr>
        <xdr:cNvPr id="535" name="n_1aveValue【庁舎】&#10;有形固定資産減価償却率"/>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536" name="フローチャート: 判断 535"/>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537" name="n_2aveValue【庁舎】&#10;有形固定資産減価償却率"/>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8" name="テキスト ボックス 5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9" name="テキスト ボックス 5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0" name="テキスト ボックス 5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1" name="テキスト ボックス 5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2" name="テキスト ボックス 5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543" name="楕円 542"/>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544" name="楕円 543"/>
        <xdr:cNvSpPr/>
      </xdr:nvSpPr>
      <xdr:spPr>
        <a:xfrm>
          <a:off x="14541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133350</xdr:rowOff>
    </xdr:from>
    <xdr:to>
      <xdr:col>81</xdr:col>
      <xdr:colOff>50800</xdr:colOff>
      <xdr:row>105</xdr:row>
      <xdr:rowOff>166007</xdr:rowOff>
    </xdr:to>
    <xdr:cxnSp macro="">
      <xdr:nvCxnSpPr>
        <xdr:cNvPr id="545" name="直線コネクタ 544"/>
        <xdr:cNvCxnSpPr/>
      </xdr:nvCxnSpPr>
      <xdr:spPr>
        <a:xfrm flipV="1">
          <a:off x="14592300" y="1813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3827</xdr:rowOff>
    </xdr:from>
    <xdr:ext cx="405111" cy="259045"/>
    <xdr:sp macro="" textlink="">
      <xdr:nvSpPr>
        <xdr:cNvPr id="546" name="n_1mainValue【庁舎】&#10;有形固定資産減価償却率"/>
        <xdr:cNvSpPr txBox="1"/>
      </xdr:nvSpPr>
      <xdr:spPr>
        <a:xfrm>
          <a:off x="15266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36484</xdr:rowOff>
    </xdr:from>
    <xdr:ext cx="405111" cy="259045"/>
    <xdr:sp macro="" textlink="">
      <xdr:nvSpPr>
        <xdr:cNvPr id="547" name="n_2mainValue【庁舎】&#10;有形固定資産減価償却率"/>
        <xdr:cNvSpPr txBox="1"/>
      </xdr:nvSpPr>
      <xdr:spPr>
        <a:xfrm>
          <a:off x="14389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8" name="正方形/長方形 5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9" name="正方形/長方形 5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0" name="正方形/長方形 5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1" name="正方形/長方形 5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2" name="正方形/長方形 5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3" name="正方形/長方形 5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4" name="正方形/長方形 5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5" name="正方形/長方形 5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6" name="テキスト ボックス 5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7" name="直線コネクタ 5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58" name="直線コネクタ 55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59" name="テキスト ボックス 55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0" name="直線コネクタ 55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1" name="テキスト ボックス 56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2" name="直線コネクタ 56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3" name="テキスト ボックス 56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4" name="直線コネクタ 56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65" name="テキスト ボックス 56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6" name="直線コネクタ 5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7" name="テキスト ボックス 5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69" name="直線コネクタ 568"/>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570"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571" name="直線コネクタ 570"/>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572"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573" name="直線コネクタ 572"/>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574" name="【庁舎】&#10;一人当たり面積平均値テキスト"/>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575" name="フローチャート: 判断 574"/>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576" name="フローチャート: 判断 575"/>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577" name="n_1aveValue【庁舎】&#10;一人当たり面積"/>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578" name="フローチャート: 判断 577"/>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100982</xdr:rowOff>
    </xdr:from>
    <xdr:ext cx="469744" cy="259045"/>
    <xdr:sp macro="" textlink="">
      <xdr:nvSpPr>
        <xdr:cNvPr id="579" name="n_2aveValue【庁舎】&#10;一人当たり面積"/>
        <xdr:cNvSpPr txBox="1"/>
      </xdr:nvSpPr>
      <xdr:spPr>
        <a:xfrm>
          <a:off x="20199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0" name="テキスト ボックス 5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1" name="テキスト ボックス 5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2" name="テキスト ボックス 5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3" name="テキスト ボックス 5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4" name="テキスト ボックス 5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24485</xdr:rowOff>
    </xdr:from>
    <xdr:to>
      <xdr:col>112</xdr:col>
      <xdr:colOff>38100</xdr:colOff>
      <xdr:row>107</xdr:row>
      <xdr:rowOff>126085</xdr:rowOff>
    </xdr:to>
    <xdr:sp macro="" textlink="">
      <xdr:nvSpPr>
        <xdr:cNvPr id="585" name="楕円 584"/>
        <xdr:cNvSpPr/>
      </xdr:nvSpPr>
      <xdr:spPr>
        <a:xfrm>
          <a:off x="21272500" y="183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165303</xdr:rowOff>
    </xdr:from>
    <xdr:to>
      <xdr:col>107</xdr:col>
      <xdr:colOff>101600</xdr:colOff>
      <xdr:row>107</xdr:row>
      <xdr:rowOff>95453</xdr:rowOff>
    </xdr:to>
    <xdr:sp macro="" textlink="">
      <xdr:nvSpPr>
        <xdr:cNvPr id="586" name="楕円 585"/>
        <xdr:cNvSpPr/>
      </xdr:nvSpPr>
      <xdr:spPr>
        <a:xfrm>
          <a:off x="20383500" y="183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44653</xdr:rowOff>
    </xdr:from>
    <xdr:to>
      <xdr:col>111</xdr:col>
      <xdr:colOff>177800</xdr:colOff>
      <xdr:row>107</xdr:row>
      <xdr:rowOff>75285</xdr:rowOff>
    </xdr:to>
    <xdr:cxnSp macro="">
      <xdr:nvCxnSpPr>
        <xdr:cNvPr id="587" name="直線コネクタ 586"/>
        <xdr:cNvCxnSpPr/>
      </xdr:nvCxnSpPr>
      <xdr:spPr>
        <a:xfrm>
          <a:off x="20434300" y="18389803"/>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117212</xdr:rowOff>
    </xdr:from>
    <xdr:ext cx="469744" cy="259045"/>
    <xdr:sp macro="" textlink="">
      <xdr:nvSpPr>
        <xdr:cNvPr id="588" name="n_1mainValue【庁舎】&#10;一人当たり面積"/>
        <xdr:cNvSpPr txBox="1"/>
      </xdr:nvSpPr>
      <xdr:spPr>
        <a:xfrm>
          <a:off x="21075727" y="1846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111980</xdr:rowOff>
    </xdr:from>
    <xdr:ext cx="469744" cy="259045"/>
    <xdr:sp macro="" textlink="">
      <xdr:nvSpPr>
        <xdr:cNvPr id="589" name="n_2mainValue【庁舎】&#10;一人当たり面積"/>
        <xdr:cNvSpPr txBox="1"/>
      </xdr:nvSpPr>
      <xdr:spPr>
        <a:xfrm>
          <a:off x="20199427" y="1811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0" name="正方形/長方形 5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1" name="正方形/長方形 5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2" name="テキスト ボックス 5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本町には、建築後３０年以上経過している公共施設が多く存在し、老朽化が進行している。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少子高齢化の進展や町民ニーズも変化していることから、平成２９年３月に策定した沼田町公共施設等総合管理計画に基づき、町民ニーズや費用対効果などを考慮し、公共施設の統廃合や複合化等による施設総量の適正化を図る。</a:t>
          </a:r>
          <a:endParaRPr lang="ja-JP" altLang="ja-JP" sz="1400">
            <a:effectLst/>
          </a:endParaRPr>
        </a:p>
        <a:p>
          <a:r>
            <a:rPr kumimoji="1" lang="ja-JP" altLang="ja-JP" sz="1100">
              <a:solidFill>
                <a:schemeClr val="dk1"/>
              </a:solidFill>
              <a:effectLst/>
              <a:latin typeface="+mn-lt"/>
              <a:ea typeface="+mn-ea"/>
              <a:cs typeface="+mn-cs"/>
            </a:rPr>
            <a:t>　また、施設の老朽度や維持管理費用等に関する基本情報を記載する施設カルテを充実させ、施設の長寿命化と財政負担の軽減・平準化に取り組むべく、全庁横断的な公共施設等のマネジメントを行う体制の整備を図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北海道沼田町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3,149
3,145
283.35
5,558,250
5,435,969
122,281
2,558,481
2,964,507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課税客体に乏しく長引く地域経済の低迷などから財政基盤が弱く0.1</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と類似団体平均を0.0</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退職者不補充などによる職員数の削減、事業の必要性・緊急性の検討、投資的経費の抑制など歳出の徹底的な見直しを引き続き実施するとともに、税の徴収率向上対策を柱とする歳入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132927</xdr:rowOff>
    </xdr:to>
    <xdr:cxnSp macro="">
      <xdr:nvCxnSpPr>
        <xdr:cNvPr id="68" name="直線コネクタ 67"/>
        <xdr:cNvCxnSpPr/>
      </xdr:nvCxnSpPr>
      <xdr:spPr>
        <a:xfrm flipV="1">
          <a:off x="4114800" y="766868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132927</xdr:rowOff>
    </xdr:from>
    <xdr:to>
      <xdr:col>19</xdr:col>
      <xdr:colOff>133350</xdr:colOff>
      <xdr:row>44</xdr:row>
      <xdr:rowOff>132927</xdr:rowOff>
    </xdr:to>
    <xdr:cxnSp macro="">
      <xdr:nvCxnSpPr>
        <xdr:cNvPr id="71" name="直線コネクタ 70"/>
        <xdr:cNvCxnSpPr/>
      </xdr:nvCxnSpPr>
      <xdr:spPr>
        <a:xfrm>
          <a:off x="3225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132927</xdr:rowOff>
    </xdr:from>
    <xdr:to>
      <xdr:col>15</xdr:col>
      <xdr:colOff>82550</xdr:colOff>
      <xdr:row>44</xdr:row>
      <xdr:rowOff>140970</xdr:rowOff>
    </xdr:to>
    <xdr:cxnSp macro="">
      <xdr:nvCxnSpPr>
        <xdr:cNvPr id="74" name="直線コネクタ 73"/>
        <xdr:cNvCxnSpPr/>
      </xdr:nvCxnSpPr>
      <xdr:spPr>
        <a:xfrm flipV="1">
          <a:off x="2336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140970</xdr:rowOff>
    </xdr:from>
    <xdr:to>
      <xdr:col>11</xdr:col>
      <xdr:colOff>31750</xdr:colOff>
      <xdr:row>44</xdr:row>
      <xdr:rowOff>140970</xdr:rowOff>
    </xdr:to>
    <xdr:cxnSp macro="">
      <xdr:nvCxnSpPr>
        <xdr:cNvPr id="77" name="直線コネクタ 76"/>
        <xdr:cNvCxnSpPr/>
      </xdr:nvCxnSpPr>
      <xdr:spPr>
        <a:xfrm>
          <a:off x="1447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7" name="楕円 86"/>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82127</xdr:rowOff>
    </xdr:from>
    <xdr:to>
      <xdr:col>19</xdr:col>
      <xdr:colOff>184150</xdr:colOff>
      <xdr:row>45</xdr:row>
      <xdr:rowOff>12277</xdr:rowOff>
    </xdr:to>
    <xdr:sp macro="" textlink="">
      <xdr:nvSpPr>
        <xdr:cNvPr id="89" name="楕円 88"/>
        <xdr:cNvSpPr/>
      </xdr:nvSpPr>
      <xdr:spPr>
        <a:xfrm>
          <a:off x="4064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168504</xdr:rowOff>
    </xdr:from>
    <xdr:ext cx="736600" cy="259045"/>
    <xdr:sp macro="" textlink="">
      <xdr:nvSpPr>
        <xdr:cNvPr id="90" name="テキスト ボックス 89"/>
        <xdr:cNvSpPr txBox="1"/>
      </xdr:nvSpPr>
      <xdr:spPr>
        <a:xfrm>
          <a:off x="3733800" y="771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82127</xdr:rowOff>
    </xdr:from>
    <xdr:to>
      <xdr:col>15</xdr:col>
      <xdr:colOff>133350</xdr:colOff>
      <xdr:row>45</xdr:row>
      <xdr:rowOff>12277</xdr:rowOff>
    </xdr:to>
    <xdr:sp macro="" textlink="">
      <xdr:nvSpPr>
        <xdr:cNvPr id="91" name="楕円 90"/>
        <xdr:cNvSpPr/>
      </xdr:nvSpPr>
      <xdr:spPr>
        <a:xfrm>
          <a:off x="3175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168504</xdr:rowOff>
    </xdr:from>
    <xdr:ext cx="762000" cy="259045"/>
    <xdr:sp macro="" textlink="">
      <xdr:nvSpPr>
        <xdr:cNvPr id="92" name="テキスト ボックス 91"/>
        <xdr:cNvSpPr txBox="1"/>
      </xdr:nvSpPr>
      <xdr:spPr>
        <a:xfrm>
          <a:off x="2844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90170</xdr:rowOff>
    </xdr:from>
    <xdr:to>
      <xdr:col>11</xdr:col>
      <xdr:colOff>82550</xdr:colOff>
      <xdr:row>45</xdr:row>
      <xdr:rowOff>20320</xdr:rowOff>
    </xdr:to>
    <xdr:sp macro="" textlink="">
      <xdr:nvSpPr>
        <xdr:cNvPr id="93" name="楕円 92"/>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5097</xdr:rowOff>
    </xdr:from>
    <xdr:ext cx="762000" cy="259045"/>
    <xdr:sp macro="" textlink="">
      <xdr:nvSpPr>
        <xdr:cNvPr id="94" name="テキスト ボックス 93"/>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90170</xdr:rowOff>
    </xdr:from>
    <xdr:to>
      <xdr:col>7</xdr:col>
      <xdr:colOff>31750</xdr:colOff>
      <xdr:row>45</xdr:row>
      <xdr:rowOff>20320</xdr:rowOff>
    </xdr:to>
    <xdr:sp macro="" textlink="">
      <xdr:nvSpPr>
        <xdr:cNvPr id="95" name="楕円 94"/>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5097</xdr:rowOff>
    </xdr:from>
    <xdr:ext cx="762000" cy="259045"/>
    <xdr:sp macro="" textlink="">
      <xdr:nvSpPr>
        <xdr:cNvPr id="96" name="テキスト ボックス 95"/>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Ｈ</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比</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％となっており、類団平均は▲</a:t>
          </a:r>
          <a:r>
            <a:rPr lang="en-US" altLang="ja-JP" sz="1100" b="0" i="0" baseline="0">
              <a:solidFill>
                <a:schemeClr val="dk1"/>
              </a:solidFill>
              <a:effectLst/>
              <a:latin typeface="+mn-lt"/>
              <a:ea typeface="+mn-ea"/>
              <a:cs typeface="+mn-cs"/>
            </a:rPr>
            <a:t>7.5</a:t>
          </a:r>
          <a:r>
            <a:rPr lang="ja-JP" altLang="ja-JP" sz="1100" b="0" i="0" baseline="0">
              <a:solidFill>
                <a:schemeClr val="dk1"/>
              </a:solidFill>
              <a:effectLst/>
              <a:latin typeface="+mn-lt"/>
              <a:ea typeface="+mn-ea"/>
              <a:cs typeface="+mn-cs"/>
            </a:rPr>
            <a:t>％となっている。今後も計画的な繰上償還の実施による公債費の削減を図るとともに、全事業へのサンセットの導入、優先度の低い事業の廃止・縮小などにより経常経費の削減を図る。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63</xdr:row>
      <xdr:rowOff>21227</xdr:rowOff>
    </xdr:to>
    <xdr:cxnSp macro="">
      <xdr:nvCxnSpPr>
        <xdr:cNvPr id="133" name="直線コネクタ 132"/>
        <xdr:cNvCxnSpPr/>
      </xdr:nvCxnSpPr>
      <xdr:spPr>
        <a:xfrm>
          <a:off x="4114800" y="10746740"/>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62</xdr:row>
      <xdr:rowOff>120287</xdr:rowOff>
    </xdr:to>
    <xdr:cxnSp macro="">
      <xdr:nvCxnSpPr>
        <xdr:cNvPr id="136" name="直線コネクタ 135"/>
        <xdr:cNvCxnSpPr/>
      </xdr:nvCxnSpPr>
      <xdr:spPr>
        <a:xfrm flipV="1">
          <a:off x="3225800" y="1074674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120287</xdr:rowOff>
    </xdr:from>
    <xdr:to>
      <xdr:col>15</xdr:col>
      <xdr:colOff>82550</xdr:colOff>
      <xdr:row>63</xdr:row>
      <xdr:rowOff>35016</xdr:rowOff>
    </xdr:to>
    <xdr:cxnSp macro="">
      <xdr:nvCxnSpPr>
        <xdr:cNvPr id="139" name="直線コネクタ 138"/>
        <xdr:cNvCxnSpPr/>
      </xdr:nvCxnSpPr>
      <xdr:spPr>
        <a:xfrm flipV="1">
          <a:off x="2336800" y="1075018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37556</xdr:rowOff>
    </xdr:from>
    <xdr:to>
      <xdr:col>11</xdr:col>
      <xdr:colOff>31750</xdr:colOff>
      <xdr:row>63</xdr:row>
      <xdr:rowOff>35016</xdr:rowOff>
    </xdr:to>
    <xdr:cxnSp macro="">
      <xdr:nvCxnSpPr>
        <xdr:cNvPr id="142" name="直線コネクタ 141"/>
        <xdr:cNvCxnSpPr/>
      </xdr:nvCxnSpPr>
      <xdr:spPr>
        <a:xfrm>
          <a:off x="1447800" y="1066745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141877</xdr:rowOff>
    </xdr:from>
    <xdr:to>
      <xdr:col>23</xdr:col>
      <xdr:colOff>184150</xdr:colOff>
      <xdr:row>63</xdr:row>
      <xdr:rowOff>72027</xdr:rowOff>
    </xdr:to>
    <xdr:sp macro="" textlink="">
      <xdr:nvSpPr>
        <xdr:cNvPr id="152" name="楕円 151"/>
        <xdr:cNvSpPr/>
      </xdr:nvSpPr>
      <xdr:spPr>
        <a:xfrm>
          <a:off x="49022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158404</xdr:rowOff>
    </xdr:from>
    <xdr:ext cx="762000" cy="259045"/>
    <xdr:sp macro="" textlink="">
      <xdr:nvSpPr>
        <xdr:cNvPr id="153" name="財政構造の弾力性該当値テキスト"/>
        <xdr:cNvSpPr txBox="1"/>
      </xdr:nvSpPr>
      <xdr:spPr>
        <a:xfrm>
          <a:off x="50419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54" name="楕円 153"/>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55" name="テキスト ボックス 154"/>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69487</xdr:rowOff>
    </xdr:from>
    <xdr:to>
      <xdr:col>15</xdr:col>
      <xdr:colOff>133350</xdr:colOff>
      <xdr:row>62</xdr:row>
      <xdr:rowOff>171087</xdr:rowOff>
    </xdr:to>
    <xdr:sp macro="" textlink="">
      <xdr:nvSpPr>
        <xdr:cNvPr id="156" name="楕円 155"/>
        <xdr:cNvSpPr/>
      </xdr:nvSpPr>
      <xdr:spPr>
        <a:xfrm>
          <a:off x="3175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9814</xdr:rowOff>
    </xdr:from>
    <xdr:ext cx="762000" cy="259045"/>
    <xdr:sp macro="" textlink="">
      <xdr:nvSpPr>
        <xdr:cNvPr id="157" name="テキスト ボックス 156"/>
        <xdr:cNvSpPr txBox="1"/>
      </xdr:nvSpPr>
      <xdr:spPr>
        <a:xfrm>
          <a:off x="2844800" y="104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155666</xdr:rowOff>
    </xdr:from>
    <xdr:to>
      <xdr:col>11</xdr:col>
      <xdr:colOff>82550</xdr:colOff>
      <xdr:row>63</xdr:row>
      <xdr:rowOff>85816</xdr:rowOff>
    </xdr:to>
    <xdr:sp macro="" textlink="">
      <xdr:nvSpPr>
        <xdr:cNvPr id="158" name="楕円 157"/>
        <xdr:cNvSpPr/>
      </xdr:nvSpPr>
      <xdr:spPr>
        <a:xfrm>
          <a:off x="2286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95993</xdr:rowOff>
    </xdr:from>
    <xdr:ext cx="762000" cy="259045"/>
    <xdr:sp macro="" textlink="">
      <xdr:nvSpPr>
        <xdr:cNvPr id="159" name="テキスト ボックス 158"/>
        <xdr:cNvSpPr txBox="1"/>
      </xdr:nvSpPr>
      <xdr:spPr>
        <a:xfrm>
          <a:off x="1955800" y="1055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158206</xdr:rowOff>
    </xdr:from>
    <xdr:to>
      <xdr:col>7</xdr:col>
      <xdr:colOff>31750</xdr:colOff>
      <xdr:row>62</xdr:row>
      <xdr:rowOff>88356</xdr:rowOff>
    </xdr:to>
    <xdr:sp macro="" textlink="">
      <xdr:nvSpPr>
        <xdr:cNvPr id="160" name="楕円 159"/>
        <xdr:cNvSpPr/>
      </xdr:nvSpPr>
      <xdr:spPr>
        <a:xfrm>
          <a:off x="13970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98533</xdr:rowOff>
    </xdr:from>
    <xdr:ext cx="762000" cy="259045"/>
    <xdr:sp macro="" textlink="">
      <xdr:nvSpPr>
        <xdr:cNvPr id="161" name="テキスト ボックス 160"/>
        <xdr:cNvSpPr txBox="1"/>
      </xdr:nvSpPr>
      <xdr:spPr>
        <a:xfrm>
          <a:off x="1066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[584,077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町営養護老人ホーム（</a:t>
          </a:r>
          <a:r>
            <a:rPr lang="ja-JP" altLang="en-US" sz="1100" b="0" i="0" baseline="0">
              <a:solidFill>
                <a:schemeClr val="dk1"/>
              </a:solidFill>
              <a:effectLst/>
              <a:latin typeface="+mn-lt"/>
              <a:ea typeface="+mn-ea"/>
              <a:cs typeface="+mn-cs"/>
            </a:rPr>
            <a:t>８１</a:t>
          </a:r>
          <a:r>
            <a:rPr lang="ja-JP" altLang="ja-JP" sz="1100" b="0" i="0" baseline="0">
              <a:solidFill>
                <a:schemeClr val="dk1"/>
              </a:solidFill>
              <a:effectLst/>
              <a:latin typeface="+mn-lt"/>
              <a:ea typeface="+mn-ea"/>
              <a:cs typeface="+mn-cs"/>
            </a:rPr>
            <a:t>百万円）、町営温泉（５</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百万円）、自動車学校（</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百万円）、町営農産加工場（１</a:t>
          </a:r>
          <a:r>
            <a:rPr lang="ja-JP" altLang="en-US" sz="1100" b="0" i="0" baseline="0">
              <a:solidFill>
                <a:schemeClr val="dk1"/>
              </a:solidFill>
              <a:effectLst/>
              <a:latin typeface="+mn-lt"/>
              <a:ea typeface="+mn-ea"/>
              <a:cs typeface="+mn-cs"/>
            </a:rPr>
            <a:t>３９</a:t>
          </a:r>
          <a:r>
            <a:rPr lang="ja-JP" altLang="ja-JP" sz="1100" b="0" i="0" baseline="0">
              <a:solidFill>
                <a:schemeClr val="dk1"/>
              </a:solidFill>
              <a:effectLst/>
              <a:latin typeface="+mn-lt"/>
              <a:ea typeface="+mn-ea"/>
              <a:cs typeface="+mn-cs"/>
            </a:rPr>
            <a:t>百万円）、就農支援実習農場（</a:t>
          </a:r>
          <a:r>
            <a:rPr lang="ja-JP" altLang="en-US" sz="1100" b="0" i="0" baseline="0">
              <a:solidFill>
                <a:schemeClr val="dk1"/>
              </a:solidFill>
              <a:effectLst/>
              <a:latin typeface="+mn-lt"/>
              <a:ea typeface="+mn-ea"/>
              <a:cs typeface="+mn-cs"/>
            </a:rPr>
            <a:t>４５</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、基幹水利施設（５６百万円）など</a:t>
          </a:r>
          <a:r>
            <a:rPr lang="ja-JP" altLang="ja-JP" sz="1100" b="0" i="0" baseline="0">
              <a:solidFill>
                <a:schemeClr val="dk1"/>
              </a:solidFill>
              <a:effectLst/>
              <a:latin typeface="+mn-lt"/>
              <a:ea typeface="+mn-ea"/>
              <a:cs typeface="+mn-cs"/>
            </a:rPr>
            <a:t>が本町の特殊要因である。</a:t>
          </a:r>
          <a:r>
            <a:rPr lang="ja-JP" altLang="en-US" sz="1100" b="0" i="0" baseline="0">
              <a:solidFill>
                <a:schemeClr val="dk1"/>
              </a:solidFill>
              <a:effectLst/>
              <a:latin typeface="+mn-lt"/>
              <a:ea typeface="+mn-ea"/>
              <a:cs typeface="+mn-cs"/>
            </a:rPr>
            <a:t>またこの年度は旧中学校解体事業（１５１百万）が数値を押し上げる特殊要因となり、</a:t>
          </a:r>
          <a:r>
            <a:rPr lang="ja-JP" altLang="ja-JP" sz="1100" b="0" i="0" baseline="0">
              <a:solidFill>
                <a:schemeClr val="dk1"/>
              </a:solidFill>
              <a:effectLst/>
              <a:latin typeface="+mn-lt"/>
              <a:ea typeface="+mn-ea"/>
              <a:cs typeface="+mn-cs"/>
            </a:rPr>
            <a:t>こ</a:t>
          </a:r>
          <a:r>
            <a:rPr lang="ja-JP" altLang="en-US" sz="1100" b="0" i="0" baseline="0">
              <a:solidFill>
                <a:schemeClr val="dk1"/>
              </a:solidFill>
              <a:effectLst/>
              <a:latin typeface="+mn-lt"/>
              <a:ea typeface="+mn-ea"/>
              <a:cs typeface="+mn-cs"/>
            </a:rPr>
            <a:t>れら</a:t>
          </a:r>
          <a:r>
            <a:rPr lang="ja-JP" altLang="ja-JP" sz="1100" b="0" i="0" baseline="0">
              <a:solidFill>
                <a:schemeClr val="dk1"/>
              </a:solidFill>
              <a:effectLst/>
              <a:latin typeface="+mn-lt"/>
              <a:ea typeface="+mn-ea"/>
              <a:cs typeface="+mn-cs"/>
            </a:rPr>
            <a:t>の影響額１</a:t>
          </a:r>
          <a:r>
            <a:rPr lang="ja-JP" altLang="en-US" sz="1100" b="0" i="0" baseline="0">
              <a:solidFill>
                <a:schemeClr val="dk1"/>
              </a:solidFill>
              <a:effectLst/>
              <a:latin typeface="+mn-lt"/>
              <a:ea typeface="+mn-ea"/>
              <a:cs typeface="+mn-cs"/>
            </a:rPr>
            <a:t>６７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９８９</a:t>
          </a:r>
          <a:r>
            <a:rPr lang="ja-JP" altLang="ja-JP" sz="1100" b="0" i="0" baseline="0">
              <a:solidFill>
                <a:schemeClr val="dk1"/>
              </a:solidFill>
              <a:effectLst/>
              <a:latin typeface="+mn-lt"/>
              <a:ea typeface="+mn-ea"/>
              <a:cs typeface="+mn-cs"/>
            </a:rPr>
            <a:t>円/人を控除すると</a:t>
          </a:r>
          <a:r>
            <a:rPr lang="ja-JP" altLang="en-US" sz="1100" b="0" i="0" baseline="0">
              <a:solidFill>
                <a:schemeClr val="dk1"/>
              </a:solidFill>
              <a:effectLst/>
              <a:latin typeface="+mn-lt"/>
              <a:ea typeface="+mn-ea"/>
              <a:cs typeface="+mn-cs"/>
            </a:rPr>
            <a:t>ほぼ</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とな</a:t>
          </a:r>
          <a:r>
            <a:rPr lang="ja-JP" altLang="ja-JP" sz="1100" b="0" i="0" baseline="0">
              <a:solidFill>
                <a:schemeClr val="dk1"/>
              </a:solidFill>
              <a:effectLst/>
              <a:latin typeface="+mn-lt"/>
              <a:ea typeface="+mn-ea"/>
              <a:cs typeface="+mn-cs"/>
            </a:rPr>
            <a:t>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今後とも退職者不補充、事業の必要性・緊急性の検討、投資的経費の抑制など徹底した経費削減に努めコスト逓減を図る。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93898</xdr:rowOff>
    </xdr:from>
    <xdr:to>
      <xdr:col>23</xdr:col>
      <xdr:colOff>133350</xdr:colOff>
      <xdr:row>84</xdr:row>
      <xdr:rowOff>12547</xdr:rowOff>
    </xdr:to>
    <xdr:cxnSp macro="">
      <xdr:nvCxnSpPr>
        <xdr:cNvPr id="197" name="直線コネクタ 196"/>
        <xdr:cNvCxnSpPr/>
      </xdr:nvCxnSpPr>
      <xdr:spPr>
        <a:xfrm>
          <a:off x="4114800" y="14324248"/>
          <a:ext cx="838200" cy="9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63486</xdr:rowOff>
    </xdr:from>
    <xdr:to>
      <xdr:col>19</xdr:col>
      <xdr:colOff>133350</xdr:colOff>
      <xdr:row>83</xdr:row>
      <xdr:rowOff>93898</xdr:rowOff>
    </xdr:to>
    <xdr:cxnSp macro="">
      <xdr:nvCxnSpPr>
        <xdr:cNvPr id="200" name="直線コネクタ 199"/>
        <xdr:cNvCxnSpPr/>
      </xdr:nvCxnSpPr>
      <xdr:spPr>
        <a:xfrm>
          <a:off x="3225800" y="14293836"/>
          <a:ext cx="889000" cy="3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18923</xdr:rowOff>
    </xdr:from>
    <xdr:to>
      <xdr:col>15</xdr:col>
      <xdr:colOff>82550</xdr:colOff>
      <xdr:row>83</xdr:row>
      <xdr:rowOff>63486</xdr:rowOff>
    </xdr:to>
    <xdr:cxnSp macro="">
      <xdr:nvCxnSpPr>
        <xdr:cNvPr id="203" name="直線コネクタ 202"/>
        <xdr:cNvCxnSpPr/>
      </xdr:nvCxnSpPr>
      <xdr:spPr>
        <a:xfrm>
          <a:off x="2336800" y="14249273"/>
          <a:ext cx="889000" cy="4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158603</xdr:rowOff>
    </xdr:from>
    <xdr:to>
      <xdr:col>11</xdr:col>
      <xdr:colOff>31750</xdr:colOff>
      <xdr:row>83</xdr:row>
      <xdr:rowOff>18923</xdr:rowOff>
    </xdr:to>
    <xdr:cxnSp macro="">
      <xdr:nvCxnSpPr>
        <xdr:cNvPr id="206" name="直線コネクタ 205"/>
        <xdr:cNvCxnSpPr/>
      </xdr:nvCxnSpPr>
      <xdr:spPr>
        <a:xfrm>
          <a:off x="1447800" y="14217503"/>
          <a:ext cx="889000" cy="3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133197</xdr:rowOff>
    </xdr:from>
    <xdr:to>
      <xdr:col>23</xdr:col>
      <xdr:colOff>184150</xdr:colOff>
      <xdr:row>84</xdr:row>
      <xdr:rowOff>63347</xdr:rowOff>
    </xdr:to>
    <xdr:sp macro="" textlink="">
      <xdr:nvSpPr>
        <xdr:cNvPr id="216" name="楕円 215"/>
        <xdr:cNvSpPr/>
      </xdr:nvSpPr>
      <xdr:spPr>
        <a:xfrm>
          <a:off x="4902200" y="1436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105274</xdr:rowOff>
    </xdr:from>
    <xdr:ext cx="762000" cy="259045"/>
    <xdr:sp macro="" textlink="">
      <xdr:nvSpPr>
        <xdr:cNvPr id="217" name="人件費・物件費等の状況該当値テキスト"/>
        <xdr:cNvSpPr txBox="1"/>
      </xdr:nvSpPr>
      <xdr:spPr>
        <a:xfrm>
          <a:off x="5041900" y="14335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43098</xdr:rowOff>
    </xdr:from>
    <xdr:to>
      <xdr:col>19</xdr:col>
      <xdr:colOff>184150</xdr:colOff>
      <xdr:row>83</xdr:row>
      <xdr:rowOff>144698</xdr:rowOff>
    </xdr:to>
    <xdr:sp macro="" textlink="">
      <xdr:nvSpPr>
        <xdr:cNvPr id="218" name="楕円 217"/>
        <xdr:cNvSpPr/>
      </xdr:nvSpPr>
      <xdr:spPr>
        <a:xfrm>
          <a:off x="4064000" y="1427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129475</xdr:rowOff>
    </xdr:from>
    <xdr:ext cx="736600" cy="259045"/>
    <xdr:sp macro="" textlink="">
      <xdr:nvSpPr>
        <xdr:cNvPr id="219" name="テキスト ボックス 218"/>
        <xdr:cNvSpPr txBox="1"/>
      </xdr:nvSpPr>
      <xdr:spPr>
        <a:xfrm>
          <a:off x="3733800" y="1435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12686</xdr:rowOff>
    </xdr:from>
    <xdr:to>
      <xdr:col>15</xdr:col>
      <xdr:colOff>133350</xdr:colOff>
      <xdr:row>83</xdr:row>
      <xdr:rowOff>114286</xdr:rowOff>
    </xdr:to>
    <xdr:sp macro="" textlink="">
      <xdr:nvSpPr>
        <xdr:cNvPr id="220" name="楕円 219"/>
        <xdr:cNvSpPr/>
      </xdr:nvSpPr>
      <xdr:spPr>
        <a:xfrm>
          <a:off x="3175000" y="1424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99063</xdr:rowOff>
    </xdr:from>
    <xdr:ext cx="762000" cy="259045"/>
    <xdr:sp macro="" textlink="">
      <xdr:nvSpPr>
        <xdr:cNvPr id="221" name="テキスト ボックス 220"/>
        <xdr:cNvSpPr txBox="1"/>
      </xdr:nvSpPr>
      <xdr:spPr>
        <a:xfrm>
          <a:off x="2844800" y="1432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139573</xdr:rowOff>
    </xdr:from>
    <xdr:to>
      <xdr:col>11</xdr:col>
      <xdr:colOff>82550</xdr:colOff>
      <xdr:row>83</xdr:row>
      <xdr:rowOff>69723</xdr:rowOff>
    </xdr:to>
    <xdr:sp macro="" textlink="">
      <xdr:nvSpPr>
        <xdr:cNvPr id="222" name="楕円 221"/>
        <xdr:cNvSpPr/>
      </xdr:nvSpPr>
      <xdr:spPr>
        <a:xfrm>
          <a:off x="2286000" y="1419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54500</xdr:rowOff>
    </xdr:from>
    <xdr:ext cx="762000" cy="259045"/>
    <xdr:sp macro="" textlink="">
      <xdr:nvSpPr>
        <xdr:cNvPr id="223" name="テキスト ボックス 222"/>
        <xdr:cNvSpPr txBox="1"/>
      </xdr:nvSpPr>
      <xdr:spPr>
        <a:xfrm>
          <a:off x="1955800" y="1428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107803</xdr:rowOff>
    </xdr:from>
    <xdr:to>
      <xdr:col>7</xdr:col>
      <xdr:colOff>31750</xdr:colOff>
      <xdr:row>83</xdr:row>
      <xdr:rowOff>37953</xdr:rowOff>
    </xdr:to>
    <xdr:sp macro="" textlink="">
      <xdr:nvSpPr>
        <xdr:cNvPr id="224" name="楕円 223"/>
        <xdr:cNvSpPr/>
      </xdr:nvSpPr>
      <xdr:spPr>
        <a:xfrm>
          <a:off x="1397000" y="1416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22730</xdr:rowOff>
    </xdr:from>
    <xdr:ext cx="762000" cy="259045"/>
    <xdr:sp macro="" textlink="">
      <xdr:nvSpPr>
        <xdr:cNvPr id="225" name="テキスト ボックス 224"/>
        <xdr:cNvSpPr txBox="1"/>
      </xdr:nvSpPr>
      <xdr:spPr>
        <a:xfrm>
          <a:off x="1066800" y="1425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数値の低かった職員の退職・異動もあり、類似団体平均を</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％上回っている。今後とも道内・近隣の状況把握に努め退職者不補充などと併せ給与の適正化に努める。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56832</xdr:rowOff>
    </xdr:from>
    <xdr:to>
      <xdr:col>81</xdr:col>
      <xdr:colOff>44450</xdr:colOff>
      <xdr:row>87</xdr:row>
      <xdr:rowOff>56832</xdr:rowOff>
    </xdr:to>
    <xdr:cxnSp macro="">
      <xdr:nvCxnSpPr>
        <xdr:cNvPr id="255" name="直線コネクタ 254"/>
        <xdr:cNvCxnSpPr/>
      </xdr:nvCxnSpPr>
      <xdr:spPr>
        <a:xfrm>
          <a:off x="16179800" y="149729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56832</xdr:rowOff>
    </xdr:from>
    <xdr:to>
      <xdr:col>77</xdr:col>
      <xdr:colOff>44450</xdr:colOff>
      <xdr:row>87</xdr:row>
      <xdr:rowOff>135255</xdr:rowOff>
    </xdr:to>
    <xdr:cxnSp macro="">
      <xdr:nvCxnSpPr>
        <xdr:cNvPr id="258" name="直線コネクタ 257"/>
        <xdr:cNvCxnSpPr/>
      </xdr:nvCxnSpPr>
      <xdr:spPr>
        <a:xfrm flipV="1">
          <a:off x="15290800" y="14972982"/>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129223</xdr:rowOff>
    </xdr:from>
    <xdr:to>
      <xdr:col>72</xdr:col>
      <xdr:colOff>203200</xdr:colOff>
      <xdr:row>87</xdr:row>
      <xdr:rowOff>135255</xdr:rowOff>
    </xdr:to>
    <xdr:cxnSp macro="">
      <xdr:nvCxnSpPr>
        <xdr:cNvPr id="261" name="直線コネクタ 260"/>
        <xdr:cNvCxnSpPr/>
      </xdr:nvCxnSpPr>
      <xdr:spPr>
        <a:xfrm>
          <a:off x="14401800" y="1504537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129223</xdr:rowOff>
    </xdr:from>
    <xdr:to>
      <xdr:col>68</xdr:col>
      <xdr:colOff>152400</xdr:colOff>
      <xdr:row>87</xdr:row>
      <xdr:rowOff>129223</xdr:rowOff>
    </xdr:to>
    <xdr:cxnSp macro="">
      <xdr:nvCxnSpPr>
        <xdr:cNvPr id="264" name="直線コネクタ 263"/>
        <xdr:cNvCxnSpPr/>
      </xdr:nvCxnSpPr>
      <xdr:spPr>
        <a:xfrm>
          <a:off x="13512800" y="150453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6032</xdr:rowOff>
    </xdr:from>
    <xdr:to>
      <xdr:col>81</xdr:col>
      <xdr:colOff>95250</xdr:colOff>
      <xdr:row>87</xdr:row>
      <xdr:rowOff>107632</xdr:rowOff>
    </xdr:to>
    <xdr:sp macro="" textlink="">
      <xdr:nvSpPr>
        <xdr:cNvPr id="274" name="楕円 273"/>
        <xdr:cNvSpPr/>
      </xdr:nvSpPr>
      <xdr:spPr>
        <a:xfrm>
          <a:off x="169672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149559</xdr:rowOff>
    </xdr:from>
    <xdr:ext cx="762000" cy="259045"/>
    <xdr:sp macro="" textlink="">
      <xdr:nvSpPr>
        <xdr:cNvPr id="275" name="給与水準   （国との比較）該当値テキスト"/>
        <xdr:cNvSpPr txBox="1"/>
      </xdr:nvSpPr>
      <xdr:spPr>
        <a:xfrm>
          <a:off x="17106900" y="1489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6032</xdr:rowOff>
    </xdr:from>
    <xdr:to>
      <xdr:col>77</xdr:col>
      <xdr:colOff>95250</xdr:colOff>
      <xdr:row>87</xdr:row>
      <xdr:rowOff>107632</xdr:rowOff>
    </xdr:to>
    <xdr:sp macro="" textlink="">
      <xdr:nvSpPr>
        <xdr:cNvPr id="276" name="楕円 275"/>
        <xdr:cNvSpPr/>
      </xdr:nvSpPr>
      <xdr:spPr>
        <a:xfrm>
          <a:off x="16129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92409</xdr:rowOff>
    </xdr:from>
    <xdr:ext cx="736600" cy="259045"/>
    <xdr:sp macro="" textlink="">
      <xdr:nvSpPr>
        <xdr:cNvPr id="277" name="テキスト ボックス 276"/>
        <xdr:cNvSpPr txBox="1"/>
      </xdr:nvSpPr>
      <xdr:spPr>
        <a:xfrm>
          <a:off x="15798800" y="15008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84455</xdr:rowOff>
    </xdr:from>
    <xdr:to>
      <xdr:col>73</xdr:col>
      <xdr:colOff>44450</xdr:colOff>
      <xdr:row>88</xdr:row>
      <xdr:rowOff>14605</xdr:rowOff>
    </xdr:to>
    <xdr:sp macro="" textlink="">
      <xdr:nvSpPr>
        <xdr:cNvPr id="278" name="楕円 277"/>
        <xdr:cNvSpPr/>
      </xdr:nvSpPr>
      <xdr:spPr>
        <a:xfrm>
          <a:off x="15240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170832</xdr:rowOff>
    </xdr:from>
    <xdr:ext cx="762000" cy="259045"/>
    <xdr:sp macro="" textlink="">
      <xdr:nvSpPr>
        <xdr:cNvPr id="279" name="テキスト ボックス 278"/>
        <xdr:cNvSpPr txBox="1"/>
      </xdr:nvSpPr>
      <xdr:spPr>
        <a:xfrm>
          <a:off x="14909800" y="1508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78423</xdr:rowOff>
    </xdr:from>
    <xdr:to>
      <xdr:col>68</xdr:col>
      <xdr:colOff>203200</xdr:colOff>
      <xdr:row>88</xdr:row>
      <xdr:rowOff>8573</xdr:rowOff>
    </xdr:to>
    <xdr:sp macro="" textlink="">
      <xdr:nvSpPr>
        <xdr:cNvPr id="280" name="楕円 279"/>
        <xdr:cNvSpPr/>
      </xdr:nvSpPr>
      <xdr:spPr>
        <a:xfrm>
          <a:off x="14351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164800</xdr:rowOff>
    </xdr:from>
    <xdr:ext cx="762000" cy="259045"/>
    <xdr:sp macro="" textlink="">
      <xdr:nvSpPr>
        <xdr:cNvPr id="281" name="テキスト ボックス 280"/>
        <xdr:cNvSpPr txBox="1"/>
      </xdr:nvSpPr>
      <xdr:spPr>
        <a:xfrm>
          <a:off x="14020800" y="1508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78423</xdr:rowOff>
    </xdr:from>
    <xdr:to>
      <xdr:col>64</xdr:col>
      <xdr:colOff>152400</xdr:colOff>
      <xdr:row>88</xdr:row>
      <xdr:rowOff>8573</xdr:rowOff>
    </xdr:to>
    <xdr:sp macro="" textlink="">
      <xdr:nvSpPr>
        <xdr:cNvPr id="282" name="楕円 281"/>
        <xdr:cNvSpPr/>
      </xdr:nvSpPr>
      <xdr:spPr>
        <a:xfrm>
          <a:off x="13462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164800</xdr:rowOff>
    </xdr:from>
    <xdr:ext cx="762000" cy="259045"/>
    <xdr:sp macro="" textlink="">
      <xdr:nvSpPr>
        <xdr:cNvPr id="283" name="テキスト ボックス 282"/>
        <xdr:cNvSpPr txBox="1"/>
      </xdr:nvSpPr>
      <xdr:spPr>
        <a:xfrm>
          <a:off x="13131800" y="1508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町立養護老人ホーム（正職員１</a:t>
          </a:r>
          <a:r>
            <a:rPr lang="ja-JP" altLang="en-US" sz="1100" b="0" i="0" baseline="0">
              <a:solidFill>
                <a:schemeClr val="dk1"/>
              </a:solidFill>
              <a:effectLst/>
              <a:latin typeface="+mn-lt"/>
              <a:ea typeface="+mn-ea"/>
              <a:cs typeface="+mn-cs"/>
            </a:rPr>
            <a:t>１人</a:t>
          </a:r>
          <a:r>
            <a:rPr lang="ja-JP" altLang="ja-JP" sz="1100" b="0" i="0" baseline="0">
              <a:solidFill>
                <a:schemeClr val="dk1"/>
              </a:solidFill>
              <a:effectLst/>
              <a:latin typeface="+mn-lt"/>
              <a:ea typeface="+mn-ea"/>
              <a:cs typeface="+mn-cs"/>
            </a:rPr>
            <a:t>）を運営していることが類似団体平均を上回る要因である。また、定員適正化計画に基づき退職者不補充などにより職員数の削減を図ってきたところではあるが、３５歳以下の若年層の職員が少なく年齢構成のバランスが悪い状況となり、長期的にみると退職によって組織体制の維持が困難なことから、退職者不補充を基本としつつも将来の年齢別職員構成の平準化により適正な定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53619</xdr:rowOff>
    </xdr:from>
    <xdr:to>
      <xdr:col>81</xdr:col>
      <xdr:colOff>44450</xdr:colOff>
      <xdr:row>62</xdr:row>
      <xdr:rowOff>61823</xdr:rowOff>
    </xdr:to>
    <xdr:cxnSp macro="">
      <xdr:nvCxnSpPr>
        <xdr:cNvPr id="315" name="直線コネクタ 314"/>
        <xdr:cNvCxnSpPr/>
      </xdr:nvCxnSpPr>
      <xdr:spPr>
        <a:xfrm>
          <a:off x="16179800" y="10683519"/>
          <a:ext cx="8382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53619</xdr:rowOff>
    </xdr:from>
    <xdr:to>
      <xdr:col>77</xdr:col>
      <xdr:colOff>44450</xdr:colOff>
      <xdr:row>62</xdr:row>
      <xdr:rowOff>63271</xdr:rowOff>
    </xdr:to>
    <xdr:cxnSp macro="">
      <xdr:nvCxnSpPr>
        <xdr:cNvPr id="318" name="直線コネクタ 317"/>
        <xdr:cNvCxnSpPr/>
      </xdr:nvCxnSpPr>
      <xdr:spPr>
        <a:xfrm flipV="1">
          <a:off x="15290800" y="1068351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63271</xdr:rowOff>
    </xdr:from>
    <xdr:to>
      <xdr:col>72</xdr:col>
      <xdr:colOff>203200</xdr:colOff>
      <xdr:row>62</xdr:row>
      <xdr:rowOff>63512</xdr:rowOff>
    </xdr:to>
    <xdr:cxnSp macro="">
      <xdr:nvCxnSpPr>
        <xdr:cNvPr id="321" name="直線コネクタ 320"/>
        <xdr:cNvCxnSpPr/>
      </xdr:nvCxnSpPr>
      <xdr:spPr>
        <a:xfrm flipV="1">
          <a:off x="14401800" y="10693171"/>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20320</xdr:rowOff>
    </xdr:from>
    <xdr:to>
      <xdr:col>68</xdr:col>
      <xdr:colOff>152400</xdr:colOff>
      <xdr:row>62</xdr:row>
      <xdr:rowOff>63512</xdr:rowOff>
    </xdr:to>
    <xdr:cxnSp macro="">
      <xdr:nvCxnSpPr>
        <xdr:cNvPr id="324" name="直線コネクタ 323"/>
        <xdr:cNvCxnSpPr/>
      </xdr:nvCxnSpPr>
      <xdr:spPr>
        <a:xfrm>
          <a:off x="13512800" y="10650220"/>
          <a:ext cx="889000" cy="4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11023</xdr:rowOff>
    </xdr:from>
    <xdr:to>
      <xdr:col>81</xdr:col>
      <xdr:colOff>95250</xdr:colOff>
      <xdr:row>62</xdr:row>
      <xdr:rowOff>112623</xdr:rowOff>
    </xdr:to>
    <xdr:sp macro="" textlink="">
      <xdr:nvSpPr>
        <xdr:cNvPr id="334" name="楕円 333"/>
        <xdr:cNvSpPr/>
      </xdr:nvSpPr>
      <xdr:spPr>
        <a:xfrm>
          <a:off x="16967200" y="1064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154550</xdr:rowOff>
    </xdr:from>
    <xdr:ext cx="762000" cy="259045"/>
    <xdr:sp macro="" textlink="">
      <xdr:nvSpPr>
        <xdr:cNvPr id="335" name="定員管理の状況該当値テキスト"/>
        <xdr:cNvSpPr txBox="1"/>
      </xdr:nvSpPr>
      <xdr:spPr>
        <a:xfrm>
          <a:off x="17106900" y="1061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2819</xdr:rowOff>
    </xdr:from>
    <xdr:to>
      <xdr:col>77</xdr:col>
      <xdr:colOff>95250</xdr:colOff>
      <xdr:row>62</xdr:row>
      <xdr:rowOff>104419</xdr:rowOff>
    </xdr:to>
    <xdr:sp macro="" textlink="">
      <xdr:nvSpPr>
        <xdr:cNvPr id="336" name="楕円 335"/>
        <xdr:cNvSpPr/>
      </xdr:nvSpPr>
      <xdr:spPr>
        <a:xfrm>
          <a:off x="16129000" y="1063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89196</xdr:rowOff>
    </xdr:from>
    <xdr:ext cx="736600" cy="259045"/>
    <xdr:sp macro="" textlink="">
      <xdr:nvSpPr>
        <xdr:cNvPr id="337" name="テキスト ボックス 336"/>
        <xdr:cNvSpPr txBox="1"/>
      </xdr:nvSpPr>
      <xdr:spPr>
        <a:xfrm>
          <a:off x="15798800" y="10719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12471</xdr:rowOff>
    </xdr:from>
    <xdr:to>
      <xdr:col>73</xdr:col>
      <xdr:colOff>44450</xdr:colOff>
      <xdr:row>62</xdr:row>
      <xdr:rowOff>114071</xdr:rowOff>
    </xdr:to>
    <xdr:sp macro="" textlink="">
      <xdr:nvSpPr>
        <xdr:cNvPr id="338" name="楕円 337"/>
        <xdr:cNvSpPr/>
      </xdr:nvSpPr>
      <xdr:spPr>
        <a:xfrm>
          <a:off x="15240000" y="1064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98848</xdr:rowOff>
    </xdr:from>
    <xdr:ext cx="762000" cy="259045"/>
    <xdr:sp macro="" textlink="">
      <xdr:nvSpPr>
        <xdr:cNvPr id="339" name="テキスト ボックス 338"/>
        <xdr:cNvSpPr txBox="1"/>
      </xdr:nvSpPr>
      <xdr:spPr>
        <a:xfrm>
          <a:off x="14909800" y="1072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12712</xdr:rowOff>
    </xdr:from>
    <xdr:to>
      <xdr:col>68</xdr:col>
      <xdr:colOff>203200</xdr:colOff>
      <xdr:row>62</xdr:row>
      <xdr:rowOff>114312</xdr:rowOff>
    </xdr:to>
    <xdr:sp macro="" textlink="">
      <xdr:nvSpPr>
        <xdr:cNvPr id="340" name="楕円 339"/>
        <xdr:cNvSpPr/>
      </xdr:nvSpPr>
      <xdr:spPr>
        <a:xfrm>
          <a:off x="14351000" y="1064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99089</xdr:rowOff>
    </xdr:from>
    <xdr:ext cx="762000" cy="259045"/>
    <xdr:sp macro="" textlink="">
      <xdr:nvSpPr>
        <xdr:cNvPr id="341" name="テキスト ボックス 340"/>
        <xdr:cNvSpPr txBox="1"/>
      </xdr:nvSpPr>
      <xdr:spPr>
        <a:xfrm>
          <a:off x="14020800" y="1072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42" name="楕円 341"/>
        <xdr:cNvSpPr/>
      </xdr:nvSpPr>
      <xdr:spPr>
        <a:xfrm>
          <a:off x="13462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55897</xdr:rowOff>
    </xdr:from>
    <xdr:ext cx="762000" cy="259045"/>
    <xdr:sp macro="" textlink="">
      <xdr:nvSpPr>
        <xdr:cNvPr id="343" name="テキスト ボックス 342"/>
        <xdr:cNvSpPr txBox="1"/>
      </xdr:nvSpPr>
      <xdr:spPr>
        <a:xfrm>
          <a:off x="13131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計画的な繰上償還の実施、</a:t>
          </a:r>
          <a:r>
            <a:rPr lang="ja-JP" altLang="en-US" sz="1100" b="0" i="0" baseline="0">
              <a:solidFill>
                <a:schemeClr val="dk1"/>
              </a:solidFill>
              <a:effectLst/>
              <a:latin typeface="+mn-lt"/>
              <a:ea typeface="+mn-ea"/>
              <a:cs typeface="+mn-cs"/>
            </a:rPr>
            <a:t>起債発行の抑制に</a:t>
          </a:r>
          <a:r>
            <a:rPr lang="ja-JP" altLang="ja-JP" sz="1100" b="0" i="0" baseline="0">
              <a:solidFill>
                <a:schemeClr val="dk1"/>
              </a:solidFill>
              <a:effectLst/>
              <a:latin typeface="+mn-lt"/>
              <a:ea typeface="+mn-ea"/>
              <a:cs typeface="+mn-cs"/>
            </a:rPr>
            <a:t>より類似団体を下回っているが、今後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大型建設事業</a:t>
          </a:r>
          <a:r>
            <a:rPr lang="ja-JP" altLang="en-US" sz="1100" b="0" i="0" baseline="0">
              <a:solidFill>
                <a:schemeClr val="dk1"/>
              </a:solidFill>
              <a:effectLst/>
              <a:latin typeface="+mn-lt"/>
              <a:ea typeface="+mn-ea"/>
              <a:cs typeface="+mn-cs"/>
            </a:rPr>
            <a:t>の償還が始まり負担比率の上昇が見込まれるため、今後においても従前同様に公債費の</a:t>
          </a:r>
          <a:r>
            <a:rPr lang="ja-JP" altLang="ja-JP" sz="1100" b="0" i="0" baseline="0">
              <a:solidFill>
                <a:schemeClr val="dk1"/>
              </a:solidFill>
              <a:effectLst/>
              <a:latin typeface="+mn-lt"/>
              <a:ea typeface="+mn-ea"/>
              <a:cs typeface="+mn-cs"/>
            </a:rPr>
            <a:t>適切な把握・管理を行い財政の健全化を図る。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156210</xdr:rowOff>
    </xdr:from>
    <xdr:to>
      <xdr:col>81</xdr:col>
      <xdr:colOff>44450</xdr:colOff>
      <xdr:row>39</xdr:row>
      <xdr:rowOff>57150</xdr:rowOff>
    </xdr:to>
    <xdr:cxnSp macro="">
      <xdr:nvCxnSpPr>
        <xdr:cNvPr id="376" name="直線コネクタ 375"/>
        <xdr:cNvCxnSpPr/>
      </xdr:nvCxnSpPr>
      <xdr:spPr>
        <a:xfrm flipV="1">
          <a:off x="16179800" y="667131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137583</xdr:rowOff>
    </xdr:to>
    <xdr:cxnSp macro="">
      <xdr:nvCxnSpPr>
        <xdr:cNvPr id="379" name="直線コネクタ 378"/>
        <xdr:cNvCxnSpPr/>
      </xdr:nvCxnSpPr>
      <xdr:spPr>
        <a:xfrm flipV="1">
          <a:off x="15290800" y="67437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40</xdr:row>
      <xdr:rowOff>38523</xdr:rowOff>
    </xdr:to>
    <xdr:cxnSp macro="">
      <xdr:nvCxnSpPr>
        <xdr:cNvPr id="382" name="直線コネクタ 381"/>
        <xdr:cNvCxnSpPr/>
      </xdr:nvCxnSpPr>
      <xdr:spPr>
        <a:xfrm flipV="1">
          <a:off x="14401800" y="68241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38523</xdr:rowOff>
    </xdr:from>
    <xdr:to>
      <xdr:col>68</xdr:col>
      <xdr:colOff>152400</xdr:colOff>
      <xdr:row>40</xdr:row>
      <xdr:rowOff>143087</xdr:rowOff>
    </xdr:to>
    <xdr:cxnSp macro="">
      <xdr:nvCxnSpPr>
        <xdr:cNvPr id="385" name="直線コネクタ 384"/>
        <xdr:cNvCxnSpPr/>
      </xdr:nvCxnSpPr>
      <xdr:spPr>
        <a:xfrm flipV="1">
          <a:off x="13512800" y="689652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95" name="楕円 394"/>
        <xdr:cNvSpPr/>
      </xdr:nvSpPr>
      <xdr:spPr>
        <a:xfrm>
          <a:off x="169672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121937</xdr:rowOff>
    </xdr:from>
    <xdr:ext cx="762000" cy="259045"/>
    <xdr:sp macro="" textlink="">
      <xdr:nvSpPr>
        <xdr:cNvPr id="396" name="公債費負担の状況該当値テキスト"/>
        <xdr:cNvSpPr txBox="1"/>
      </xdr:nvSpPr>
      <xdr:spPr>
        <a:xfrm>
          <a:off x="171069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397" name="楕円 396"/>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98" name="テキスト ボックス 397"/>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399" name="楕円 398"/>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0" name="テキスト ボックス 399"/>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159173</xdr:rowOff>
    </xdr:from>
    <xdr:to>
      <xdr:col>68</xdr:col>
      <xdr:colOff>203200</xdr:colOff>
      <xdr:row>40</xdr:row>
      <xdr:rowOff>89323</xdr:rowOff>
    </xdr:to>
    <xdr:sp macro="" textlink="">
      <xdr:nvSpPr>
        <xdr:cNvPr id="401" name="楕円 400"/>
        <xdr:cNvSpPr/>
      </xdr:nvSpPr>
      <xdr:spPr>
        <a:xfrm>
          <a:off x="14351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99500</xdr:rowOff>
    </xdr:from>
    <xdr:ext cx="762000" cy="259045"/>
    <xdr:sp macro="" textlink="">
      <xdr:nvSpPr>
        <xdr:cNvPr id="402" name="テキスト ボックス 401"/>
        <xdr:cNvSpPr txBox="1"/>
      </xdr:nvSpPr>
      <xdr:spPr>
        <a:xfrm>
          <a:off x="14020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403" name="楕円 402"/>
        <xdr:cNvSpPr/>
      </xdr:nvSpPr>
      <xdr:spPr>
        <a:xfrm>
          <a:off x="13462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404" name="テキスト ボックス 403"/>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将来負担額を充当可能財源等が上回るため当該比率は算出されない。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今後、大型建設事業の実施が予定されていることから、財政推計ローリングなどに基づき、起債発行の抑制・計画的な繰上償還の実施など将来負担の適切な把握・管理を行い財政の健全化を図る。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北海道沼田町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3,149
3,145
283.35
5,558,250
5,435,969
122,281
2,558,481
2,964,507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定員適正化計画に基づき退職者不補充などにより職員数を削減しており、全道平均、類似団体平均、全国平均を下回っている。</a:t>
          </a:r>
          <a:endParaRPr lang="ja-JP" altLang="ja-JP" sz="1400">
            <a:effectLst/>
          </a:endParaRPr>
        </a:p>
        <a:p>
          <a:r>
            <a:rPr lang="ja-JP" altLang="ja-JP" sz="1100" b="0" i="0" baseline="0">
              <a:solidFill>
                <a:schemeClr val="dk1"/>
              </a:solidFill>
              <a:effectLst/>
              <a:latin typeface="+mn-lt"/>
              <a:ea typeface="+mn-ea"/>
              <a:cs typeface="+mn-cs"/>
            </a:rPr>
            <a:t>　今後は若年層の職員が少なく年齢構成のバランスが悪い状況となり、長期的にみると退職によって組織体制の維持が困難なことから、退職者不補充を基本としつつも将来の年齢別職員構成の平準化により適正な定員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17272</xdr:rowOff>
    </xdr:from>
    <xdr:to>
      <xdr:col>24</xdr:col>
      <xdr:colOff>25400</xdr:colOff>
      <xdr:row>36</xdr:row>
      <xdr:rowOff>76708</xdr:rowOff>
    </xdr:to>
    <xdr:cxnSp macro="">
      <xdr:nvCxnSpPr>
        <xdr:cNvPr id="64" name="直線コネクタ 63"/>
        <xdr:cNvCxnSpPr/>
      </xdr:nvCxnSpPr>
      <xdr:spPr>
        <a:xfrm>
          <a:off x="3987800" y="61894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17272</xdr:rowOff>
    </xdr:from>
    <xdr:to>
      <xdr:col>19</xdr:col>
      <xdr:colOff>187325</xdr:colOff>
      <xdr:row>36</xdr:row>
      <xdr:rowOff>67564</xdr:rowOff>
    </xdr:to>
    <xdr:cxnSp macro="">
      <xdr:nvCxnSpPr>
        <xdr:cNvPr id="67" name="直線コネクタ 66"/>
        <xdr:cNvCxnSpPr/>
      </xdr:nvCxnSpPr>
      <xdr:spPr>
        <a:xfrm flipV="1">
          <a:off x="3098800" y="61894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67564</xdr:rowOff>
    </xdr:from>
    <xdr:to>
      <xdr:col>15</xdr:col>
      <xdr:colOff>98425</xdr:colOff>
      <xdr:row>36</xdr:row>
      <xdr:rowOff>104140</xdr:rowOff>
    </xdr:to>
    <xdr:cxnSp macro="">
      <xdr:nvCxnSpPr>
        <xdr:cNvPr id="70" name="直線コネクタ 69"/>
        <xdr:cNvCxnSpPr/>
      </xdr:nvCxnSpPr>
      <xdr:spPr>
        <a:xfrm flipV="1">
          <a:off x="2209800" y="6239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104140</xdr:rowOff>
    </xdr:to>
    <xdr:cxnSp macro="">
      <xdr:nvCxnSpPr>
        <xdr:cNvPr id="73" name="直線コネクタ 72"/>
        <xdr:cNvCxnSpPr/>
      </xdr:nvCxnSpPr>
      <xdr:spPr>
        <a:xfrm>
          <a:off x="1320800" y="61620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25908</xdr:rowOff>
    </xdr:from>
    <xdr:to>
      <xdr:col>24</xdr:col>
      <xdr:colOff>76200</xdr:colOff>
      <xdr:row>36</xdr:row>
      <xdr:rowOff>127508</xdr:rowOff>
    </xdr:to>
    <xdr:sp macro="" textlink="">
      <xdr:nvSpPr>
        <xdr:cNvPr id="83" name="楕円 82"/>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42435</xdr:rowOff>
    </xdr:from>
    <xdr:ext cx="762000" cy="259045"/>
    <xdr:sp macro="" textlink="">
      <xdr:nvSpPr>
        <xdr:cNvPr id="84" name="人件費該当値テキスト"/>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137922</xdr:rowOff>
    </xdr:from>
    <xdr:to>
      <xdr:col>20</xdr:col>
      <xdr:colOff>38100</xdr:colOff>
      <xdr:row>36</xdr:row>
      <xdr:rowOff>68072</xdr:rowOff>
    </xdr:to>
    <xdr:sp macro="" textlink="">
      <xdr:nvSpPr>
        <xdr:cNvPr id="85" name="楕円 84"/>
        <xdr:cNvSpPr/>
      </xdr:nvSpPr>
      <xdr:spPr>
        <a:xfrm>
          <a:off x="3937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78249</xdr:rowOff>
    </xdr:from>
    <xdr:ext cx="736600" cy="259045"/>
    <xdr:sp macro="" textlink="">
      <xdr:nvSpPr>
        <xdr:cNvPr id="86" name="テキスト ボックス 85"/>
        <xdr:cNvSpPr txBox="1"/>
      </xdr:nvSpPr>
      <xdr:spPr>
        <a:xfrm>
          <a:off x="3606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xdr:rowOff>
    </xdr:from>
    <xdr:to>
      <xdr:col>15</xdr:col>
      <xdr:colOff>149225</xdr:colOff>
      <xdr:row>36</xdr:row>
      <xdr:rowOff>118364</xdr:rowOff>
    </xdr:to>
    <xdr:sp macro="" textlink="">
      <xdr:nvSpPr>
        <xdr:cNvPr id="87" name="楕円 86"/>
        <xdr:cNvSpPr/>
      </xdr:nvSpPr>
      <xdr:spPr>
        <a:xfrm>
          <a:off x="3048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128541</xdr:rowOff>
    </xdr:from>
    <xdr:ext cx="762000" cy="259045"/>
    <xdr:sp macro="" textlink="">
      <xdr:nvSpPr>
        <xdr:cNvPr id="88" name="テキスト ボックス 87"/>
        <xdr:cNvSpPr txBox="1"/>
      </xdr:nvSpPr>
      <xdr:spPr>
        <a:xfrm>
          <a:off x="2717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89" name="楕円 88"/>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0" name="テキスト ボックス 89"/>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1" name="楕円 90"/>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2" name="テキスト ボックス 91"/>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類似団体平均▲</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％となっており、従来から行ってきた不用施設のスクラップ、管理・事業経費の削減などにより類似団体平均、全国・全道平均全てを下回っており今後とも経費削減に努める。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xdr:rowOff>
    </xdr:from>
    <xdr:to>
      <xdr:col>82</xdr:col>
      <xdr:colOff>107950</xdr:colOff>
      <xdr:row>15</xdr:row>
      <xdr:rowOff>112304</xdr:rowOff>
    </xdr:to>
    <xdr:cxnSp macro="">
      <xdr:nvCxnSpPr>
        <xdr:cNvPr id="127" name="直線コネクタ 126"/>
        <xdr:cNvCxnSpPr/>
      </xdr:nvCxnSpPr>
      <xdr:spPr>
        <a:xfrm>
          <a:off x="15671800" y="2573020"/>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xdr:rowOff>
    </xdr:from>
    <xdr:to>
      <xdr:col>78</xdr:col>
      <xdr:colOff>69850</xdr:colOff>
      <xdr:row>15</xdr:row>
      <xdr:rowOff>1270</xdr:rowOff>
    </xdr:to>
    <xdr:cxnSp macro="">
      <xdr:nvCxnSpPr>
        <xdr:cNvPr id="130" name="直線コネクタ 129"/>
        <xdr:cNvCxnSpPr/>
      </xdr:nvCxnSpPr>
      <xdr:spPr>
        <a:xfrm>
          <a:off x="14782800" y="257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87812</xdr:rowOff>
    </xdr:from>
    <xdr:to>
      <xdr:col>73</xdr:col>
      <xdr:colOff>180975</xdr:colOff>
      <xdr:row>15</xdr:row>
      <xdr:rowOff>1270</xdr:rowOff>
    </xdr:to>
    <xdr:cxnSp macro="">
      <xdr:nvCxnSpPr>
        <xdr:cNvPr id="133" name="直線コネクタ 132"/>
        <xdr:cNvCxnSpPr/>
      </xdr:nvCxnSpPr>
      <xdr:spPr>
        <a:xfrm>
          <a:off x="13893800" y="2488112"/>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61686</xdr:rowOff>
    </xdr:from>
    <xdr:to>
      <xdr:col>69</xdr:col>
      <xdr:colOff>92075</xdr:colOff>
      <xdr:row>14</xdr:row>
      <xdr:rowOff>87812</xdr:rowOff>
    </xdr:to>
    <xdr:cxnSp macro="">
      <xdr:nvCxnSpPr>
        <xdr:cNvPr id="136" name="直線コネクタ 135"/>
        <xdr:cNvCxnSpPr/>
      </xdr:nvCxnSpPr>
      <xdr:spPr>
        <a:xfrm>
          <a:off x="13004800" y="246198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61504</xdr:rowOff>
    </xdr:from>
    <xdr:to>
      <xdr:col>82</xdr:col>
      <xdr:colOff>158750</xdr:colOff>
      <xdr:row>15</xdr:row>
      <xdr:rowOff>163104</xdr:rowOff>
    </xdr:to>
    <xdr:sp macro="" textlink="">
      <xdr:nvSpPr>
        <xdr:cNvPr id="146" name="楕円 145"/>
        <xdr:cNvSpPr/>
      </xdr:nvSpPr>
      <xdr:spPr>
        <a:xfrm>
          <a:off x="16459200" y="26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78031</xdr:rowOff>
    </xdr:from>
    <xdr:ext cx="762000" cy="259045"/>
    <xdr:sp macro="" textlink="">
      <xdr:nvSpPr>
        <xdr:cNvPr id="147" name="物件費該当値テキスト"/>
        <xdr:cNvSpPr txBox="1"/>
      </xdr:nvSpPr>
      <xdr:spPr>
        <a:xfrm>
          <a:off x="16598900" y="247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121920</xdr:rowOff>
    </xdr:from>
    <xdr:to>
      <xdr:col>78</xdr:col>
      <xdr:colOff>120650</xdr:colOff>
      <xdr:row>15</xdr:row>
      <xdr:rowOff>52070</xdr:rowOff>
    </xdr:to>
    <xdr:sp macro="" textlink="">
      <xdr:nvSpPr>
        <xdr:cNvPr id="148" name="楕円 147"/>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49" name="テキスト ボックス 148"/>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121920</xdr:rowOff>
    </xdr:from>
    <xdr:to>
      <xdr:col>74</xdr:col>
      <xdr:colOff>31750</xdr:colOff>
      <xdr:row>15</xdr:row>
      <xdr:rowOff>52070</xdr:rowOff>
    </xdr:to>
    <xdr:sp macro="" textlink="">
      <xdr:nvSpPr>
        <xdr:cNvPr id="150" name="楕円 149"/>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51" name="テキスト ボックス 150"/>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37012</xdr:rowOff>
    </xdr:from>
    <xdr:to>
      <xdr:col>69</xdr:col>
      <xdr:colOff>142875</xdr:colOff>
      <xdr:row>14</xdr:row>
      <xdr:rowOff>138612</xdr:rowOff>
    </xdr:to>
    <xdr:sp macro="" textlink="">
      <xdr:nvSpPr>
        <xdr:cNvPr id="152" name="楕円 151"/>
        <xdr:cNvSpPr/>
      </xdr:nvSpPr>
      <xdr:spPr>
        <a:xfrm>
          <a:off x="13843000" y="2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148789</xdr:rowOff>
    </xdr:from>
    <xdr:ext cx="762000" cy="259045"/>
    <xdr:sp macro="" textlink="">
      <xdr:nvSpPr>
        <xdr:cNvPr id="153" name="テキスト ボックス 152"/>
        <xdr:cNvSpPr txBox="1"/>
      </xdr:nvSpPr>
      <xdr:spPr>
        <a:xfrm>
          <a:off x="13512800" y="220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54" name="楕円 153"/>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55" name="テキスト ボックス 154"/>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類似団体平均を大きく上回っているものの、全国・北海道平均と比較すると</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以下の水準である。扶助費の主なものは老人・児童保護費であり、養護老人ホームの運営を行っていること</a:t>
          </a:r>
          <a:r>
            <a:rPr lang="ja-JP" altLang="en-US" sz="1100" b="0" i="0" baseline="0">
              <a:solidFill>
                <a:schemeClr val="dk1"/>
              </a:solidFill>
              <a:effectLst/>
              <a:latin typeface="+mn-lt"/>
              <a:ea typeface="+mn-ea"/>
              <a:cs typeface="+mn-cs"/>
            </a:rPr>
            <a:t>や、認定こども園の保育料完全無料など、</a:t>
          </a:r>
          <a:r>
            <a:rPr lang="ja-JP" altLang="ja-JP" sz="1100" b="0" i="0" baseline="0">
              <a:solidFill>
                <a:schemeClr val="dk1"/>
              </a:solidFill>
              <a:effectLst/>
              <a:latin typeface="+mn-lt"/>
              <a:ea typeface="+mn-ea"/>
              <a:cs typeface="+mn-cs"/>
            </a:rPr>
            <a:t>児童福祉対策</a:t>
          </a:r>
          <a:r>
            <a:rPr lang="ja-JP" altLang="en-US" sz="1100" b="0" i="0" baseline="0">
              <a:solidFill>
                <a:schemeClr val="dk1"/>
              </a:solidFill>
              <a:effectLst/>
              <a:latin typeface="+mn-lt"/>
              <a:ea typeface="+mn-ea"/>
              <a:cs typeface="+mn-cs"/>
            </a:rPr>
            <a:t>を充実させていることが要因である。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101600</xdr:rowOff>
    </xdr:to>
    <xdr:cxnSp macro="">
      <xdr:nvCxnSpPr>
        <xdr:cNvPr id="187" name="直線コネクタ 186"/>
        <xdr:cNvCxnSpPr/>
      </xdr:nvCxnSpPr>
      <xdr:spPr>
        <a:xfrm>
          <a:off x="3987800" y="9652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76200</xdr:rowOff>
    </xdr:to>
    <xdr:cxnSp macro="">
      <xdr:nvCxnSpPr>
        <xdr:cNvPr id="190" name="直線コネクタ 189"/>
        <xdr:cNvCxnSpPr/>
      </xdr:nvCxnSpPr>
      <xdr:spPr>
        <a:xfrm flipV="1">
          <a:off x="3098800" y="9652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76200</xdr:rowOff>
    </xdr:from>
    <xdr:to>
      <xdr:col>15</xdr:col>
      <xdr:colOff>98425</xdr:colOff>
      <xdr:row>56</xdr:row>
      <xdr:rowOff>76200</xdr:rowOff>
    </xdr:to>
    <xdr:cxnSp macro="">
      <xdr:nvCxnSpPr>
        <xdr:cNvPr id="193" name="直線コネクタ 192"/>
        <xdr:cNvCxnSpPr/>
      </xdr:nvCxnSpPr>
      <xdr:spPr>
        <a:xfrm>
          <a:off x="2209800" y="967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38100</xdr:rowOff>
    </xdr:from>
    <xdr:to>
      <xdr:col>11</xdr:col>
      <xdr:colOff>9525</xdr:colOff>
      <xdr:row>56</xdr:row>
      <xdr:rowOff>76200</xdr:rowOff>
    </xdr:to>
    <xdr:cxnSp macro="">
      <xdr:nvCxnSpPr>
        <xdr:cNvPr id="196" name="直線コネクタ 195"/>
        <xdr:cNvCxnSpPr/>
      </xdr:nvCxnSpPr>
      <xdr:spPr>
        <a:xfrm>
          <a:off x="1320800" y="963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206" name="楕円 205"/>
        <xdr:cNvSpPr/>
      </xdr:nvSpPr>
      <xdr:spPr>
        <a:xfrm>
          <a:off x="4775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22877</xdr:rowOff>
    </xdr:from>
    <xdr:ext cx="762000" cy="259045"/>
    <xdr:sp macro="" textlink="">
      <xdr:nvSpPr>
        <xdr:cNvPr id="207" name="扶助費該当値テキスト"/>
        <xdr:cNvSpPr txBox="1"/>
      </xdr:nvSpPr>
      <xdr:spPr>
        <a:xfrm>
          <a:off x="4914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8" name="楕円 207"/>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209" name="テキスト ボックス 208"/>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25400</xdr:rowOff>
    </xdr:from>
    <xdr:to>
      <xdr:col>15</xdr:col>
      <xdr:colOff>149225</xdr:colOff>
      <xdr:row>56</xdr:row>
      <xdr:rowOff>127000</xdr:rowOff>
    </xdr:to>
    <xdr:sp macro="" textlink="">
      <xdr:nvSpPr>
        <xdr:cNvPr id="210" name="楕円 209"/>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111777</xdr:rowOff>
    </xdr:from>
    <xdr:ext cx="762000" cy="259045"/>
    <xdr:sp macro="" textlink="">
      <xdr:nvSpPr>
        <xdr:cNvPr id="211" name="テキスト ボックス 210"/>
        <xdr:cNvSpPr txBox="1"/>
      </xdr:nvSpPr>
      <xdr:spPr>
        <a:xfrm>
          <a:off x="2717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25400</xdr:rowOff>
    </xdr:from>
    <xdr:to>
      <xdr:col>11</xdr:col>
      <xdr:colOff>60325</xdr:colOff>
      <xdr:row>56</xdr:row>
      <xdr:rowOff>127000</xdr:rowOff>
    </xdr:to>
    <xdr:sp macro="" textlink="">
      <xdr:nvSpPr>
        <xdr:cNvPr id="212" name="楕円 211"/>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111777</xdr:rowOff>
    </xdr:from>
    <xdr:ext cx="762000" cy="259045"/>
    <xdr:sp macro="" textlink="">
      <xdr:nvSpPr>
        <xdr:cNvPr id="213" name="テキスト ボックス 212"/>
        <xdr:cNvSpPr txBox="1"/>
      </xdr:nvSpPr>
      <xdr:spPr>
        <a:xfrm>
          <a:off x="1828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158750</xdr:rowOff>
    </xdr:from>
    <xdr:to>
      <xdr:col>6</xdr:col>
      <xdr:colOff>171450</xdr:colOff>
      <xdr:row>56</xdr:row>
      <xdr:rowOff>88900</xdr:rowOff>
    </xdr:to>
    <xdr:sp macro="" textlink="">
      <xdr:nvSpPr>
        <xdr:cNvPr id="214" name="楕円 213"/>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215" name="テキスト ボックス 214"/>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除排雪経費が大部分であり、本町は道内有数の豪雪地帯であることから類似団体平均を上回っている。施設維持については、従来より不用施設のスクラップを進めており今後とも適切な施設管理に努める。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51562</xdr:rowOff>
    </xdr:from>
    <xdr:to>
      <xdr:col>82</xdr:col>
      <xdr:colOff>107950</xdr:colOff>
      <xdr:row>57</xdr:row>
      <xdr:rowOff>74422</xdr:rowOff>
    </xdr:to>
    <xdr:cxnSp macro="">
      <xdr:nvCxnSpPr>
        <xdr:cNvPr id="245" name="直線コネクタ 244"/>
        <xdr:cNvCxnSpPr/>
      </xdr:nvCxnSpPr>
      <xdr:spPr>
        <a:xfrm>
          <a:off x="15671800" y="98242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5842</xdr:rowOff>
    </xdr:from>
    <xdr:to>
      <xdr:col>78</xdr:col>
      <xdr:colOff>69850</xdr:colOff>
      <xdr:row>57</xdr:row>
      <xdr:rowOff>51562</xdr:rowOff>
    </xdr:to>
    <xdr:cxnSp macro="">
      <xdr:nvCxnSpPr>
        <xdr:cNvPr id="248" name="直線コネクタ 247"/>
        <xdr:cNvCxnSpPr/>
      </xdr:nvCxnSpPr>
      <xdr:spPr>
        <a:xfrm>
          <a:off x="14782800" y="9778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5842</xdr:rowOff>
    </xdr:from>
    <xdr:to>
      <xdr:col>73</xdr:col>
      <xdr:colOff>180975</xdr:colOff>
      <xdr:row>57</xdr:row>
      <xdr:rowOff>24130</xdr:rowOff>
    </xdr:to>
    <xdr:cxnSp macro="">
      <xdr:nvCxnSpPr>
        <xdr:cNvPr id="251" name="直線コネクタ 250"/>
        <xdr:cNvCxnSpPr/>
      </xdr:nvCxnSpPr>
      <xdr:spPr>
        <a:xfrm flipV="1">
          <a:off x="13893800" y="9778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136144</xdr:rowOff>
    </xdr:from>
    <xdr:to>
      <xdr:col>69</xdr:col>
      <xdr:colOff>92075</xdr:colOff>
      <xdr:row>57</xdr:row>
      <xdr:rowOff>24130</xdr:rowOff>
    </xdr:to>
    <xdr:cxnSp macro="">
      <xdr:nvCxnSpPr>
        <xdr:cNvPr id="254" name="直線コネクタ 253"/>
        <xdr:cNvCxnSpPr/>
      </xdr:nvCxnSpPr>
      <xdr:spPr>
        <a:xfrm>
          <a:off x="13004800" y="97373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23622</xdr:rowOff>
    </xdr:from>
    <xdr:to>
      <xdr:col>82</xdr:col>
      <xdr:colOff>158750</xdr:colOff>
      <xdr:row>57</xdr:row>
      <xdr:rowOff>125222</xdr:rowOff>
    </xdr:to>
    <xdr:sp macro="" textlink="">
      <xdr:nvSpPr>
        <xdr:cNvPr id="264" name="楕円 263"/>
        <xdr:cNvSpPr/>
      </xdr:nvSpPr>
      <xdr:spPr>
        <a:xfrm>
          <a:off x="164592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167149</xdr:rowOff>
    </xdr:from>
    <xdr:ext cx="762000" cy="259045"/>
    <xdr:sp macro="" textlink="">
      <xdr:nvSpPr>
        <xdr:cNvPr id="265" name="その他該当値テキスト"/>
        <xdr:cNvSpPr txBox="1"/>
      </xdr:nvSpPr>
      <xdr:spPr>
        <a:xfrm>
          <a:off x="165989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762</xdr:rowOff>
    </xdr:from>
    <xdr:to>
      <xdr:col>78</xdr:col>
      <xdr:colOff>120650</xdr:colOff>
      <xdr:row>57</xdr:row>
      <xdr:rowOff>102362</xdr:rowOff>
    </xdr:to>
    <xdr:sp macro="" textlink="">
      <xdr:nvSpPr>
        <xdr:cNvPr id="266" name="楕円 265"/>
        <xdr:cNvSpPr/>
      </xdr:nvSpPr>
      <xdr:spPr>
        <a:xfrm>
          <a:off x="15621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67" name="テキスト ボックス 266"/>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126492</xdr:rowOff>
    </xdr:from>
    <xdr:to>
      <xdr:col>74</xdr:col>
      <xdr:colOff>31750</xdr:colOff>
      <xdr:row>57</xdr:row>
      <xdr:rowOff>56642</xdr:rowOff>
    </xdr:to>
    <xdr:sp macro="" textlink="">
      <xdr:nvSpPr>
        <xdr:cNvPr id="268" name="楕円 267"/>
        <xdr:cNvSpPr/>
      </xdr:nvSpPr>
      <xdr:spPr>
        <a:xfrm>
          <a:off x="14732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41419</xdr:rowOff>
    </xdr:from>
    <xdr:ext cx="762000" cy="259045"/>
    <xdr:sp macro="" textlink="">
      <xdr:nvSpPr>
        <xdr:cNvPr id="269" name="テキスト ボックス 268"/>
        <xdr:cNvSpPr txBox="1"/>
      </xdr:nvSpPr>
      <xdr:spPr>
        <a:xfrm>
          <a:off x="14401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0" name="楕円 269"/>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71" name="テキスト ボックス 270"/>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72" name="楕円 271"/>
        <xdr:cNvSpPr/>
      </xdr:nvSpPr>
      <xdr:spPr>
        <a:xfrm>
          <a:off x="12954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271</xdr:rowOff>
    </xdr:from>
    <xdr:ext cx="762000" cy="259045"/>
    <xdr:sp macro="" textlink="">
      <xdr:nvSpPr>
        <xdr:cNvPr id="273" name="テキスト ボックス 272"/>
        <xdr:cNvSpPr txBox="1"/>
      </xdr:nvSpPr>
      <xdr:spPr>
        <a:xfrm>
          <a:off x="12623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％となっており、今後とも適切な補助金等の支出に努め経常経費の削減を図る</a:t>
          </a:r>
          <a:r>
            <a:rPr lang="ja-JP" altLang="en-US" sz="1100" b="0" i="0" baseline="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72136</xdr:rowOff>
    </xdr:to>
    <xdr:cxnSp macro="">
      <xdr:nvCxnSpPr>
        <xdr:cNvPr id="303" name="直線コネクタ 302"/>
        <xdr:cNvCxnSpPr/>
      </xdr:nvCxnSpPr>
      <xdr:spPr>
        <a:xfrm>
          <a:off x="15671800" y="619404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21844</xdr:rowOff>
    </xdr:to>
    <xdr:cxnSp macro="">
      <xdr:nvCxnSpPr>
        <xdr:cNvPr id="306" name="直線コネクタ 305"/>
        <xdr:cNvCxnSpPr/>
      </xdr:nvCxnSpPr>
      <xdr:spPr>
        <a:xfrm>
          <a:off x="14782800" y="6189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76708</xdr:rowOff>
    </xdr:to>
    <xdr:cxnSp macro="">
      <xdr:nvCxnSpPr>
        <xdr:cNvPr id="309" name="直線コネクタ 308"/>
        <xdr:cNvCxnSpPr/>
      </xdr:nvCxnSpPr>
      <xdr:spPr>
        <a:xfrm flipV="1">
          <a:off x="13893800" y="61894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76708</xdr:rowOff>
    </xdr:to>
    <xdr:cxnSp macro="">
      <xdr:nvCxnSpPr>
        <xdr:cNvPr id="312" name="直線コネクタ 311"/>
        <xdr:cNvCxnSpPr/>
      </xdr:nvCxnSpPr>
      <xdr:spPr>
        <a:xfrm>
          <a:off x="13004800" y="62031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22" name="楕円 321"/>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23"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4" name="楕円 323"/>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5" name="テキスト ボックス 324"/>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26" name="楕円 325"/>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27" name="テキスト ボックス 326"/>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28" name="楕円 327"/>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29" name="テキスト ボックス 328"/>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0" name="楕円 329"/>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31" name="テキスト ボックス 330"/>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類似団体と比較し▲</a:t>
          </a:r>
          <a:r>
            <a:rPr lang="en-US" altLang="ja-JP" sz="1100" b="0" i="0" baseline="0">
              <a:solidFill>
                <a:schemeClr val="dk1"/>
              </a:solidFill>
              <a:effectLst/>
              <a:latin typeface="+mn-lt"/>
              <a:ea typeface="+mn-ea"/>
              <a:cs typeface="+mn-cs"/>
            </a:rPr>
            <a:t>7.8</a:t>
          </a:r>
          <a:r>
            <a:rPr lang="ja-JP" altLang="ja-JP" sz="1100" b="0" i="0" baseline="0">
              <a:solidFill>
                <a:schemeClr val="dk1"/>
              </a:solidFill>
              <a:effectLst/>
              <a:latin typeface="+mn-lt"/>
              <a:ea typeface="+mn-ea"/>
              <a:cs typeface="+mn-cs"/>
            </a:rPr>
            <a:t>％となっており、従前から行っている計画的繰上償還の実施、</a:t>
          </a:r>
          <a:r>
            <a:rPr lang="ja-JP" altLang="en-US" sz="1100" b="0" i="0" baseline="0">
              <a:solidFill>
                <a:schemeClr val="dk1"/>
              </a:solidFill>
              <a:effectLst/>
              <a:latin typeface="+mn-lt"/>
              <a:ea typeface="+mn-ea"/>
              <a:cs typeface="+mn-cs"/>
            </a:rPr>
            <a:t>起債発行の抑制</a:t>
          </a:r>
          <a:r>
            <a:rPr lang="ja-JP" altLang="ja-JP" sz="1100" b="0" i="0" baseline="0">
              <a:solidFill>
                <a:schemeClr val="dk1"/>
              </a:solidFill>
              <a:effectLst/>
              <a:latin typeface="+mn-lt"/>
              <a:ea typeface="+mn-ea"/>
              <a:cs typeface="+mn-cs"/>
            </a:rPr>
            <a:t>により逓減させてきた状況であるが、平成２７年度より大型建設事業を着手しており、今後については償還額が伸びてくることが想定される。そのため</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適正な把握・管理を行い経費の削減を図り、健全な財政運営に努める。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39370</xdr:rowOff>
    </xdr:from>
    <xdr:to>
      <xdr:col>24</xdr:col>
      <xdr:colOff>25400</xdr:colOff>
      <xdr:row>75</xdr:row>
      <xdr:rowOff>146050</xdr:rowOff>
    </xdr:to>
    <xdr:cxnSp macro="">
      <xdr:nvCxnSpPr>
        <xdr:cNvPr id="363" name="直線コネクタ 362"/>
        <xdr:cNvCxnSpPr/>
      </xdr:nvCxnSpPr>
      <xdr:spPr>
        <a:xfrm flipV="1">
          <a:off x="3987800" y="128981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142240</xdr:rowOff>
    </xdr:from>
    <xdr:to>
      <xdr:col>19</xdr:col>
      <xdr:colOff>187325</xdr:colOff>
      <xdr:row>75</xdr:row>
      <xdr:rowOff>146050</xdr:rowOff>
    </xdr:to>
    <xdr:cxnSp macro="">
      <xdr:nvCxnSpPr>
        <xdr:cNvPr id="366" name="直線コネクタ 365"/>
        <xdr:cNvCxnSpPr/>
      </xdr:nvCxnSpPr>
      <xdr:spPr>
        <a:xfrm>
          <a:off x="3098800" y="130009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142240</xdr:rowOff>
    </xdr:from>
    <xdr:to>
      <xdr:col>15</xdr:col>
      <xdr:colOff>98425</xdr:colOff>
      <xdr:row>76</xdr:row>
      <xdr:rowOff>20320</xdr:rowOff>
    </xdr:to>
    <xdr:cxnSp macro="">
      <xdr:nvCxnSpPr>
        <xdr:cNvPr id="369" name="直線コネクタ 368"/>
        <xdr:cNvCxnSpPr/>
      </xdr:nvCxnSpPr>
      <xdr:spPr>
        <a:xfrm flipV="1">
          <a:off x="2209800" y="130009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20320</xdr:rowOff>
    </xdr:from>
    <xdr:to>
      <xdr:col>11</xdr:col>
      <xdr:colOff>9525</xdr:colOff>
      <xdr:row>76</xdr:row>
      <xdr:rowOff>43180</xdr:rowOff>
    </xdr:to>
    <xdr:cxnSp macro="">
      <xdr:nvCxnSpPr>
        <xdr:cNvPr id="372" name="直線コネクタ 371"/>
        <xdr:cNvCxnSpPr/>
      </xdr:nvCxnSpPr>
      <xdr:spPr>
        <a:xfrm flipV="1">
          <a:off x="1320800" y="13050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160020</xdr:rowOff>
    </xdr:from>
    <xdr:to>
      <xdr:col>24</xdr:col>
      <xdr:colOff>76200</xdr:colOff>
      <xdr:row>75</xdr:row>
      <xdr:rowOff>90170</xdr:rowOff>
    </xdr:to>
    <xdr:sp macro="" textlink="">
      <xdr:nvSpPr>
        <xdr:cNvPr id="382" name="楕円 381"/>
        <xdr:cNvSpPr/>
      </xdr:nvSpPr>
      <xdr:spPr>
        <a:xfrm>
          <a:off x="4775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5097</xdr:rowOff>
    </xdr:from>
    <xdr:ext cx="762000" cy="259045"/>
    <xdr:sp macro="" textlink="">
      <xdr:nvSpPr>
        <xdr:cNvPr id="383" name="公債費該当値テキスト"/>
        <xdr:cNvSpPr txBox="1"/>
      </xdr:nvSpPr>
      <xdr:spPr>
        <a:xfrm>
          <a:off x="49149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95250</xdr:rowOff>
    </xdr:from>
    <xdr:to>
      <xdr:col>20</xdr:col>
      <xdr:colOff>38100</xdr:colOff>
      <xdr:row>76</xdr:row>
      <xdr:rowOff>25400</xdr:rowOff>
    </xdr:to>
    <xdr:sp macro="" textlink="">
      <xdr:nvSpPr>
        <xdr:cNvPr id="384" name="楕円 383"/>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35577</xdr:rowOff>
    </xdr:from>
    <xdr:ext cx="736600" cy="259045"/>
    <xdr:sp macro="" textlink="">
      <xdr:nvSpPr>
        <xdr:cNvPr id="385" name="テキスト ボックス 384"/>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91440</xdr:rowOff>
    </xdr:from>
    <xdr:to>
      <xdr:col>15</xdr:col>
      <xdr:colOff>149225</xdr:colOff>
      <xdr:row>76</xdr:row>
      <xdr:rowOff>21589</xdr:rowOff>
    </xdr:to>
    <xdr:sp macro="" textlink="">
      <xdr:nvSpPr>
        <xdr:cNvPr id="386" name="楕円 385"/>
        <xdr:cNvSpPr/>
      </xdr:nvSpPr>
      <xdr:spPr>
        <a:xfrm>
          <a:off x="3048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31767</xdr:rowOff>
    </xdr:from>
    <xdr:ext cx="762000" cy="259045"/>
    <xdr:sp macro="" textlink="">
      <xdr:nvSpPr>
        <xdr:cNvPr id="387" name="テキスト ボックス 386"/>
        <xdr:cNvSpPr txBox="1"/>
      </xdr:nvSpPr>
      <xdr:spPr>
        <a:xfrm>
          <a:off x="2717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140970</xdr:rowOff>
    </xdr:from>
    <xdr:to>
      <xdr:col>11</xdr:col>
      <xdr:colOff>60325</xdr:colOff>
      <xdr:row>76</xdr:row>
      <xdr:rowOff>71120</xdr:rowOff>
    </xdr:to>
    <xdr:sp macro="" textlink="">
      <xdr:nvSpPr>
        <xdr:cNvPr id="388" name="楕円 387"/>
        <xdr:cNvSpPr/>
      </xdr:nvSpPr>
      <xdr:spPr>
        <a:xfrm>
          <a:off x="2159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81297</xdr:rowOff>
    </xdr:from>
    <xdr:ext cx="762000" cy="259045"/>
    <xdr:sp macro="" textlink="">
      <xdr:nvSpPr>
        <xdr:cNvPr id="389" name="テキスト ボックス 388"/>
        <xdr:cNvSpPr txBox="1"/>
      </xdr:nvSpPr>
      <xdr:spPr>
        <a:xfrm>
          <a:off x="1828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163830</xdr:rowOff>
    </xdr:from>
    <xdr:to>
      <xdr:col>6</xdr:col>
      <xdr:colOff>171450</xdr:colOff>
      <xdr:row>76</xdr:row>
      <xdr:rowOff>93980</xdr:rowOff>
    </xdr:to>
    <xdr:sp macro="" textlink="">
      <xdr:nvSpPr>
        <xdr:cNvPr id="390" name="楕円 389"/>
        <xdr:cNvSpPr/>
      </xdr:nvSpPr>
      <xdr:spPr>
        <a:xfrm>
          <a:off x="1270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104157</xdr:rowOff>
    </xdr:from>
    <xdr:ext cx="762000" cy="259045"/>
    <xdr:sp macro="" textlink="">
      <xdr:nvSpPr>
        <xdr:cNvPr id="391" name="テキスト ボックス 390"/>
        <xdr:cNvSpPr txBox="1"/>
      </xdr:nvSpPr>
      <xdr:spPr>
        <a:xfrm>
          <a:off x="939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平成２７年度より大型建設事業が開始され、今後老朽化した公共施設の改修や維持に係る経費も見込まれることから、公共施設総合管理計画に基づいた施設の集約化・複合化による公共施設の縮減と、</a:t>
          </a:r>
          <a:r>
            <a:rPr lang="ja-JP" altLang="ja-JP" sz="1100" b="0" i="0" baseline="0">
              <a:solidFill>
                <a:schemeClr val="dk1"/>
              </a:solidFill>
              <a:effectLst/>
              <a:latin typeface="+mn-lt"/>
              <a:ea typeface="+mn-ea"/>
              <a:cs typeface="+mn-cs"/>
            </a:rPr>
            <a:t>優先度の低い事業の廃止・縮小などにより経費の削減を図り、健全な財政運営に努める。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97608</xdr:rowOff>
    </xdr:from>
    <xdr:to>
      <xdr:col>82</xdr:col>
      <xdr:colOff>107950</xdr:colOff>
      <xdr:row>77</xdr:row>
      <xdr:rowOff>89444</xdr:rowOff>
    </xdr:to>
    <xdr:cxnSp macro="">
      <xdr:nvCxnSpPr>
        <xdr:cNvPr id="426" name="直線コネクタ 425"/>
        <xdr:cNvCxnSpPr/>
      </xdr:nvCxnSpPr>
      <xdr:spPr>
        <a:xfrm>
          <a:off x="15671800" y="13127808"/>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97608</xdr:rowOff>
    </xdr:from>
    <xdr:to>
      <xdr:col>78</xdr:col>
      <xdr:colOff>69850</xdr:colOff>
      <xdr:row>76</xdr:row>
      <xdr:rowOff>104139</xdr:rowOff>
    </xdr:to>
    <xdr:cxnSp macro="">
      <xdr:nvCxnSpPr>
        <xdr:cNvPr id="429" name="直線コネクタ 428"/>
        <xdr:cNvCxnSpPr/>
      </xdr:nvCxnSpPr>
      <xdr:spPr>
        <a:xfrm flipV="1">
          <a:off x="14782800" y="131278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76</xdr:row>
      <xdr:rowOff>143329</xdr:rowOff>
    </xdr:to>
    <xdr:cxnSp macro="">
      <xdr:nvCxnSpPr>
        <xdr:cNvPr id="432" name="直線コネクタ 431"/>
        <xdr:cNvCxnSpPr/>
      </xdr:nvCxnSpPr>
      <xdr:spPr>
        <a:xfrm flipV="1">
          <a:off x="13893800" y="1313433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4" name="テキスト ボックス 433"/>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135165</xdr:rowOff>
    </xdr:from>
    <xdr:to>
      <xdr:col>69</xdr:col>
      <xdr:colOff>92075</xdr:colOff>
      <xdr:row>76</xdr:row>
      <xdr:rowOff>143329</xdr:rowOff>
    </xdr:to>
    <xdr:cxnSp macro="">
      <xdr:nvCxnSpPr>
        <xdr:cNvPr id="435" name="直線コネクタ 434"/>
        <xdr:cNvCxnSpPr/>
      </xdr:nvCxnSpPr>
      <xdr:spPr>
        <a:xfrm>
          <a:off x="13004800" y="12993915"/>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7" name="テキスト ボックス 436"/>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45" name="楕円 444"/>
        <xdr:cNvSpPr/>
      </xdr:nvSpPr>
      <xdr:spPr>
        <a:xfrm>
          <a:off x="164592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10721</xdr:rowOff>
    </xdr:from>
    <xdr:ext cx="762000" cy="259045"/>
    <xdr:sp macro="" textlink="">
      <xdr:nvSpPr>
        <xdr:cNvPr id="446" name="公債費以外該当値テキスト"/>
        <xdr:cNvSpPr txBox="1"/>
      </xdr:nvSpPr>
      <xdr:spPr>
        <a:xfrm>
          <a:off x="16598900" y="1321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46808</xdr:rowOff>
    </xdr:from>
    <xdr:to>
      <xdr:col>78</xdr:col>
      <xdr:colOff>120650</xdr:colOff>
      <xdr:row>76</xdr:row>
      <xdr:rowOff>148408</xdr:rowOff>
    </xdr:to>
    <xdr:sp macro="" textlink="">
      <xdr:nvSpPr>
        <xdr:cNvPr id="447" name="楕円 446"/>
        <xdr:cNvSpPr/>
      </xdr:nvSpPr>
      <xdr:spPr>
        <a:xfrm>
          <a:off x="15621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158586</xdr:rowOff>
    </xdr:from>
    <xdr:ext cx="736600" cy="259045"/>
    <xdr:sp macro="" textlink="">
      <xdr:nvSpPr>
        <xdr:cNvPr id="448" name="テキスト ボックス 447"/>
        <xdr:cNvSpPr txBox="1"/>
      </xdr:nvSpPr>
      <xdr:spPr>
        <a:xfrm>
          <a:off x="15290800" y="12845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49" name="楕円 448"/>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50" name="テキスト ボックス 449"/>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92529</xdr:rowOff>
    </xdr:from>
    <xdr:to>
      <xdr:col>69</xdr:col>
      <xdr:colOff>142875</xdr:colOff>
      <xdr:row>77</xdr:row>
      <xdr:rowOff>22679</xdr:rowOff>
    </xdr:to>
    <xdr:sp macro="" textlink="">
      <xdr:nvSpPr>
        <xdr:cNvPr id="451" name="楕円 450"/>
        <xdr:cNvSpPr/>
      </xdr:nvSpPr>
      <xdr:spPr>
        <a:xfrm>
          <a:off x="13843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32855</xdr:rowOff>
    </xdr:from>
    <xdr:ext cx="762000" cy="259045"/>
    <xdr:sp macro="" textlink="">
      <xdr:nvSpPr>
        <xdr:cNvPr id="452" name="テキスト ボックス 451"/>
        <xdr:cNvSpPr txBox="1"/>
      </xdr:nvSpPr>
      <xdr:spPr>
        <a:xfrm>
          <a:off x="13512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84365</xdr:rowOff>
    </xdr:from>
    <xdr:to>
      <xdr:col>65</xdr:col>
      <xdr:colOff>53975</xdr:colOff>
      <xdr:row>76</xdr:row>
      <xdr:rowOff>14514</xdr:rowOff>
    </xdr:to>
    <xdr:sp macro="" textlink="">
      <xdr:nvSpPr>
        <xdr:cNvPr id="453" name="楕円 452"/>
        <xdr:cNvSpPr/>
      </xdr:nvSpPr>
      <xdr:spPr>
        <a:xfrm>
          <a:off x="12954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24692</xdr:rowOff>
    </xdr:from>
    <xdr:ext cx="762000" cy="259045"/>
    <xdr:sp macro="" textlink="">
      <xdr:nvSpPr>
        <xdr:cNvPr id="454" name="テキスト ボックス 453"/>
        <xdr:cNvSpPr txBox="1"/>
      </xdr:nvSpPr>
      <xdr:spPr>
        <a:xfrm>
          <a:off x="12623800" y="1271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北海道沼田町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67825</xdr:rowOff>
    </xdr:from>
    <xdr:to>
      <xdr:col>29</xdr:col>
      <xdr:colOff>127000</xdr:colOff>
      <xdr:row>17</xdr:row>
      <xdr:rowOff>70366</xdr:rowOff>
    </xdr:to>
    <xdr:cxnSp macro="">
      <xdr:nvCxnSpPr>
        <xdr:cNvPr id="49" name="直線コネクタ 48"/>
        <xdr:cNvCxnSpPr/>
      </xdr:nvCxnSpPr>
      <xdr:spPr bwMode="auto">
        <a:xfrm flipV="1">
          <a:off x="5003800" y="3030100"/>
          <a:ext cx="647700" cy="2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70366</xdr:rowOff>
    </xdr:from>
    <xdr:to>
      <xdr:col>26</xdr:col>
      <xdr:colOff>50800</xdr:colOff>
      <xdr:row>17</xdr:row>
      <xdr:rowOff>73538</xdr:rowOff>
    </xdr:to>
    <xdr:cxnSp macro="">
      <xdr:nvCxnSpPr>
        <xdr:cNvPr id="52" name="直線コネクタ 51"/>
        <xdr:cNvCxnSpPr/>
      </xdr:nvCxnSpPr>
      <xdr:spPr bwMode="auto">
        <a:xfrm flipV="1">
          <a:off x="4305300" y="3032641"/>
          <a:ext cx="698500" cy="3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73538</xdr:rowOff>
    </xdr:from>
    <xdr:to>
      <xdr:col>22</xdr:col>
      <xdr:colOff>114300</xdr:colOff>
      <xdr:row>17</xdr:row>
      <xdr:rowOff>92681</xdr:rowOff>
    </xdr:to>
    <xdr:cxnSp macro="">
      <xdr:nvCxnSpPr>
        <xdr:cNvPr id="55" name="直線コネクタ 54"/>
        <xdr:cNvCxnSpPr/>
      </xdr:nvCxnSpPr>
      <xdr:spPr bwMode="auto">
        <a:xfrm flipV="1">
          <a:off x="3606800" y="3035813"/>
          <a:ext cx="698500" cy="19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92681</xdr:rowOff>
    </xdr:from>
    <xdr:to>
      <xdr:col>18</xdr:col>
      <xdr:colOff>177800</xdr:colOff>
      <xdr:row>17</xdr:row>
      <xdr:rowOff>123876</xdr:rowOff>
    </xdr:to>
    <xdr:cxnSp macro="">
      <xdr:nvCxnSpPr>
        <xdr:cNvPr id="58" name="直線コネクタ 57"/>
        <xdr:cNvCxnSpPr/>
      </xdr:nvCxnSpPr>
      <xdr:spPr bwMode="auto">
        <a:xfrm flipV="1">
          <a:off x="2908300" y="3054956"/>
          <a:ext cx="698500" cy="31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17025</xdr:rowOff>
    </xdr:from>
    <xdr:to>
      <xdr:col>29</xdr:col>
      <xdr:colOff>177800</xdr:colOff>
      <xdr:row>17</xdr:row>
      <xdr:rowOff>118625</xdr:rowOff>
    </xdr:to>
    <xdr:sp macro="" textlink="">
      <xdr:nvSpPr>
        <xdr:cNvPr id="68" name="楕円 67"/>
        <xdr:cNvSpPr/>
      </xdr:nvSpPr>
      <xdr:spPr bwMode="auto">
        <a:xfrm>
          <a:off x="5600700" y="2979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33552</xdr:rowOff>
    </xdr:from>
    <xdr:ext cx="762000" cy="259045"/>
    <xdr:sp macro="" textlink="">
      <xdr:nvSpPr>
        <xdr:cNvPr id="69" name="人口1人当たり決算額の推移該当値テキスト130"/>
        <xdr:cNvSpPr txBox="1"/>
      </xdr:nvSpPr>
      <xdr:spPr>
        <a:xfrm>
          <a:off x="5740400" y="282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19566</xdr:rowOff>
    </xdr:from>
    <xdr:to>
      <xdr:col>26</xdr:col>
      <xdr:colOff>101600</xdr:colOff>
      <xdr:row>17</xdr:row>
      <xdr:rowOff>121166</xdr:rowOff>
    </xdr:to>
    <xdr:sp macro="" textlink="">
      <xdr:nvSpPr>
        <xdr:cNvPr id="70" name="楕円 69"/>
        <xdr:cNvSpPr/>
      </xdr:nvSpPr>
      <xdr:spPr bwMode="auto">
        <a:xfrm>
          <a:off x="4953000" y="2981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131343</xdr:rowOff>
    </xdr:from>
    <xdr:ext cx="736600" cy="259045"/>
    <xdr:sp macro="" textlink="">
      <xdr:nvSpPr>
        <xdr:cNvPr id="71" name="テキスト ボックス 70"/>
        <xdr:cNvSpPr txBox="1"/>
      </xdr:nvSpPr>
      <xdr:spPr>
        <a:xfrm>
          <a:off x="4622800" y="2750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22738</xdr:rowOff>
    </xdr:from>
    <xdr:to>
      <xdr:col>22</xdr:col>
      <xdr:colOff>165100</xdr:colOff>
      <xdr:row>17</xdr:row>
      <xdr:rowOff>124338</xdr:rowOff>
    </xdr:to>
    <xdr:sp macro="" textlink="">
      <xdr:nvSpPr>
        <xdr:cNvPr id="72" name="楕円 71"/>
        <xdr:cNvSpPr/>
      </xdr:nvSpPr>
      <xdr:spPr bwMode="auto">
        <a:xfrm>
          <a:off x="4254500" y="2985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134515</xdr:rowOff>
    </xdr:from>
    <xdr:ext cx="762000" cy="259045"/>
    <xdr:sp macro="" textlink="">
      <xdr:nvSpPr>
        <xdr:cNvPr id="73" name="テキスト ボックス 72"/>
        <xdr:cNvSpPr txBox="1"/>
      </xdr:nvSpPr>
      <xdr:spPr>
        <a:xfrm>
          <a:off x="3924300" y="27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41881</xdr:rowOff>
    </xdr:from>
    <xdr:to>
      <xdr:col>19</xdr:col>
      <xdr:colOff>38100</xdr:colOff>
      <xdr:row>17</xdr:row>
      <xdr:rowOff>143481</xdr:rowOff>
    </xdr:to>
    <xdr:sp macro="" textlink="">
      <xdr:nvSpPr>
        <xdr:cNvPr id="74" name="楕円 73"/>
        <xdr:cNvSpPr/>
      </xdr:nvSpPr>
      <xdr:spPr bwMode="auto">
        <a:xfrm>
          <a:off x="3556000" y="3004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153658</xdr:rowOff>
    </xdr:from>
    <xdr:ext cx="762000" cy="259045"/>
    <xdr:sp macro="" textlink="">
      <xdr:nvSpPr>
        <xdr:cNvPr id="75" name="テキスト ボックス 74"/>
        <xdr:cNvSpPr txBox="1"/>
      </xdr:nvSpPr>
      <xdr:spPr>
        <a:xfrm>
          <a:off x="3225800" y="277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73076</xdr:rowOff>
    </xdr:from>
    <xdr:to>
      <xdr:col>15</xdr:col>
      <xdr:colOff>101600</xdr:colOff>
      <xdr:row>18</xdr:row>
      <xdr:rowOff>3226</xdr:rowOff>
    </xdr:to>
    <xdr:sp macro="" textlink="">
      <xdr:nvSpPr>
        <xdr:cNvPr id="76" name="楕円 75"/>
        <xdr:cNvSpPr/>
      </xdr:nvSpPr>
      <xdr:spPr bwMode="auto">
        <a:xfrm>
          <a:off x="2857500" y="3035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13403</xdr:rowOff>
    </xdr:from>
    <xdr:ext cx="762000" cy="259045"/>
    <xdr:sp macro="" textlink="">
      <xdr:nvSpPr>
        <xdr:cNvPr id="77" name="テキスト ボックス 76"/>
        <xdr:cNvSpPr txBox="1"/>
      </xdr:nvSpPr>
      <xdr:spPr>
        <a:xfrm>
          <a:off x="2527300" y="280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15484</xdr:rowOff>
    </xdr:from>
    <xdr:to>
      <xdr:col>29</xdr:col>
      <xdr:colOff>127000</xdr:colOff>
      <xdr:row>36</xdr:row>
      <xdr:rowOff>72305</xdr:rowOff>
    </xdr:to>
    <xdr:cxnSp macro="">
      <xdr:nvCxnSpPr>
        <xdr:cNvPr id="108" name="直線コネクタ 107"/>
        <xdr:cNvCxnSpPr/>
      </xdr:nvCxnSpPr>
      <xdr:spPr bwMode="auto">
        <a:xfrm>
          <a:off x="5003800" y="6968734"/>
          <a:ext cx="647700" cy="56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9861</xdr:rowOff>
    </xdr:from>
    <xdr:to>
      <xdr:col>26</xdr:col>
      <xdr:colOff>50800</xdr:colOff>
      <xdr:row>36</xdr:row>
      <xdr:rowOff>15484</xdr:rowOff>
    </xdr:to>
    <xdr:cxnSp macro="">
      <xdr:nvCxnSpPr>
        <xdr:cNvPr id="111" name="直線コネクタ 110"/>
        <xdr:cNvCxnSpPr/>
      </xdr:nvCxnSpPr>
      <xdr:spPr bwMode="auto">
        <a:xfrm>
          <a:off x="4305300" y="6963111"/>
          <a:ext cx="698500" cy="5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333275</xdr:rowOff>
    </xdr:from>
    <xdr:to>
      <xdr:col>22</xdr:col>
      <xdr:colOff>114300</xdr:colOff>
      <xdr:row>36</xdr:row>
      <xdr:rowOff>9861</xdr:rowOff>
    </xdr:to>
    <xdr:cxnSp macro="">
      <xdr:nvCxnSpPr>
        <xdr:cNvPr id="114" name="直線コネクタ 113"/>
        <xdr:cNvCxnSpPr/>
      </xdr:nvCxnSpPr>
      <xdr:spPr bwMode="auto">
        <a:xfrm>
          <a:off x="3606800" y="6943625"/>
          <a:ext cx="698500" cy="19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274114</xdr:rowOff>
    </xdr:from>
    <xdr:to>
      <xdr:col>18</xdr:col>
      <xdr:colOff>177800</xdr:colOff>
      <xdr:row>35</xdr:row>
      <xdr:rowOff>333275</xdr:rowOff>
    </xdr:to>
    <xdr:cxnSp macro="">
      <xdr:nvCxnSpPr>
        <xdr:cNvPr id="117" name="直線コネクタ 116"/>
        <xdr:cNvCxnSpPr/>
      </xdr:nvCxnSpPr>
      <xdr:spPr bwMode="auto">
        <a:xfrm>
          <a:off x="2908300" y="6884464"/>
          <a:ext cx="698500" cy="59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21505</xdr:rowOff>
    </xdr:from>
    <xdr:to>
      <xdr:col>29</xdr:col>
      <xdr:colOff>177800</xdr:colOff>
      <xdr:row>36</xdr:row>
      <xdr:rowOff>123105</xdr:rowOff>
    </xdr:to>
    <xdr:sp macro="" textlink="">
      <xdr:nvSpPr>
        <xdr:cNvPr id="127" name="楕円 126"/>
        <xdr:cNvSpPr/>
      </xdr:nvSpPr>
      <xdr:spPr bwMode="auto">
        <a:xfrm>
          <a:off x="5600700" y="6974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336482</xdr:rowOff>
    </xdr:from>
    <xdr:ext cx="762000" cy="259045"/>
    <xdr:sp macro="" textlink="">
      <xdr:nvSpPr>
        <xdr:cNvPr id="128" name="人口1人当たり決算額の推移該当値テキスト445"/>
        <xdr:cNvSpPr txBox="1"/>
      </xdr:nvSpPr>
      <xdr:spPr>
        <a:xfrm>
          <a:off x="5740400" y="694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307584</xdr:rowOff>
    </xdr:from>
    <xdr:to>
      <xdr:col>26</xdr:col>
      <xdr:colOff>101600</xdr:colOff>
      <xdr:row>36</xdr:row>
      <xdr:rowOff>66284</xdr:rowOff>
    </xdr:to>
    <xdr:sp macro="" textlink="">
      <xdr:nvSpPr>
        <xdr:cNvPr id="129" name="楕円 128"/>
        <xdr:cNvSpPr/>
      </xdr:nvSpPr>
      <xdr:spPr bwMode="auto">
        <a:xfrm>
          <a:off x="4953000" y="6917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51061</xdr:rowOff>
    </xdr:from>
    <xdr:ext cx="736600" cy="259045"/>
    <xdr:sp macro="" textlink="">
      <xdr:nvSpPr>
        <xdr:cNvPr id="130" name="テキスト ボックス 129"/>
        <xdr:cNvSpPr txBox="1"/>
      </xdr:nvSpPr>
      <xdr:spPr>
        <a:xfrm>
          <a:off x="4622800" y="700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301961</xdr:rowOff>
    </xdr:from>
    <xdr:to>
      <xdr:col>22</xdr:col>
      <xdr:colOff>165100</xdr:colOff>
      <xdr:row>36</xdr:row>
      <xdr:rowOff>60661</xdr:rowOff>
    </xdr:to>
    <xdr:sp macro="" textlink="">
      <xdr:nvSpPr>
        <xdr:cNvPr id="131" name="楕円 130"/>
        <xdr:cNvSpPr/>
      </xdr:nvSpPr>
      <xdr:spPr bwMode="auto">
        <a:xfrm>
          <a:off x="4254500" y="6912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45438</xdr:rowOff>
    </xdr:from>
    <xdr:ext cx="762000" cy="259045"/>
    <xdr:sp macro="" textlink="">
      <xdr:nvSpPr>
        <xdr:cNvPr id="132" name="テキスト ボックス 131"/>
        <xdr:cNvSpPr txBox="1"/>
      </xdr:nvSpPr>
      <xdr:spPr>
        <a:xfrm>
          <a:off x="3924300" y="699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282475</xdr:rowOff>
    </xdr:from>
    <xdr:to>
      <xdr:col>19</xdr:col>
      <xdr:colOff>38100</xdr:colOff>
      <xdr:row>36</xdr:row>
      <xdr:rowOff>41175</xdr:rowOff>
    </xdr:to>
    <xdr:sp macro="" textlink="">
      <xdr:nvSpPr>
        <xdr:cNvPr id="133" name="楕円 132"/>
        <xdr:cNvSpPr/>
      </xdr:nvSpPr>
      <xdr:spPr bwMode="auto">
        <a:xfrm>
          <a:off x="3556000" y="6892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25952</xdr:rowOff>
    </xdr:from>
    <xdr:ext cx="762000" cy="259045"/>
    <xdr:sp macro="" textlink="">
      <xdr:nvSpPr>
        <xdr:cNvPr id="134" name="テキスト ボックス 133"/>
        <xdr:cNvSpPr txBox="1"/>
      </xdr:nvSpPr>
      <xdr:spPr>
        <a:xfrm>
          <a:off x="3225800" y="697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223314</xdr:rowOff>
    </xdr:from>
    <xdr:to>
      <xdr:col>15</xdr:col>
      <xdr:colOff>101600</xdr:colOff>
      <xdr:row>35</xdr:row>
      <xdr:rowOff>324914</xdr:rowOff>
    </xdr:to>
    <xdr:sp macro="" textlink="">
      <xdr:nvSpPr>
        <xdr:cNvPr id="135" name="楕円 134"/>
        <xdr:cNvSpPr/>
      </xdr:nvSpPr>
      <xdr:spPr bwMode="auto">
        <a:xfrm>
          <a:off x="2857500" y="6833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309691</xdr:rowOff>
    </xdr:from>
    <xdr:ext cx="762000" cy="259045"/>
    <xdr:sp macro="" textlink="">
      <xdr:nvSpPr>
        <xdr:cNvPr id="136" name="テキスト ボックス 135"/>
        <xdr:cNvSpPr txBox="1"/>
      </xdr:nvSpPr>
      <xdr:spPr>
        <a:xfrm>
          <a:off x="2527300" y="692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北海道沼田町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3,149
3,145
283.35
5,558,250
5,435,969
122,281
2,558,481
2,964,507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1011</xdr:rowOff>
    </xdr:from>
    <xdr:to>
      <xdr:col>24</xdr:col>
      <xdr:colOff>63500</xdr:colOff>
      <xdr:row>36</xdr:row>
      <xdr:rowOff>14000</xdr:rowOff>
    </xdr:to>
    <xdr:cxnSp macro="">
      <xdr:nvCxnSpPr>
        <xdr:cNvPr id="58" name="直線コネクタ 57"/>
        <xdr:cNvCxnSpPr/>
      </xdr:nvCxnSpPr>
      <xdr:spPr>
        <a:xfrm flipV="1">
          <a:off x="3797300" y="6173211"/>
          <a:ext cx="838200" cy="1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163438</xdr:rowOff>
    </xdr:from>
    <xdr:to>
      <xdr:col>19</xdr:col>
      <xdr:colOff>177800</xdr:colOff>
      <xdr:row>36</xdr:row>
      <xdr:rowOff>14000</xdr:rowOff>
    </xdr:to>
    <xdr:cxnSp macro="">
      <xdr:nvCxnSpPr>
        <xdr:cNvPr id="61" name="直線コネクタ 60"/>
        <xdr:cNvCxnSpPr/>
      </xdr:nvCxnSpPr>
      <xdr:spPr>
        <a:xfrm>
          <a:off x="2908300" y="6164188"/>
          <a:ext cx="889000" cy="2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163438</xdr:rowOff>
    </xdr:from>
    <xdr:to>
      <xdr:col>15</xdr:col>
      <xdr:colOff>50800</xdr:colOff>
      <xdr:row>36</xdr:row>
      <xdr:rowOff>5603</xdr:rowOff>
    </xdr:to>
    <xdr:cxnSp macro="">
      <xdr:nvCxnSpPr>
        <xdr:cNvPr id="64" name="直線コネクタ 63"/>
        <xdr:cNvCxnSpPr/>
      </xdr:nvCxnSpPr>
      <xdr:spPr>
        <a:xfrm flipV="1">
          <a:off x="2019300" y="6164188"/>
          <a:ext cx="889000" cy="1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5603</xdr:rowOff>
    </xdr:from>
    <xdr:to>
      <xdr:col>10</xdr:col>
      <xdr:colOff>114300</xdr:colOff>
      <xdr:row>36</xdr:row>
      <xdr:rowOff>52043</xdr:rowOff>
    </xdr:to>
    <xdr:cxnSp macro="">
      <xdr:nvCxnSpPr>
        <xdr:cNvPr id="67" name="直線コネクタ 66"/>
        <xdr:cNvCxnSpPr/>
      </xdr:nvCxnSpPr>
      <xdr:spPr>
        <a:xfrm flipV="1">
          <a:off x="1130300" y="6177803"/>
          <a:ext cx="889000" cy="4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121661</xdr:rowOff>
    </xdr:from>
    <xdr:to>
      <xdr:col>24</xdr:col>
      <xdr:colOff>114300</xdr:colOff>
      <xdr:row>36</xdr:row>
      <xdr:rowOff>51811</xdr:rowOff>
    </xdr:to>
    <xdr:sp macro="" textlink="">
      <xdr:nvSpPr>
        <xdr:cNvPr id="77" name="楕円 76"/>
        <xdr:cNvSpPr/>
      </xdr:nvSpPr>
      <xdr:spPr>
        <a:xfrm>
          <a:off x="4584700" y="612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144538</xdr:rowOff>
    </xdr:from>
    <xdr:ext cx="599010" cy="259045"/>
    <xdr:sp macro="" textlink="">
      <xdr:nvSpPr>
        <xdr:cNvPr id="78" name="人件費該当値テキスト"/>
        <xdr:cNvSpPr txBox="1"/>
      </xdr:nvSpPr>
      <xdr:spPr>
        <a:xfrm>
          <a:off x="4686300" y="5973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134650</xdr:rowOff>
    </xdr:from>
    <xdr:to>
      <xdr:col>20</xdr:col>
      <xdr:colOff>38100</xdr:colOff>
      <xdr:row>36</xdr:row>
      <xdr:rowOff>64800</xdr:rowOff>
    </xdr:to>
    <xdr:sp macro="" textlink="">
      <xdr:nvSpPr>
        <xdr:cNvPr id="79" name="楕円 78"/>
        <xdr:cNvSpPr/>
      </xdr:nvSpPr>
      <xdr:spPr>
        <a:xfrm>
          <a:off x="3746500" y="61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81327</xdr:rowOff>
    </xdr:from>
    <xdr:ext cx="599010" cy="259045"/>
    <xdr:sp macro="" textlink="">
      <xdr:nvSpPr>
        <xdr:cNvPr id="80" name="テキスト ボックス 79"/>
        <xdr:cNvSpPr txBox="1"/>
      </xdr:nvSpPr>
      <xdr:spPr>
        <a:xfrm>
          <a:off x="3497795" y="5910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112638</xdr:rowOff>
    </xdr:from>
    <xdr:to>
      <xdr:col>15</xdr:col>
      <xdr:colOff>101600</xdr:colOff>
      <xdr:row>36</xdr:row>
      <xdr:rowOff>42788</xdr:rowOff>
    </xdr:to>
    <xdr:sp macro="" textlink="">
      <xdr:nvSpPr>
        <xdr:cNvPr id="81" name="楕円 80"/>
        <xdr:cNvSpPr/>
      </xdr:nvSpPr>
      <xdr:spPr>
        <a:xfrm>
          <a:off x="2857500" y="611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59315</xdr:rowOff>
    </xdr:from>
    <xdr:ext cx="599010" cy="259045"/>
    <xdr:sp macro="" textlink="">
      <xdr:nvSpPr>
        <xdr:cNvPr id="82" name="テキスト ボックス 81"/>
        <xdr:cNvSpPr txBox="1"/>
      </xdr:nvSpPr>
      <xdr:spPr>
        <a:xfrm>
          <a:off x="2608795" y="5888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126253</xdr:rowOff>
    </xdr:from>
    <xdr:to>
      <xdr:col>10</xdr:col>
      <xdr:colOff>165100</xdr:colOff>
      <xdr:row>36</xdr:row>
      <xdr:rowOff>56403</xdr:rowOff>
    </xdr:to>
    <xdr:sp macro="" textlink="">
      <xdr:nvSpPr>
        <xdr:cNvPr id="83" name="楕円 82"/>
        <xdr:cNvSpPr/>
      </xdr:nvSpPr>
      <xdr:spPr>
        <a:xfrm>
          <a:off x="1968500" y="612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72930</xdr:rowOff>
    </xdr:from>
    <xdr:ext cx="599010" cy="259045"/>
    <xdr:sp macro="" textlink="">
      <xdr:nvSpPr>
        <xdr:cNvPr id="84" name="テキスト ボックス 83"/>
        <xdr:cNvSpPr txBox="1"/>
      </xdr:nvSpPr>
      <xdr:spPr>
        <a:xfrm>
          <a:off x="1719795" y="590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1243</xdr:rowOff>
    </xdr:from>
    <xdr:to>
      <xdr:col>6</xdr:col>
      <xdr:colOff>38100</xdr:colOff>
      <xdr:row>36</xdr:row>
      <xdr:rowOff>102843</xdr:rowOff>
    </xdr:to>
    <xdr:sp macro="" textlink="">
      <xdr:nvSpPr>
        <xdr:cNvPr id="85" name="楕円 84"/>
        <xdr:cNvSpPr/>
      </xdr:nvSpPr>
      <xdr:spPr>
        <a:xfrm>
          <a:off x="1079500" y="617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119370</xdr:rowOff>
    </xdr:from>
    <xdr:ext cx="599010" cy="259045"/>
    <xdr:sp macro="" textlink="">
      <xdr:nvSpPr>
        <xdr:cNvPr id="86" name="テキスト ボックス 85"/>
        <xdr:cNvSpPr txBox="1"/>
      </xdr:nvSpPr>
      <xdr:spPr>
        <a:xfrm>
          <a:off x="830795" y="594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57582</xdr:rowOff>
    </xdr:from>
    <xdr:to>
      <xdr:col>24</xdr:col>
      <xdr:colOff>63500</xdr:colOff>
      <xdr:row>56</xdr:row>
      <xdr:rowOff>170845</xdr:rowOff>
    </xdr:to>
    <xdr:cxnSp macro="">
      <xdr:nvCxnSpPr>
        <xdr:cNvPr id="117" name="直線コネクタ 116"/>
        <xdr:cNvCxnSpPr/>
      </xdr:nvCxnSpPr>
      <xdr:spPr>
        <a:xfrm flipV="1">
          <a:off x="3797300" y="9658782"/>
          <a:ext cx="838200" cy="11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170845</xdr:rowOff>
    </xdr:from>
    <xdr:to>
      <xdr:col>19</xdr:col>
      <xdr:colOff>177800</xdr:colOff>
      <xdr:row>57</xdr:row>
      <xdr:rowOff>42710</xdr:rowOff>
    </xdr:to>
    <xdr:cxnSp macro="">
      <xdr:nvCxnSpPr>
        <xdr:cNvPr id="120" name="直線コネクタ 119"/>
        <xdr:cNvCxnSpPr/>
      </xdr:nvCxnSpPr>
      <xdr:spPr>
        <a:xfrm flipV="1">
          <a:off x="2908300" y="9772045"/>
          <a:ext cx="889000" cy="4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42710</xdr:rowOff>
    </xdr:from>
    <xdr:to>
      <xdr:col>15</xdr:col>
      <xdr:colOff>50800</xdr:colOff>
      <xdr:row>57</xdr:row>
      <xdr:rowOff>85730</xdr:rowOff>
    </xdr:to>
    <xdr:cxnSp macro="">
      <xdr:nvCxnSpPr>
        <xdr:cNvPr id="123" name="直線コネクタ 122"/>
        <xdr:cNvCxnSpPr/>
      </xdr:nvCxnSpPr>
      <xdr:spPr>
        <a:xfrm flipV="1">
          <a:off x="2019300" y="9815360"/>
          <a:ext cx="889000" cy="4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85730</xdr:rowOff>
    </xdr:from>
    <xdr:to>
      <xdr:col>10</xdr:col>
      <xdr:colOff>114300</xdr:colOff>
      <xdr:row>57</xdr:row>
      <xdr:rowOff>115019</xdr:rowOff>
    </xdr:to>
    <xdr:cxnSp macro="">
      <xdr:nvCxnSpPr>
        <xdr:cNvPr id="126" name="直線コネクタ 125"/>
        <xdr:cNvCxnSpPr/>
      </xdr:nvCxnSpPr>
      <xdr:spPr>
        <a:xfrm flipV="1">
          <a:off x="1130300" y="9858380"/>
          <a:ext cx="889000" cy="2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6782</xdr:rowOff>
    </xdr:from>
    <xdr:to>
      <xdr:col>24</xdr:col>
      <xdr:colOff>114300</xdr:colOff>
      <xdr:row>56</xdr:row>
      <xdr:rowOff>108382</xdr:rowOff>
    </xdr:to>
    <xdr:sp macro="" textlink="">
      <xdr:nvSpPr>
        <xdr:cNvPr id="136" name="楕円 135"/>
        <xdr:cNvSpPr/>
      </xdr:nvSpPr>
      <xdr:spPr>
        <a:xfrm>
          <a:off x="4584700" y="960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29659</xdr:rowOff>
    </xdr:from>
    <xdr:ext cx="599010" cy="259045"/>
    <xdr:sp macro="" textlink="">
      <xdr:nvSpPr>
        <xdr:cNvPr id="137" name="物件費該当値テキスト"/>
        <xdr:cNvSpPr txBox="1"/>
      </xdr:nvSpPr>
      <xdr:spPr>
        <a:xfrm>
          <a:off x="4686300" y="9459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120045</xdr:rowOff>
    </xdr:from>
    <xdr:to>
      <xdr:col>20</xdr:col>
      <xdr:colOff>38100</xdr:colOff>
      <xdr:row>57</xdr:row>
      <xdr:rowOff>50195</xdr:rowOff>
    </xdr:to>
    <xdr:sp macro="" textlink="">
      <xdr:nvSpPr>
        <xdr:cNvPr id="138" name="楕円 137"/>
        <xdr:cNvSpPr/>
      </xdr:nvSpPr>
      <xdr:spPr>
        <a:xfrm>
          <a:off x="3746500" y="972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66722</xdr:rowOff>
    </xdr:from>
    <xdr:ext cx="599010" cy="259045"/>
    <xdr:sp macro="" textlink="">
      <xdr:nvSpPr>
        <xdr:cNvPr id="139" name="テキスト ボックス 138"/>
        <xdr:cNvSpPr txBox="1"/>
      </xdr:nvSpPr>
      <xdr:spPr>
        <a:xfrm>
          <a:off x="3497795" y="949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163360</xdr:rowOff>
    </xdr:from>
    <xdr:to>
      <xdr:col>15</xdr:col>
      <xdr:colOff>101600</xdr:colOff>
      <xdr:row>57</xdr:row>
      <xdr:rowOff>93510</xdr:rowOff>
    </xdr:to>
    <xdr:sp macro="" textlink="">
      <xdr:nvSpPr>
        <xdr:cNvPr id="140" name="楕円 139"/>
        <xdr:cNvSpPr/>
      </xdr:nvSpPr>
      <xdr:spPr>
        <a:xfrm>
          <a:off x="2857500" y="976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110037</xdr:rowOff>
    </xdr:from>
    <xdr:ext cx="599010" cy="259045"/>
    <xdr:sp macro="" textlink="">
      <xdr:nvSpPr>
        <xdr:cNvPr id="141" name="テキスト ボックス 140"/>
        <xdr:cNvSpPr txBox="1"/>
      </xdr:nvSpPr>
      <xdr:spPr>
        <a:xfrm>
          <a:off x="2608795" y="953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34930</xdr:rowOff>
    </xdr:from>
    <xdr:to>
      <xdr:col>10</xdr:col>
      <xdr:colOff>165100</xdr:colOff>
      <xdr:row>57</xdr:row>
      <xdr:rowOff>136530</xdr:rowOff>
    </xdr:to>
    <xdr:sp macro="" textlink="">
      <xdr:nvSpPr>
        <xdr:cNvPr id="142" name="楕円 141"/>
        <xdr:cNvSpPr/>
      </xdr:nvSpPr>
      <xdr:spPr>
        <a:xfrm>
          <a:off x="1968500" y="980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153057</xdr:rowOff>
    </xdr:from>
    <xdr:ext cx="599010" cy="259045"/>
    <xdr:sp macro="" textlink="">
      <xdr:nvSpPr>
        <xdr:cNvPr id="143" name="テキスト ボックス 142"/>
        <xdr:cNvSpPr txBox="1"/>
      </xdr:nvSpPr>
      <xdr:spPr>
        <a:xfrm>
          <a:off x="1719795" y="958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64219</xdr:rowOff>
    </xdr:from>
    <xdr:to>
      <xdr:col>6</xdr:col>
      <xdr:colOff>38100</xdr:colOff>
      <xdr:row>57</xdr:row>
      <xdr:rowOff>165819</xdr:rowOff>
    </xdr:to>
    <xdr:sp macro="" textlink="">
      <xdr:nvSpPr>
        <xdr:cNvPr id="144" name="楕円 143"/>
        <xdr:cNvSpPr/>
      </xdr:nvSpPr>
      <xdr:spPr>
        <a:xfrm>
          <a:off x="1079500" y="983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10896</xdr:rowOff>
    </xdr:from>
    <xdr:ext cx="599010" cy="259045"/>
    <xdr:sp macro="" textlink="">
      <xdr:nvSpPr>
        <xdr:cNvPr id="145" name="テキスト ボックス 144"/>
        <xdr:cNvSpPr txBox="1"/>
      </xdr:nvSpPr>
      <xdr:spPr>
        <a:xfrm>
          <a:off x="830795" y="961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111810</xdr:rowOff>
    </xdr:from>
    <xdr:to>
      <xdr:col>24</xdr:col>
      <xdr:colOff>63500</xdr:colOff>
      <xdr:row>77</xdr:row>
      <xdr:rowOff>540</xdr:rowOff>
    </xdr:to>
    <xdr:cxnSp macro="">
      <xdr:nvCxnSpPr>
        <xdr:cNvPr id="170" name="直線コネクタ 169"/>
        <xdr:cNvCxnSpPr/>
      </xdr:nvCxnSpPr>
      <xdr:spPr>
        <a:xfrm flipV="1">
          <a:off x="3797300" y="13142010"/>
          <a:ext cx="838200" cy="6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129266</xdr:rowOff>
    </xdr:from>
    <xdr:ext cx="534377" cy="259045"/>
    <xdr:sp macro="" textlink="">
      <xdr:nvSpPr>
        <xdr:cNvPr id="171" name="維持補修費平均値テキスト"/>
        <xdr:cNvSpPr txBox="1"/>
      </xdr:nvSpPr>
      <xdr:spPr>
        <a:xfrm>
          <a:off x="4686300" y="131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540</xdr:rowOff>
    </xdr:from>
    <xdr:to>
      <xdr:col>19</xdr:col>
      <xdr:colOff>177800</xdr:colOff>
      <xdr:row>77</xdr:row>
      <xdr:rowOff>2471</xdr:rowOff>
    </xdr:to>
    <xdr:cxnSp macro="">
      <xdr:nvCxnSpPr>
        <xdr:cNvPr id="173" name="直線コネクタ 172"/>
        <xdr:cNvCxnSpPr/>
      </xdr:nvCxnSpPr>
      <xdr:spPr>
        <a:xfrm flipV="1">
          <a:off x="2908300" y="13202190"/>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93690</xdr:rowOff>
    </xdr:from>
    <xdr:ext cx="534377" cy="259045"/>
    <xdr:sp macro="" textlink="">
      <xdr:nvSpPr>
        <xdr:cNvPr id="175" name="テキスト ボックス 174"/>
        <xdr:cNvSpPr txBox="1"/>
      </xdr:nvSpPr>
      <xdr:spPr>
        <a:xfrm>
          <a:off x="3530111" y="13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2471</xdr:rowOff>
    </xdr:from>
    <xdr:to>
      <xdr:col>15</xdr:col>
      <xdr:colOff>50800</xdr:colOff>
      <xdr:row>77</xdr:row>
      <xdr:rowOff>17273</xdr:rowOff>
    </xdr:to>
    <xdr:cxnSp macro="">
      <xdr:nvCxnSpPr>
        <xdr:cNvPr id="176" name="直線コネクタ 175"/>
        <xdr:cNvCxnSpPr/>
      </xdr:nvCxnSpPr>
      <xdr:spPr>
        <a:xfrm flipV="1">
          <a:off x="2019300" y="13204121"/>
          <a:ext cx="889000" cy="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102035</xdr:rowOff>
    </xdr:from>
    <xdr:ext cx="534377" cy="259045"/>
    <xdr:sp macro="" textlink="">
      <xdr:nvSpPr>
        <xdr:cNvPr id="178" name="テキスト ボックス 177"/>
        <xdr:cNvSpPr txBox="1"/>
      </xdr:nvSpPr>
      <xdr:spPr>
        <a:xfrm>
          <a:off x="2641111" y="133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2820</xdr:rowOff>
    </xdr:from>
    <xdr:to>
      <xdr:col>10</xdr:col>
      <xdr:colOff>114300</xdr:colOff>
      <xdr:row>77</xdr:row>
      <xdr:rowOff>17273</xdr:rowOff>
    </xdr:to>
    <xdr:cxnSp macro="">
      <xdr:nvCxnSpPr>
        <xdr:cNvPr id="179" name="直線コネクタ 178"/>
        <xdr:cNvCxnSpPr/>
      </xdr:nvCxnSpPr>
      <xdr:spPr>
        <a:xfrm>
          <a:off x="1130300" y="13204470"/>
          <a:ext cx="889000" cy="1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103777</xdr:rowOff>
    </xdr:from>
    <xdr:ext cx="534377" cy="259045"/>
    <xdr:sp macro="" textlink="">
      <xdr:nvSpPr>
        <xdr:cNvPr id="181" name="テキスト ボックス 180"/>
        <xdr:cNvSpPr txBox="1"/>
      </xdr:nvSpPr>
      <xdr:spPr>
        <a:xfrm>
          <a:off x="1752111" y="1330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110281</xdr:rowOff>
    </xdr:from>
    <xdr:ext cx="534377" cy="259045"/>
    <xdr:sp macro="" textlink="">
      <xdr:nvSpPr>
        <xdr:cNvPr id="183" name="テキスト ボックス 182"/>
        <xdr:cNvSpPr txBox="1"/>
      </xdr:nvSpPr>
      <xdr:spPr>
        <a:xfrm>
          <a:off x="863111" y="1331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61010</xdr:rowOff>
    </xdr:from>
    <xdr:to>
      <xdr:col>24</xdr:col>
      <xdr:colOff>114300</xdr:colOff>
      <xdr:row>76</xdr:row>
      <xdr:rowOff>162610</xdr:rowOff>
    </xdr:to>
    <xdr:sp macro="" textlink="">
      <xdr:nvSpPr>
        <xdr:cNvPr id="189" name="楕円 188"/>
        <xdr:cNvSpPr/>
      </xdr:nvSpPr>
      <xdr:spPr>
        <a:xfrm>
          <a:off x="4584700" y="1309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83888</xdr:rowOff>
    </xdr:from>
    <xdr:ext cx="534377" cy="259045"/>
    <xdr:sp macro="" textlink="">
      <xdr:nvSpPr>
        <xdr:cNvPr id="190" name="維持補修費該当値テキスト"/>
        <xdr:cNvSpPr txBox="1"/>
      </xdr:nvSpPr>
      <xdr:spPr>
        <a:xfrm>
          <a:off x="4686300" y="1294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121190</xdr:rowOff>
    </xdr:from>
    <xdr:to>
      <xdr:col>20</xdr:col>
      <xdr:colOff>38100</xdr:colOff>
      <xdr:row>77</xdr:row>
      <xdr:rowOff>51340</xdr:rowOff>
    </xdr:to>
    <xdr:sp macro="" textlink="">
      <xdr:nvSpPr>
        <xdr:cNvPr id="191" name="楕円 190"/>
        <xdr:cNvSpPr/>
      </xdr:nvSpPr>
      <xdr:spPr>
        <a:xfrm>
          <a:off x="3746500" y="131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67867</xdr:rowOff>
    </xdr:from>
    <xdr:ext cx="534377" cy="259045"/>
    <xdr:sp macro="" textlink="">
      <xdr:nvSpPr>
        <xdr:cNvPr id="192" name="テキスト ボックス 191"/>
        <xdr:cNvSpPr txBox="1"/>
      </xdr:nvSpPr>
      <xdr:spPr>
        <a:xfrm>
          <a:off x="3530111" y="1292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123121</xdr:rowOff>
    </xdr:from>
    <xdr:to>
      <xdr:col>15</xdr:col>
      <xdr:colOff>101600</xdr:colOff>
      <xdr:row>77</xdr:row>
      <xdr:rowOff>53271</xdr:rowOff>
    </xdr:to>
    <xdr:sp macro="" textlink="">
      <xdr:nvSpPr>
        <xdr:cNvPr id="193" name="楕円 192"/>
        <xdr:cNvSpPr/>
      </xdr:nvSpPr>
      <xdr:spPr>
        <a:xfrm>
          <a:off x="2857500" y="1315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69798</xdr:rowOff>
    </xdr:from>
    <xdr:ext cx="534377" cy="259045"/>
    <xdr:sp macro="" textlink="">
      <xdr:nvSpPr>
        <xdr:cNvPr id="194" name="テキスト ボックス 193"/>
        <xdr:cNvSpPr txBox="1"/>
      </xdr:nvSpPr>
      <xdr:spPr>
        <a:xfrm>
          <a:off x="2641111" y="1292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137923</xdr:rowOff>
    </xdr:from>
    <xdr:to>
      <xdr:col>10</xdr:col>
      <xdr:colOff>165100</xdr:colOff>
      <xdr:row>77</xdr:row>
      <xdr:rowOff>68073</xdr:rowOff>
    </xdr:to>
    <xdr:sp macro="" textlink="">
      <xdr:nvSpPr>
        <xdr:cNvPr id="195" name="楕円 194"/>
        <xdr:cNvSpPr/>
      </xdr:nvSpPr>
      <xdr:spPr>
        <a:xfrm>
          <a:off x="1968500" y="1316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84600</xdr:rowOff>
    </xdr:from>
    <xdr:ext cx="534377" cy="259045"/>
    <xdr:sp macro="" textlink="">
      <xdr:nvSpPr>
        <xdr:cNvPr id="196" name="テキスト ボックス 195"/>
        <xdr:cNvSpPr txBox="1"/>
      </xdr:nvSpPr>
      <xdr:spPr>
        <a:xfrm>
          <a:off x="1752111" y="1294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123470</xdr:rowOff>
    </xdr:from>
    <xdr:to>
      <xdr:col>6</xdr:col>
      <xdr:colOff>38100</xdr:colOff>
      <xdr:row>77</xdr:row>
      <xdr:rowOff>53620</xdr:rowOff>
    </xdr:to>
    <xdr:sp macro="" textlink="">
      <xdr:nvSpPr>
        <xdr:cNvPr id="197" name="楕円 196"/>
        <xdr:cNvSpPr/>
      </xdr:nvSpPr>
      <xdr:spPr>
        <a:xfrm>
          <a:off x="1079500" y="1315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70147</xdr:rowOff>
    </xdr:from>
    <xdr:ext cx="534377" cy="259045"/>
    <xdr:sp macro="" textlink="">
      <xdr:nvSpPr>
        <xdr:cNvPr id="198" name="テキスト ボックス 197"/>
        <xdr:cNvSpPr txBox="1"/>
      </xdr:nvSpPr>
      <xdr:spPr>
        <a:xfrm>
          <a:off x="863111" y="1292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50651</xdr:rowOff>
    </xdr:from>
    <xdr:to>
      <xdr:col>24</xdr:col>
      <xdr:colOff>63500</xdr:colOff>
      <xdr:row>92</xdr:row>
      <xdr:rowOff>164970</xdr:rowOff>
    </xdr:to>
    <xdr:cxnSp macro="">
      <xdr:nvCxnSpPr>
        <xdr:cNvPr id="231" name="直線コネクタ 230"/>
        <xdr:cNvCxnSpPr/>
      </xdr:nvCxnSpPr>
      <xdr:spPr>
        <a:xfrm flipV="1">
          <a:off x="3797300" y="15824051"/>
          <a:ext cx="838200" cy="11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164970</xdr:rowOff>
    </xdr:from>
    <xdr:to>
      <xdr:col>19</xdr:col>
      <xdr:colOff>177800</xdr:colOff>
      <xdr:row>93</xdr:row>
      <xdr:rowOff>107125</xdr:rowOff>
    </xdr:to>
    <xdr:cxnSp macro="">
      <xdr:nvCxnSpPr>
        <xdr:cNvPr id="234" name="直線コネクタ 233"/>
        <xdr:cNvCxnSpPr/>
      </xdr:nvCxnSpPr>
      <xdr:spPr>
        <a:xfrm flipV="1">
          <a:off x="2908300" y="15938370"/>
          <a:ext cx="889000" cy="11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107125</xdr:rowOff>
    </xdr:from>
    <xdr:to>
      <xdr:col>15</xdr:col>
      <xdr:colOff>50800</xdr:colOff>
      <xdr:row>93</xdr:row>
      <xdr:rowOff>111534</xdr:rowOff>
    </xdr:to>
    <xdr:cxnSp macro="">
      <xdr:nvCxnSpPr>
        <xdr:cNvPr id="237" name="直線コネクタ 236"/>
        <xdr:cNvCxnSpPr/>
      </xdr:nvCxnSpPr>
      <xdr:spPr>
        <a:xfrm flipV="1">
          <a:off x="2019300" y="16051975"/>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111534</xdr:rowOff>
    </xdr:from>
    <xdr:to>
      <xdr:col>10</xdr:col>
      <xdr:colOff>114300</xdr:colOff>
      <xdr:row>93</xdr:row>
      <xdr:rowOff>137404</xdr:rowOff>
    </xdr:to>
    <xdr:cxnSp macro="">
      <xdr:nvCxnSpPr>
        <xdr:cNvPr id="240" name="直線コネクタ 239"/>
        <xdr:cNvCxnSpPr/>
      </xdr:nvCxnSpPr>
      <xdr:spPr>
        <a:xfrm flipV="1">
          <a:off x="1130300" y="16056384"/>
          <a:ext cx="8890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171301</xdr:rowOff>
    </xdr:from>
    <xdr:to>
      <xdr:col>24</xdr:col>
      <xdr:colOff>114300</xdr:colOff>
      <xdr:row>92</xdr:row>
      <xdr:rowOff>101451</xdr:rowOff>
    </xdr:to>
    <xdr:sp macro="" textlink="">
      <xdr:nvSpPr>
        <xdr:cNvPr id="250" name="楕円 249"/>
        <xdr:cNvSpPr/>
      </xdr:nvSpPr>
      <xdr:spPr>
        <a:xfrm>
          <a:off x="4584700" y="1577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22728</xdr:rowOff>
    </xdr:from>
    <xdr:ext cx="599010" cy="259045"/>
    <xdr:sp macro="" textlink="">
      <xdr:nvSpPr>
        <xdr:cNvPr id="251" name="扶助費該当値テキスト"/>
        <xdr:cNvSpPr txBox="1"/>
      </xdr:nvSpPr>
      <xdr:spPr>
        <a:xfrm>
          <a:off x="4686300" y="1562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114170</xdr:rowOff>
    </xdr:from>
    <xdr:to>
      <xdr:col>20</xdr:col>
      <xdr:colOff>38100</xdr:colOff>
      <xdr:row>93</xdr:row>
      <xdr:rowOff>44320</xdr:rowOff>
    </xdr:to>
    <xdr:sp macro="" textlink="">
      <xdr:nvSpPr>
        <xdr:cNvPr id="252" name="楕円 251"/>
        <xdr:cNvSpPr/>
      </xdr:nvSpPr>
      <xdr:spPr>
        <a:xfrm>
          <a:off x="3746500" y="158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60847</xdr:rowOff>
    </xdr:from>
    <xdr:ext cx="599010" cy="259045"/>
    <xdr:sp macro="" textlink="">
      <xdr:nvSpPr>
        <xdr:cNvPr id="253" name="テキスト ボックス 252"/>
        <xdr:cNvSpPr txBox="1"/>
      </xdr:nvSpPr>
      <xdr:spPr>
        <a:xfrm>
          <a:off x="3497795" y="1566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56325</xdr:rowOff>
    </xdr:from>
    <xdr:to>
      <xdr:col>15</xdr:col>
      <xdr:colOff>101600</xdr:colOff>
      <xdr:row>93</xdr:row>
      <xdr:rowOff>157925</xdr:rowOff>
    </xdr:to>
    <xdr:sp macro="" textlink="">
      <xdr:nvSpPr>
        <xdr:cNvPr id="254" name="楕円 253"/>
        <xdr:cNvSpPr/>
      </xdr:nvSpPr>
      <xdr:spPr>
        <a:xfrm>
          <a:off x="2857500" y="160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3002</xdr:rowOff>
    </xdr:from>
    <xdr:ext cx="599010" cy="259045"/>
    <xdr:sp macro="" textlink="">
      <xdr:nvSpPr>
        <xdr:cNvPr id="255" name="テキスト ボックス 254"/>
        <xdr:cNvSpPr txBox="1"/>
      </xdr:nvSpPr>
      <xdr:spPr>
        <a:xfrm>
          <a:off x="2608795" y="15776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60734</xdr:rowOff>
    </xdr:from>
    <xdr:to>
      <xdr:col>10</xdr:col>
      <xdr:colOff>165100</xdr:colOff>
      <xdr:row>93</xdr:row>
      <xdr:rowOff>162334</xdr:rowOff>
    </xdr:to>
    <xdr:sp macro="" textlink="">
      <xdr:nvSpPr>
        <xdr:cNvPr id="256" name="楕円 255"/>
        <xdr:cNvSpPr/>
      </xdr:nvSpPr>
      <xdr:spPr>
        <a:xfrm>
          <a:off x="1968500" y="1600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7411</xdr:rowOff>
    </xdr:from>
    <xdr:ext cx="599010" cy="259045"/>
    <xdr:sp macro="" textlink="">
      <xdr:nvSpPr>
        <xdr:cNvPr id="257" name="テキスト ボックス 256"/>
        <xdr:cNvSpPr txBox="1"/>
      </xdr:nvSpPr>
      <xdr:spPr>
        <a:xfrm>
          <a:off x="1719795" y="1578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86604</xdr:rowOff>
    </xdr:from>
    <xdr:to>
      <xdr:col>6</xdr:col>
      <xdr:colOff>38100</xdr:colOff>
      <xdr:row>94</xdr:row>
      <xdr:rowOff>16754</xdr:rowOff>
    </xdr:to>
    <xdr:sp macro="" textlink="">
      <xdr:nvSpPr>
        <xdr:cNvPr id="258" name="楕円 257"/>
        <xdr:cNvSpPr/>
      </xdr:nvSpPr>
      <xdr:spPr>
        <a:xfrm>
          <a:off x="1079500" y="1603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33281</xdr:rowOff>
    </xdr:from>
    <xdr:ext cx="599010" cy="259045"/>
    <xdr:sp macro="" textlink="">
      <xdr:nvSpPr>
        <xdr:cNvPr id="259" name="テキスト ボックス 258"/>
        <xdr:cNvSpPr txBox="1"/>
      </xdr:nvSpPr>
      <xdr:spPr>
        <a:xfrm>
          <a:off x="830795" y="1580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73641</xdr:rowOff>
    </xdr:from>
    <xdr:to>
      <xdr:col>55</xdr:col>
      <xdr:colOff>0</xdr:colOff>
      <xdr:row>36</xdr:row>
      <xdr:rowOff>143675</xdr:rowOff>
    </xdr:to>
    <xdr:cxnSp macro="">
      <xdr:nvCxnSpPr>
        <xdr:cNvPr id="290" name="直線コネクタ 289"/>
        <xdr:cNvCxnSpPr/>
      </xdr:nvCxnSpPr>
      <xdr:spPr>
        <a:xfrm flipV="1">
          <a:off x="9639300" y="6245841"/>
          <a:ext cx="838200" cy="7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143675</xdr:rowOff>
    </xdr:from>
    <xdr:to>
      <xdr:col>50</xdr:col>
      <xdr:colOff>114300</xdr:colOff>
      <xdr:row>36</xdr:row>
      <xdr:rowOff>158602</xdr:rowOff>
    </xdr:to>
    <xdr:cxnSp macro="">
      <xdr:nvCxnSpPr>
        <xdr:cNvPr id="293" name="直線コネクタ 292"/>
        <xdr:cNvCxnSpPr/>
      </xdr:nvCxnSpPr>
      <xdr:spPr>
        <a:xfrm flipV="1">
          <a:off x="8750300" y="6315875"/>
          <a:ext cx="889000" cy="1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73899</xdr:rowOff>
    </xdr:from>
    <xdr:to>
      <xdr:col>45</xdr:col>
      <xdr:colOff>177800</xdr:colOff>
      <xdr:row>36</xdr:row>
      <xdr:rowOff>158602</xdr:rowOff>
    </xdr:to>
    <xdr:cxnSp macro="">
      <xdr:nvCxnSpPr>
        <xdr:cNvPr id="296" name="直線コネクタ 295"/>
        <xdr:cNvCxnSpPr/>
      </xdr:nvCxnSpPr>
      <xdr:spPr>
        <a:xfrm>
          <a:off x="7861300" y="6246099"/>
          <a:ext cx="889000" cy="8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73899</xdr:rowOff>
    </xdr:from>
    <xdr:to>
      <xdr:col>41</xdr:col>
      <xdr:colOff>50800</xdr:colOff>
      <xdr:row>37</xdr:row>
      <xdr:rowOff>4274</xdr:rowOff>
    </xdr:to>
    <xdr:cxnSp macro="">
      <xdr:nvCxnSpPr>
        <xdr:cNvPr id="299" name="直線コネクタ 298"/>
        <xdr:cNvCxnSpPr/>
      </xdr:nvCxnSpPr>
      <xdr:spPr>
        <a:xfrm flipV="1">
          <a:off x="6972300" y="6246099"/>
          <a:ext cx="889000" cy="10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22841</xdr:rowOff>
    </xdr:from>
    <xdr:to>
      <xdr:col>55</xdr:col>
      <xdr:colOff>50800</xdr:colOff>
      <xdr:row>36</xdr:row>
      <xdr:rowOff>124441</xdr:rowOff>
    </xdr:to>
    <xdr:sp macro="" textlink="">
      <xdr:nvSpPr>
        <xdr:cNvPr id="309" name="楕円 308"/>
        <xdr:cNvSpPr/>
      </xdr:nvSpPr>
      <xdr:spPr>
        <a:xfrm>
          <a:off x="10426700" y="619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45718</xdr:rowOff>
    </xdr:from>
    <xdr:ext cx="599010" cy="259045"/>
    <xdr:sp macro="" textlink="">
      <xdr:nvSpPr>
        <xdr:cNvPr id="310" name="補助費等該当値テキスト"/>
        <xdr:cNvSpPr txBox="1"/>
      </xdr:nvSpPr>
      <xdr:spPr>
        <a:xfrm>
          <a:off x="10528300" y="604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92875</xdr:rowOff>
    </xdr:from>
    <xdr:to>
      <xdr:col>50</xdr:col>
      <xdr:colOff>165100</xdr:colOff>
      <xdr:row>37</xdr:row>
      <xdr:rowOff>23025</xdr:rowOff>
    </xdr:to>
    <xdr:sp macro="" textlink="">
      <xdr:nvSpPr>
        <xdr:cNvPr id="311" name="楕円 310"/>
        <xdr:cNvSpPr/>
      </xdr:nvSpPr>
      <xdr:spPr>
        <a:xfrm>
          <a:off x="9588500" y="626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39552</xdr:rowOff>
    </xdr:from>
    <xdr:ext cx="599010" cy="259045"/>
    <xdr:sp macro="" textlink="">
      <xdr:nvSpPr>
        <xdr:cNvPr id="312" name="テキスト ボックス 311"/>
        <xdr:cNvSpPr txBox="1"/>
      </xdr:nvSpPr>
      <xdr:spPr>
        <a:xfrm>
          <a:off x="9339795" y="604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107802</xdr:rowOff>
    </xdr:from>
    <xdr:to>
      <xdr:col>46</xdr:col>
      <xdr:colOff>38100</xdr:colOff>
      <xdr:row>37</xdr:row>
      <xdr:rowOff>37952</xdr:rowOff>
    </xdr:to>
    <xdr:sp macro="" textlink="">
      <xdr:nvSpPr>
        <xdr:cNvPr id="313" name="楕円 312"/>
        <xdr:cNvSpPr/>
      </xdr:nvSpPr>
      <xdr:spPr>
        <a:xfrm>
          <a:off x="8699500" y="628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54479</xdr:rowOff>
    </xdr:from>
    <xdr:ext cx="599010" cy="259045"/>
    <xdr:sp macro="" textlink="">
      <xdr:nvSpPr>
        <xdr:cNvPr id="314" name="テキスト ボックス 313"/>
        <xdr:cNvSpPr txBox="1"/>
      </xdr:nvSpPr>
      <xdr:spPr>
        <a:xfrm>
          <a:off x="8450795" y="605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23099</xdr:rowOff>
    </xdr:from>
    <xdr:to>
      <xdr:col>41</xdr:col>
      <xdr:colOff>101600</xdr:colOff>
      <xdr:row>36</xdr:row>
      <xdr:rowOff>124699</xdr:rowOff>
    </xdr:to>
    <xdr:sp macro="" textlink="">
      <xdr:nvSpPr>
        <xdr:cNvPr id="315" name="楕円 314"/>
        <xdr:cNvSpPr/>
      </xdr:nvSpPr>
      <xdr:spPr>
        <a:xfrm>
          <a:off x="7810500" y="619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141226</xdr:rowOff>
    </xdr:from>
    <xdr:ext cx="599010" cy="259045"/>
    <xdr:sp macro="" textlink="">
      <xdr:nvSpPr>
        <xdr:cNvPr id="316" name="テキスト ボックス 315"/>
        <xdr:cNvSpPr txBox="1"/>
      </xdr:nvSpPr>
      <xdr:spPr>
        <a:xfrm>
          <a:off x="7561795" y="597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124924</xdr:rowOff>
    </xdr:from>
    <xdr:to>
      <xdr:col>36</xdr:col>
      <xdr:colOff>165100</xdr:colOff>
      <xdr:row>37</xdr:row>
      <xdr:rowOff>55074</xdr:rowOff>
    </xdr:to>
    <xdr:sp macro="" textlink="">
      <xdr:nvSpPr>
        <xdr:cNvPr id="317" name="楕円 316"/>
        <xdr:cNvSpPr/>
      </xdr:nvSpPr>
      <xdr:spPr>
        <a:xfrm>
          <a:off x="6921500" y="62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71601</xdr:rowOff>
    </xdr:from>
    <xdr:ext cx="599010" cy="259045"/>
    <xdr:sp macro="" textlink="">
      <xdr:nvSpPr>
        <xdr:cNvPr id="318" name="テキスト ボックス 317"/>
        <xdr:cNvSpPr txBox="1"/>
      </xdr:nvSpPr>
      <xdr:spPr>
        <a:xfrm>
          <a:off x="6672795" y="6072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63607</xdr:rowOff>
    </xdr:from>
    <xdr:to>
      <xdr:col>55</xdr:col>
      <xdr:colOff>0</xdr:colOff>
      <xdr:row>58</xdr:row>
      <xdr:rowOff>38497</xdr:rowOff>
    </xdr:to>
    <xdr:cxnSp macro="">
      <xdr:nvCxnSpPr>
        <xdr:cNvPr id="345" name="直線コネクタ 344"/>
        <xdr:cNvCxnSpPr/>
      </xdr:nvCxnSpPr>
      <xdr:spPr>
        <a:xfrm>
          <a:off x="9639300" y="9836257"/>
          <a:ext cx="838200" cy="14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63607</xdr:rowOff>
    </xdr:from>
    <xdr:to>
      <xdr:col>50</xdr:col>
      <xdr:colOff>114300</xdr:colOff>
      <xdr:row>58</xdr:row>
      <xdr:rowOff>31769</xdr:rowOff>
    </xdr:to>
    <xdr:cxnSp macro="">
      <xdr:nvCxnSpPr>
        <xdr:cNvPr id="348" name="直線コネクタ 347"/>
        <xdr:cNvCxnSpPr/>
      </xdr:nvCxnSpPr>
      <xdr:spPr>
        <a:xfrm flipV="1">
          <a:off x="8750300" y="9836257"/>
          <a:ext cx="889000" cy="13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31769</xdr:rowOff>
    </xdr:from>
    <xdr:to>
      <xdr:col>45</xdr:col>
      <xdr:colOff>177800</xdr:colOff>
      <xdr:row>58</xdr:row>
      <xdr:rowOff>86589</xdr:rowOff>
    </xdr:to>
    <xdr:cxnSp macro="">
      <xdr:nvCxnSpPr>
        <xdr:cNvPr id="351" name="直線コネクタ 350"/>
        <xdr:cNvCxnSpPr/>
      </xdr:nvCxnSpPr>
      <xdr:spPr>
        <a:xfrm flipV="1">
          <a:off x="7861300" y="9975869"/>
          <a:ext cx="889000" cy="5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108383</xdr:rowOff>
    </xdr:from>
    <xdr:to>
      <xdr:col>41</xdr:col>
      <xdr:colOff>50800</xdr:colOff>
      <xdr:row>58</xdr:row>
      <xdr:rowOff>86589</xdr:rowOff>
    </xdr:to>
    <xdr:cxnSp macro="">
      <xdr:nvCxnSpPr>
        <xdr:cNvPr id="354" name="直線コネクタ 353"/>
        <xdr:cNvCxnSpPr/>
      </xdr:nvCxnSpPr>
      <xdr:spPr>
        <a:xfrm>
          <a:off x="6972300" y="9881033"/>
          <a:ext cx="889000" cy="14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37000</xdr:rowOff>
    </xdr:from>
    <xdr:ext cx="599010" cy="259045"/>
    <xdr:sp macro="" textlink="">
      <xdr:nvSpPr>
        <xdr:cNvPr id="358" name="テキスト ボックス 357"/>
        <xdr:cNvSpPr txBox="1"/>
      </xdr:nvSpPr>
      <xdr:spPr>
        <a:xfrm>
          <a:off x="6672795"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159147</xdr:rowOff>
    </xdr:from>
    <xdr:to>
      <xdr:col>55</xdr:col>
      <xdr:colOff>50800</xdr:colOff>
      <xdr:row>58</xdr:row>
      <xdr:rowOff>89297</xdr:rowOff>
    </xdr:to>
    <xdr:sp macro="" textlink="">
      <xdr:nvSpPr>
        <xdr:cNvPr id="364" name="楕円 363"/>
        <xdr:cNvSpPr/>
      </xdr:nvSpPr>
      <xdr:spPr>
        <a:xfrm>
          <a:off x="10426700" y="99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105653</xdr:rowOff>
    </xdr:from>
    <xdr:ext cx="599010" cy="259045"/>
    <xdr:sp macro="" textlink="">
      <xdr:nvSpPr>
        <xdr:cNvPr id="365" name="普通建設事業費該当値テキスト"/>
        <xdr:cNvSpPr txBox="1"/>
      </xdr:nvSpPr>
      <xdr:spPr>
        <a:xfrm>
          <a:off x="10528300" y="987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12807</xdr:rowOff>
    </xdr:from>
    <xdr:to>
      <xdr:col>50</xdr:col>
      <xdr:colOff>165100</xdr:colOff>
      <xdr:row>57</xdr:row>
      <xdr:rowOff>114407</xdr:rowOff>
    </xdr:to>
    <xdr:sp macro="" textlink="">
      <xdr:nvSpPr>
        <xdr:cNvPr id="366" name="楕円 365"/>
        <xdr:cNvSpPr/>
      </xdr:nvSpPr>
      <xdr:spPr>
        <a:xfrm>
          <a:off x="9588500" y="978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130934</xdr:rowOff>
    </xdr:from>
    <xdr:ext cx="599010" cy="259045"/>
    <xdr:sp macro="" textlink="">
      <xdr:nvSpPr>
        <xdr:cNvPr id="367" name="テキスト ボックス 366"/>
        <xdr:cNvSpPr txBox="1"/>
      </xdr:nvSpPr>
      <xdr:spPr>
        <a:xfrm>
          <a:off x="9339795" y="956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152419</xdr:rowOff>
    </xdr:from>
    <xdr:to>
      <xdr:col>46</xdr:col>
      <xdr:colOff>38100</xdr:colOff>
      <xdr:row>58</xdr:row>
      <xdr:rowOff>82569</xdr:rowOff>
    </xdr:to>
    <xdr:sp macro="" textlink="">
      <xdr:nvSpPr>
        <xdr:cNvPr id="368" name="楕円 367"/>
        <xdr:cNvSpPr/>
      </xdr:nvSpPr>
      <xdr:spPr>
        <a:xfrm>
          <a:off x="8699500" y="992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73696</xdr:rowOff>
    </xdr:from>
    <xdr:ext cx="599010" cy="259045"/>
    <xdr:sp macro="" textlink="">
      <xdr:nvSpPr>
        <xdr:cNvPr id="369" name="テキスト ボックス 368"/>
        <xdr:cNvSpPr txBox="1"/>
      </xdr:nvSpPr>
      <xdr:spPr>
        <a:xfrm>
          <a:off x="8450795" y="1001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35789</xdr:rowOff>
    </xdr:from>
    <xdr:to>
      <xdr:col>41</xdr:col>
      <xdr:colOff>101600</xdr:colOff>
      <xdr:row>58</xdr:row>
      <xdr:rowOff>137389</xdr:rowOff>
    </xdr:to>
    <xdr:sp macro="" textlink="">
      <xdr:nvSpPr>
        <xdr:cNvPr id="370" name="楕円 369"/>
        <xdr:cNvSpPr/>
      </xdr:nvSpPr>
      <xdr:spPr>
        <a:xfrm>
          <a:off x="7810500" y="997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128516</xdr:rowOff>
    </xdr:from>
    <xdr:ext cx="599010" cy="259045"/>
    <xdr:sp macro="" textlink="">
      <xdr:nvSpPr>
        <xdr:cNvPr id="371" name="テキスト ボックス 370"/>
        <xdr:cNvSpPr txBox="1"/>
      </xdr:nvSpPr>
      <xdr:spPr>
        <a:xfrm>
          <a:off x="7561795" y="1007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57583</xdr:rowOff>
    </xdr:from>
    <xdr:to>
      <xdr:col>36</xdr:col>
      <xdr:colOff>165100</xdr:colOff>
      <xdr:row>57</xdr:row>
      <xdr:rowOff>159183</xdr:rowOff>
    </xdr:to>
    <xdr:sp macro="" textlink="">
      <xdr:nvSpPr>
        <xdr:cNvPr id="372" name="楕円 371"/>
        <xdr:cNvSpPr/>
      </xdr:nvSpPr>
      <xdr:spPr>
        <a:xfrm>
          <a:off x="6921500" y="983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4260</xdr:rowOff>
    </xdr:from>
    <xdr:ext cx="599010" cy="259045"/>
    <xdr:sp macro="" textlink="">
      <xdr:nvSpPr>
        <xdr:cNvPr id="373" name="テキスト ボックス 372"/>
        <xdr:cNvSpPr txBox="1"/>
      </xdr:nvSpPr>
      <xdr:spPr>
        <a:xfrm>
          <a:off x="6672795" y="960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115260</xdr:rowOff>
    </xdr:from>
    <xdr:to>
      <xdr:col>55</xdr:col>
      <xdr:colOff>0</xdr:colOff>
      <xdr:row>78</xdr:row>
      <xdr:rowOff>84539</xdr:rowOff>
    </xdr:to>
    <xdr:cxnSp macro="">
      <xdr:nvCxnSpPr>
        <xdr:cNvPr id="404" name="直線コネクタ 403"/>
        <xdr:cNvCxnSpPr/>
      </xdr:nvCxnSpPr>
      <xdr:spPr>
        <a:xfrm>
          <a:off x="9639300" y="13316910"/>
          <a:ext cx="838200" cy="1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115260</xdr:rowOff>
    </xdr:from>
    <xdr:to>
      <xdr:col>50</xdr:col>
      <xdr:colOff>114300</xdr:colOff>
      <xdr:row>79</xdr:row>
      <xdr:rowOff>66204</xdr:rowOff>
    </xdr:to>
    <xdr:cxnSp macro="">
      <xdr:nvCxnSpPr>
        <xdr:cNvPr id="407" name="直線コネクタ 406"/>
        <xdr:cNvCxnSpPr/>
      </xdr:nvCxnSpPr>
      <xdr:spPr>
        <a:xfrm flipV="1">
          <a:off x="8750300" y="13316910"/>
          <a:ext cx="889000" cy="29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66204</xdr:rowOff>
    </xdr:from>
    <xdr:to>
      <xdr:col>45</xdr:col>
      <xdr:colOff>177800</xdr:colOff>
      <xdr:row>79</xdr:row>
      <xdr:rowOff>79437</xdr:rowOff>
    </xdr:to>
    <xdr:cxnSp macro="">
      <xdr:nvCxnSpPr>
        <xdr:cNvPr id="410" name="直線コネクタ 409"/>
        <xdr:cNvCxnSpPr/>
      </xdr:nvCxnSpPr>
      <xdr:spPr>
        <a:xfrm flipV="1">
          <a:off x="7861300" y="13610754"/>
          <a:ext cx="889000" cy="1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33739</xdr:rowOff>
    </xdr:from>
    <xdr:to>
      <xdr:col>55</xdr:col>
      <xdr:colOff>50800</xdr:colOff>
      <xdr:row>78</xdr:row>
      <xdr:rowOff>135339</xdr:rowOff>
    </xdr:to>
    <xdr:sp macro="" textlink="">
      <xdr:nvSpPr>
        <xdr:cNvPr id="420" name="楕円 419"/>
        <xdr:cNvSpPr/>
      </xdr:nvSpPr>
      <xdr:spPr>
        <a:xfrm>
          <a:off x="10426700" y="1340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56616</xdr:rowOff>
    </xdr:from>
    <xdr:ext cx="599010" cy="259045"/>
    <xdr:sp macro="" textlink="">
      <xdr:nvSpPr>
        <xdr:cNvPr id="421" name="普通建設事業費 （ うち新規整備　）該当値テキスト"/>
        <xdr:cNvSpPr txBox="1"/>
      </xdr:nvSpPr>
      <xdr:spPr>
        <a:xfrm>
          <a:off x="10528300" y="1325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64460</xdr:rowOff>
    </xdr:from>
    <xdr:to>
      <xdr:col>50</xdr:col>
      <xdr:colOff>165100</xdr:colOff>
      <xdr:row>77</xdr:row>
      <xdr:rowOff>166060</xdr:rowOff>
    </xdr:to>
    <xdr:sp macro="" textlink="">
      <xdr:nvSpPr>
        <xdr:cNvPr id="422" name="楕円 421"/>
        <xdr:cNvSpPr/>
      </xdr:nvSpPr>
      <xdr:spPr>
        <a:xfrm>
          <a:off x="9588500" y="1326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11137</xdr:rowOff>
    </xdr:from>
    <xdr:ext cx="599010" cy="259045"/>
    <xdr:sp macro="" textlink="">
      <xdr:nvSpPr>
        <xdr:cNvPr id="423" name="テキスト ボックス 422"/>
        <xdr:cNvSpPr txBox="1"/>
      </xdr:nvSpPr>
      <xdr:spPr>
        <a:xfrm>
          <a:off x="9339795" y="1304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15404</xdr:rowOff>
    </xdr:from>
    <xdr:to>
      <xdr:col>46</xdr:col>
      <xdr:colOff>38100</xdr:colOff>
      <xdr:row>79</xdr:row>
      <xdr:rowOff>117004</xdr:rowOff>
    </xdr:to>
    <xdr:sp macro="" textlink="">
      <xdr:nvSpPr>
        <xdr:cNvPr id="424" name="楕円 423"/>
        <xdr:cNvSpPr/>
      </xdr:nvSpPr>
      <xdr:spPr>
        <a:xfrm>
          <a:off x="8699500" y="1355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108131</xdr:rowOff>
    </xdr:from>
    <xdr:ext cx="534377" cy="259045"/>
    <xdr:sp macro="" textlink="">
      <xdr:nvSpPr>
        <xdr:cNvPr id="425" name="テキスト ボックス 424"/>
        <xdr:cNvSpPr txBox="1"/>
      </xdr:nvSpPr>
      <xdr:spPr>
        <a:xfrm>
          <a:off x="8483111" y="1365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28637</xdr:rowOff>
    </xdr:from>
    <xdr:to>
      <xdr:col>41</xdr:col>
      <xdr:colOff>101600</xdr:colOff>
      <xdr:row>79</xdr:row>
      <xdr:rowOff>130237</xdr:rowOff>
    </xdr:to>
    <xdr:sp macro="" textlink="">
      <xdr:nvSpPr>
        <xdr:cNvPr id="426" name="楕円 425"/>
        <xdr:cNvSpPr/>
      </xdr:nvSpPr>
      <xdr:spPr>
        <a:xfrm>
          <a:off x="7810500" y="1357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121364</xdr:rowOff>
    </xdr:from>
    <xdr:ext cx="534377" cy="259045"/>
    <xdr:sp macro="" textlink="">
      <xdr:nvSpPr>
        <xdr:cNvPr id="427" name="テキスト ボックス 426"/>
        <xdr:cNvSpPr txBox="1"/>
      </xdr:nvSpPr>
      <xdr:spPr>
        <a:xfrm>
          <a:off x="7594111" y="1366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81235</xdr:rowOff>
    </xdr:from>
    <xdr:to>
      <xdr:col>55</xdr:col>
      <xdr:colOff>0</xdr:colOff>
      <xdr:row>97</xdr:row>
      <xdr:rowOff>150603</xdr:rowOff>
    </xdr:to>
    <xdr:cxnSp macro="">
      <xdr:nvCxnSpPr>
        <xdr:cNvPr id="452" name="直線コネクタ 451"/>
        <xdr:cNvCxnSpPr/>
      </xdr:nvCxnSpPr>
      <xdr:spPr>
        <a:xfrm>
          <a:off x="9639300" y="16711885"/>
          <a:ext cx="838200" cy="6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81235</xdr:rowOff>
    </xdr:from>
    <xdr:to>
      <xdr:col>50</xdr:col>
      <xdr:colOff>114300</xdr:colOff>
      <xdr:row>97</xdr:row>
      <xdr:rowOff>125251</xdr:rowOff>
    </xdr:to>
    <xdr:cxnSp macro="">
      <xdr:nvCxnSpPr>
        <xdr:cNvPr id="455" name="直線コネクタ 454"/>
        <xdr:cNvCxnSpPr/>
      </xdr:nvCxnSpPr>
      <xdr:spPr>
        <a:xfrm flipV="1">
          <a:off x="8750300" y="16711885"/>
          <a:ext cx="889000" cy="4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125251</xdr:rowOff>
    </xdr:from>
    <xdr:to>
      <xdr:col>45</xdr:col>
      <xdr:colOff>177800</xdr:colOff>
      <xdr:row>97</xdr:row>
      <xdr:rowOff>147624</xdr:rowOff>
    </xdr:to>
    <xdr:cxnSp macro="">
      <xdr:nvCxnSpPr>
        <xdr:cNvPr id="458" name="直線コネクタ 457"/>
        <xdr:cNvCxnSpPr/>
      </xdr:nvCxnSpPr>
      <xdr:spPr>
        <a:xfrm flipV="1">
          <a:off x="7861300" y="16755901"/>
          <a:ext cx="889000" cy="2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99803</xdr:rowOff>
    </xdr:from>
    <xdr:to>
      <xdr:col>55</xdr:col>
      <xdr:colOff>50800</xdr:colOff>
      <xdr:row>98</xdr:row>
      <xdr:rowOff>29953</xdr:rowOff>
    </xdr:to>
    <xdr:sp macro="" textlink="">
      <xdr:nvSpPr>
        <xdr:cNvPr id="468" name="楕円 467"/>
        <xdr:cNvSpPr/>
      </xdr:nvSpPr>
      <xdr:spPr>
        <a:xfrm>
          <a:off x="10426700" y="167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34927</xdr:rowOff>
    </xdr:from>
    <xdr:ext cx="534377" cy="259045"/>
    <xdr:sp macro="" textlink="">
      <xdr:nvSpPr>
        <xdr:cNvPr id="469" name="普通建設事業費 （ うち更新整備　）該当値テキスト"/>
        <xdr:cNvSpPr txBox="1"/>
      </xdr:nvSpPr>
      <xdr:spPr>
        <a:xfrm>
          <a:off x="10528300" y="1666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30435</xdr:rowOff>
    </xdr:from>
    <xdr:to>
      <xdr:col>50</xdr:col>
      <xdr:colOff>165100</xdr:colOff>
      <xdr:row>97</xdr:row>
      <xdr:rowOff>132035</xdr:rowOff>
    </xdr:to>
    <xdr:sp macro="" textlink="">
      <xdr:nvSpPr>
        <xdr:cNvPr id="470" name="楕円 469"/>
        <xdr:cNvSpPr/>
      </xdr:nvSpPr>
      <xdr:spPr>
        <a:xfrm>
          <a:off x="9588500" y="166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148562</xdr:rowOff>
    </xdr:from>
    <xdr:ext cx="599010" cy="259045"/>
    <xdr:sp macro="" textlink="">
      <xdr:nvSpPr>
        <xdr:cNvPr id="471" name="テキスト ボックス 470"/>
        <xdr:cNvSpPr txBox="1"/>
      </xdr:nvSpPr>
      <xdr:spPr>
        <a:xfrm>
          <a:off x="9339795" y="1643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74451</xdr:rowOff>
    </xdr:from>
    <xdr:to>
      <xdr:col>46</xdr:col>
      <xdr:colOff>38100</xdr:colOff>
      <xdr:row>98</xdr:row>
      <xdr:rowOff>4601</xdr:rowOff>
    </xdr:to>
    <xdr:sp macro="" textlink="">
      <xdr:nvSpPr>
        <xdr:cNvPr id="472" name="楕円 471"/>
        <xdr:cNvSpPr/>
      </xdr:nvSpPr>
      <xdr:spPr>
        <a:xfrm>
          <a:off x="8699500" y="1670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167178</xdr:rowOff>
    </xdr:from>
    <xdr:ext cx="599010" cy="259045"/>
    <xdr:sp macro="" textlink="">
      <xdr:nvSpPr>
        <xdr:cNvPr id="473" name="テキスト ボックス 472"/>
        <xdr:cNvSpPr txBox="1"/>
      </xdr:nvSpPr>
      <xdr:spPr>
        <a:xfrm>
          <a:off x="8450795" y="1679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96824</xdr:rowOff>
    </xdr:from>
    <xdr:to>
      <xdr:col>41</xdr:col>
      <xdr:colOff>101600</xdr:colOff>
      <xdr:row>98</xdr:row>
      <xdr:rowOff>26974</xdr:rowOff>
    </xdr:to>
    <xdr:sp macro="" textlink="">
      <xdr:nvSpPr>
        <xdr:cNvPr id="474" name="楕円 473"/>
        <xdr:cNvSpPr/>
      </xdr:nvSpPr>
      <xdr:spPr>
        <a:xfrm>
          <a:off x="7810500" y="1672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18101</xdr:rowOff>
    </xdr:from>
    <xdr:ext cx="534377" cy="259045"/>
    <xdr:sp macro="" textlink="">
      <xdr:nvSpPr>
        <xdr:cNvPr id="475" name="テキスト ボックス 474"/>
        <xdr:cNvSpPr txBox="1"/>
      </xdr:nvSpPr>
      <xdr:spPr>
        <a:xfrm>
          <a:off x="7594111" y="1682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44385</xdr:rowOff>
    </xdr:from>
    <xdr:to>
      <xdr:col>85</xdr:col>
      <xdr:colOff>127000</xdr:colOff>
      <xdr:row>39</xdr:row>
      <xdr:rowOff>44442</xdr:rowOff>
    </xdr:to>
    <xdr:cxnSp macro="">
      <xdr:nvCxnSpPr>
        <xdr:cNvPr id="504" name="直線コネクタ 503"/>
        <xdr:cNvCxnSpPr/>
      </xdr:nvCxnSpPr>
      <xdr:spPr>
        <a:xfrm>
          <a:off x="15481300" y="6730935"/>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44385</xdr:rowOff>
    </xdr:from>
    <xdr:to>
      <xdr:col>81</xdr:col>
      <xdr:colOff>50800</xdr:colOff>
      <xdr:row>39</xdr:row>
      <xdr:rowOff>44442</xdr:rowOff>
    </xdr:to>
    <xdr:cxnSp macro="">
      <xdr:nvCxnSpPr>
        <xdr:cNvPr id="507" name="直線コネクタ 506"/>
        <xdr:cNvCxnSpPr/>
      </xdr:nvCxnSpPr>
      <xdr:spPr>
        <a:xfrm flipV="1">
          <a:off x="14592300" y="6730935"/>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44404</xdr:rowOff>
    </xdr:from>
    <xdr:to>
      <xdr:col>76</xdr:col>
      <xdr:colOff>114300</xdr:colOff>
      <xdr:row>39</xdr:row>
      <xdr:rowOff>44442</xdr:rowOff>
    </xdr:to>
    <xdr:cxnSp macro="">
      <xdr:nvCxnSpPr>
        <xdr:cNvPr id="510" name="直線コネクタ 509"/>
        <xdr:cNvCxnSpPr/>
      </xdr:nvCxnSpPr>
      <xdr:spPr>
        <a:xfrm>
          <a:off x="13703300" y="6730954"/>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44404</xdr:rowOff>
    </xdr:from>
    <xdr:to>
      <xdr:col>71</xdr:col>
      <xdr:colOff>177800</xdr:colOff>
      <xdr:row>39</xdr:row>
      <xdr:rowOff>44446</xdr:rowOff>
    </xdr:to>
    <xdr:cxnSp macro="">
      <xdr:nvCxnSpPr>
        <xdr:cNvPr id="513" name="直線コネクタ 512"/>
        <xdr:cNvCxnSpPr/>
      </xdr:nvCxnSpPr>
      <xdr:spPr>
        <a:xfrm flipV="1">
          <a:off x="12814300" y="6730954"/>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165092</xdr:rowOff>
    </xdr:from>
    <xdr:to>
      <xdr:col>85</xdr:col>
      <xdr:colOff>177800</xdr:colOff>
      <xdr:row>39</xdr:row>
      <xdr:rowOff>95242</xdr:rowOff>
    </xdr:to>
    <xdr:sp macro="" textlink="">
      <xdr:nvSpPr>
        <xdr:cNvPr id="523" name="楕円 522"/>
        <xdr:cNvSpPr/>
      </xdr:nvSpPr>
      <xdr:spPr>
        <a:xfrm>
          <a:off x="16268700" y="66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80019</xdr:rowOff>
    </xdr:from>
    <xdr:ext cx="249299" cy="259045"/>
    <xdr:sp macro="" textlink="">
      <xdr:nvSpPr>
        <xdr:cNvPr id="524" name="災害復旧事業費該当値テキスト"/>
        <xdr:cNvSpPr txBox="1"/>
      </xdr:nvSpPr>
      <xdr:spPr>
        <a:xfrm>
          <a:off x="16370300" y="65951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165035</xdr:rowOff>
    </xdr:from>
    <xdr:to>
      <xdr:col>81</xdr:col>
      <xdr:colOff>101600</xdr:colOff>
      <xdr:row>39</xdr:row>
      <xdr:rowOff>95185</xdr:rowOff>
    </xdr:to>
    <xdr:sp macro="" textlink="">
      <xdr:nvSpPr>
        <xdr:cNvPr id="525" name="楕円 524"/>
        <xdr:cNvSpPr/>
      </xdr:nvSpPr>
      <xdr:spPr>
        <a:xfrm>
          <a:off x="15430500" y="66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86312</xdr:rowOff>
    </xdr:from>
    <xdr:ext cx="313932" cy="259045"/>
    <xdr:sp macro="" textlink="">
      <xdr:nvSpPr>
        <xdr:cNvPr id="526" name="テキスト ボックス 525"/>
        <xdr:cNvSpPr txBox="1"/>
      </xdr:nvSpPr>
      <xdr:spPr>
        <a:xfrm>
          <a:off x="15324333" y="67728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165092</xdr:rowOff>
    </xdr:from>
    <xdr:to>
      <xdr:col>76</xdr:col>
      <xdr:colOff>165100</xdr:colOff>
      <xdr:row>39</xdr:row>
      <xdr:rowOff>95242</xdr:rowOff>
    </xdr:to>
    <xdr:sp macro="" textlink="">
      <xdr:nvSpPr>
        <xdr:cNvPr id="527" name="楕円 526"/>
        <xdr:cNvSpPr/>
      </xdr:nvSpPr>
      <xdr:spPr>
        <a:xfrm>
          <a:off x="14541500" y="66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86369</xdr:rowOff>
    </xdr:from>
    <xdr:ext cx="249299" cy="259045"/>
    <xdr:sp macro="" textlink="">
      <xdr:nvSpPr>
        <xdr:cNvPr id="528" name="テキスト ボックス 527"/>
        <xdr:cNvSpPr txBox="1"/>
      </xdr:nvSpPr>
      <xdr:spPr>
        <a:xfrm>
          <a:off x="14467650" y="677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165054</xdr:rowOff>
    </xdr:from>
    <xdr:to>
      <xdr:col>72</xdr:col>
      <xdr:colOff>38100</xdr:colOff>
      <xdr:row>39</xdr:row>
      <xdr:rowOff>95204</xdr:rowOff>
    </xdr:to>
    <xdr:sp macro="" textlink="">
      <xdr:nvSpPr>
        <xdr:cNvPr id="529" name="楕円 528"/>
        <xdr:cNvSpPr/>
      </xdr:nvSpPr>
      <xdr:spPr>
        <a:xfrm>
          <a:off x="13652500" y="668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86331</xdr:rowOff>
    </xdr:from>
    <xdr:ext cx="313932" cy="259045"/>
    <xdr:sp macro="" textlink="">
      <xdr:nvSpPr>
        <xdr:cNvPr id="530" name="テキスト ボックス 529"/>
        <xdr:cNvSpPr txBox="1"/>
      </xdr:nvSpPr>
      <xdr:spPr>
        <a:xfrm>
          <a:off x="13546333" y="6772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165096</xdr:rowOff>
    </xdr:from>
    <xdr:to>
      <xdr:col>67</xdr:col>
      <xdr:colOff>101600</xdr:colOff>
      <xdr:row>39</xdr:row>
      <xdr:rowOff>95246</xdr:rowOff>
    </xdr:to>
    <xdr:sp macro="" textlink="">
      <xdr:nvSpPr>
        <xdr:cNvPr id="531" name="楕円 530"/>
        <xdr:cNvSpPr/>
      </xdr:nvSpPr>
      <xdr:spPr>
        <a:xfrm>
          <a:off x="12763500" y="66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86373</xdr:rowOff>
    </xdr:from>
    <xdr:ext cx="249299" cy="259045"/>
    <xdr:sp macro="" textlink="">
      <xdr:nvSpPr>
        <xdr:cNvPr id="532" name="テキスト ボックス 531"/>
        <xdr:cNvSpPr txBox="1"/>
      </xdr:nvSpPr>
      <xdr:spPr>
        <a:xfrm>
          <a:off x="12689650" y="67729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169304</xdr:rowOff>
    </xdr:from>
    <xdr:to>
      <xdr:col>85</xdr:col>
      <xdr:colOff>127000</xdr:colOff>
      <xdr:row>77</xdr:row>
      <xdr:rowOff>116422</xdr:rowOff>
    </xdr:to>
    <xdr:cxnSp macro="">
      <xdr:nvCxnSpPr>
        <xdr:cNvPr id="616" name="直線コネクタ 615"/>
        <xdr:cNvCxnSpPr/>
      </xdr:nvCxnSpPr>
      <xdr:spPr>
        <a:xfrm>
          <a:off x="15481300" y="13199504"/>
          <a:ext cx="838200" cy="11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169304</xdr:rowOff>
    </xdr:from>
    <xdr:to>
      <xdr:col>81</xdr:col>
      <xdr:colOff>50800</xdr:colOff>
      <xdr:row>77</xdr:row>
      <xdr:rowOff>88269</xdr:rowOff>
    </xdr:to>
    <xdr:cxnSp macro="">
      <xdr:nvCxnSpPr>
        <xdr:cNvPr id="619" name="直線コネクタ 618"/>
        <xdr:cNvCxnSpPr/>
      </xdr:nvCxnSpPr>
      <xdr:spPr>
        <a:xfrm flipV="1">
          <a:off x="14592300" y="13199504"/>
          <a:ext cx="889000" cy="9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88269</xdr:rowOff>
    </xdr:from>
    <xdr:to>
      <xdr:col>76</xdr:col>
      <xdr:colOff>114300</xdr:colOff>
      <xdr:row>77</xdr:row>
      <xdr:rowOff>97887</xdr:rowOff>
    </xdr:to>
    <xdr:cxnSp macro="">
      <xdr:nvCxnSpPr>
        <xdr:cNvPr id="622" name="直線コネクタ 621"/>
        <xdr:cNvCxnSpPr/>
      </xdr:nvCxnSpPr>
      <xdr:spPr>
        <a:xfrm flipV="1">
          <a:off x="13703300" y="13289919"/>
          <a:ext cx="889000" cy="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4" name="テキスト ボックス 623"/>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75721</xdr:rowOff>
    </xdr:from>
    <xdr:to>
      <xdr:col>71</xdr:col>
      <xdr:colOff>177800</xdr:colOff>
      <xdr:row>77</xdr:row>
      <xdr:rowOff>97887</xdr:rowOff>
    </xdr:to>
    <xdr:cxnSp macro="">
      <xdr:nvCxnSpPr>
        <xdr:cNvPr id="625" name="直線コネクタ 624"/>
        <xdr:cNvCxnSpPr/>
      </xdr:nvCxnSpPr>
      <xdr:spPr>
        <a:xfrm>
          <a:off x="12814300" y="13277371"/>
          <a:ext cx="889000" cy="2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27" name="テキスト ボックス 626"/>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9" name="テキスト ボックス 628"/>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65622</xdr:rowOff>
    </xdr:from>
    <xdr:to>
      <xdr:col>85</xdr:col>
      <xdr:colOff>177800</xdr:colOff>
      <xdr:row>77</xdr:row>
      <xdr:rowOff>167222</xdr:rowOff>
    </xdr:to>
    <xdr:sp macro="" textlink="">
      <xdr:nvSpPr>
        <xdr:cNvPr id="635" name="楕円 634"/>
        <xdr:cNvSpPr/>
      </xdr:nvSpPr>
      <xdr:spPr>
        <a:xfrm>
          <a:off x="16268700" y="132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44049</xdr:rowOff>
    </xdr:from>
    <xdr:ext cx="599010" cy="259045"/>
    <xdr:sp macro="" textlink="">
      <xdr:nvSpPr>
        <xdr:cNvPr id="636" name="公債費該当値テキスト"/>
        <xdr:cNvSpPr txBox="1"/>
      </xdr:nvSpPr>
      <xdr:spPr>
        <a:xfrm>
          <a:off x="16370300" y="1324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118504</xdr:rowOff>
    </xdr:from>
    <xdr:to>
      <xdr:col>81</xdr:col>
      <xdr:colOff>101600</xdr:colOff>
      <xdr:row>77</xdr:row>
      <xdr:rowOff>48654</xdr:rowOff>
    </xdr:to>
    <xdr:sp macro="" textlink="">
      <xdr:nvSpPr>
        <xdr:cNvPr id="637" name="楕円 636"/>
        <xdr:cNvSpPr/>
      </xdr:nvSpPr>
      <xdr:spPr>
        <a:xfrm>
          <a:off x="15430500" y="1314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65181</xdr:rowOff>
    </xdr:from>
    <xdr:ext cx="599010" cy="259045"/>
    <xdr:sp macro="" textlink="">
      <xdr:nvSpPr>
        <xdr:cNvPr id="638" name="テキスト ボックス 637"/>
        <xdr:cNvSpPr txBox="1"/>
      </xdr:nvSpPr>
      <xdr:spPr>
        <a:xfrm>
          <a:off x="15181795" y="12923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37469</xdr:rowOff>
    </xdr:from>
    <xdr:to>
      <xdr:col>76</xdr:col>
      <xdr:colOff>165100</xdr:colOff>
      <xdr:row>77</xdr:row>
      <xdr:rowOff>139069</xdr:rowOff>
    </xdr:to>
    <xdr:sp macro="" textlink="">
      <xdr:nvSpPr>
        <xdr:cNvPr id="639" name="楕円 638"/>
        <xdr:cNvSpPr/>
      </xdr:nvSpPr>
      <xdr:spPr>
        <a:xfrm>
          <a:off x="14541500" y="1323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155596</xdr:rowOff>
    </xdr:from>
    <xdr:ext cx="599010" cy="259045"/>
    <xdr:sp macro="" textlink="">
      <xdr:nvSpPr>
        <xdr:cNvPr id="640" name="テキスト ボックス 639"/>
        <xdr:cNvSpPr txBox="1"/>
      </xdr:nvSpPr>
      <xdr:spPr>
        <a:xfrm>
          <a:off x="14292795" y="13014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47087</xdr:rowOff>
    </xdr:from>
    <xdr:to>
      <xdr:col>72</xdr:col>
      <xdr:colOff>38100</xdr:colOff>
      <xdr:row>77</xdr:row>
      <xdr:rowOff>148687</xdr:rowOff>
    </xdr:to>
    <xdr:sp macro="" textlink="">
      <xdr:nvSpPr>
        <xdr:cNvPr id="641" name="楕円 640"/>
        <xdr:cNvSpPr/>
      </xdr:nvSpPr>
      <xdr:spPr>
        <a:xfrm>
          <a:off x="13652500" y="1324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165214</xdr:rowOff>
    </xdr:from>
    <xdr:ext cx="599010" cy="259045"/>
    <xdr:sp macro="" textlink="">
      <xdr:nvSpPr>
        <xdr:cNvPr id="642" name="テキスト ボックス 641"/>
        <xdr:cNvSpPr txBox="1"/>
      </xdr:nvSpPr>
      <xdr:spPr>
        <a:xfrm>
          <a:off x="13403795" y="1302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24921</xdr:rowOff>
    </xdr:from>
    <xdr:to>
      <xdr:col>67</xdr:col>
      <xdr:colOff>101600</xdr:colOff>
      <xdr:row>77</xdr:row>
      <xdr:rowOff>126521</xdr:rowOff>
    </xdr:to>
    <xdr:sp macro="" textlink="">
      <xdr:nvSpPr>
        <xdr:cNvPr id="643" name="楕円 642"/>
        <xdr:cNvSpPr/>
      </xdr:nvSpPr>
      <xdr:spPr>
        <a:xfrm>
          <a:off x="12763500" y="1322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143048</xdr:rowOff>
    </xdr:from>
    <xdr:ext cx="599010" cy="259045"/>
    <xdr:sp macro="" textlink="">
      <xdr:nvSpPr>
        <xdr:cNvPr id="644" name="テキスト ボックス 643"/>
        <xdr:cNvSpPr txBox="1"/>
      </xdr:nvSpPr>
      <xdr:spPr>
        <a:xfrm>
          <a:off x="12514795" y="13001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146231</xdr:rowOff>
    </xdr:from>
    <xdr:to>
      <xdr:col>85</xdr:col>
      <xdr:colOff>127000</xdr:colOff>
      <xdr:row>98</xdr:row>
      <xdr:rowOff>21520</xdr:rowOff>
    </xdr:to>
    <xdr:cxnSp macro="">
      <xdr:nvCxnSpPr>
        <xdr:cNvPr id="671" name="直線コネクタ 670"/>
        <xdr:cNvCxnSpPr/>
      </xdr:nvCxnSpPr>
      <xdr:spPr>
        <a:xfrm flipV="1">
          <a:off x="15481300" y="16776881"/>
          <a:ext cx="838200" cy="4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163252</xdr:rowOff>
    </xdr:from>
    <xdr:to>
      <xdr:col>81</xdr:col>
      <xdr:colOff>50800</xdr:colOff>
      <xdr:row>98</xdr:row>
      <xdr:rowOff>21520</xdr:rowOff>
    </xdr:to>
    <xdr:cxnSp macro="">
      <xdr:nvCxnSpPr>
        <xdr:cNvPr id="674" name="直線コネクタ 673"/>
        <xdr:cNvCxnSpPr/>
      </xdr:nvCxnSpPr>
      <xdr:spPr>
        <a:xfrm>
          <a:off x="14592300" y="1679390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163252</xdr:rowOff>
    </xdr:from>
    <xdr:to>
      <xdr:col>76</xdr:col>
      <xdr:colOff>114300</xdr:colOff>
      <xdr:row>98</xdr:row>
      <xdr:rowOff>39705</xdr:rowOff>
    </xdr:to>
    <xdr:cxnSp macro="">
      <xdr:nvCxnSpPr>
        <xdr:cNvPr id="677" name="直線コネクタ 676"/>
        <xdr:cNvCxnSpPr/>
      </xdr:nvCxnSpPr>
      <xdr:spPr>
        <a:xfrm flipV="1">
          <a:off x="13703300" y="16793902"/>
          <a:ext cx="889000" cy="4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39705</xdr:rowOff>
    </xdr:from>
    <xdr:to>
      <xdr:col>71</xdr:col>
      <xdr:colOff>177800</xdr:colOff>
      <xdr:row>98</xdr:row>
      <xdr:rowOff>72394</xdr:rowOff>
    </xdr:to>
    <xdr:cxnSp macro="">
      <xdr:nvCxnSpPr>
        <xdr:cNvPr id="680" name="直線コネクタ 679"/>
        <xdr:cNvCxnSpPr/>
      </xdr:nvCxnSpPr>
      <xdr:spPr>
        <a:xfrm flipV="1">
          <a:off x="12814300" y="16841805"/>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121260</xdr:rowOff>
    </xdr:from>
    <xdr:ext cx="534377" cy="259045"/>
    <xdr:sp macro="" textlink="">
      <xdr:nvSpPr>
        <xdr:cNvPr id="682" name="テキスト ボックス 681"/>
        <xdr:cNvSpPr txBox="1"/>
      </xdr:nvSpPr>
      <xdr:spPr>
        <a:xfrm>
          <a:off x="13436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95431</xdr:rowOff>
    </xdr:from>
    <xdr:to>
      <xdr:col>85</xdr:col>
      <xdr:colOff>177800</xdr:colOff>
      <xdr:row>98</xdr:row>
      <xdr:rowOff>25581</xdr:rowOff>
    </xdr:to>
    <xdr:sp macro="" textlink="">
      <xdr:nvSpPr>
        <xdr:cNvPr id="690" name="楕円 689"/>
        <xdr:cNvSpPr/>
      </xdr:nvSpPr>
      <xdr:spPr>
        <a:xfrm>
          <a:off x="16268700" y="1672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118308</xdr:rowOff>
    </xdr:from>
    <xdr:ext cx="599010" cy="259045"/>
    <xdr:sp macro="" textlink="">
      <xdr:nvSpPr>
        <xdr:cNvPr id="691" name="積立金該当値テキスト"/>
        <xdr:cNvSpPr txBox="1"/>
      </xdr:nvSpPr>
      <xdr:spPr>
        <a:xfrm>
          <a:off x="16370300" y="1657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142170</xdr:rowOff>
    </xdr:from>
    <xdr:to>
      <xdr:col>81</xdr:col>
      <xdr:colOff>101600</xdr:colOff>
      <xdr:row>98</xdr:row>
      <xdr:rowOff>72320</xdr:rowOff>
    </xdr:to>
    <xdr:sp macro="" textlink="">
      <xdr:nvSpPr>
        <xdr:cNvPr id="692" name="楕円 691"/>
        <xdr:cNvSpPr/>
      </xdr:nvSpPr>
      <xdr:spPr>
        <a:xfrm>
          <a:off x="15430500" y="167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88847</xdr:rowOff>
    </xdr:from>
    <xdr:ext cx="599010" cy="259045"/>
    <xdr:sp macro="" textlink="">
      <xdr:nvSpPr>
        <xdr:cNvPr id="693" name="テキスト ボックス 692"/>
        <xdr:cNvSpPr txBox="1"/>
      </xdr:nvSpPr>
      <xdr:spPr>
        <a:xfrm>
          <a:off x="15181795" y="1654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112452</xdr:rowOff>
    </xdr:from>
    <xdr:to>
      <xdr:col>76</xdr:col>
      <xdr:colOff>165100</xdr:colOff>
      <xdr:row>98</xdr:row>
      <xdr:rowOff>42602</xdr:rowOff>
    </xdr:to>
    <xdr:sp macro="" textlink="">
      <xdr:nvSpPr>
        <xdr:cNvPr id="694" name="楕円 693"/>
        <xdr:cNvSpPr/>
      </xdr:nvSpPr>
      <xdr:spPr>
        <a:xfrm>
          <a:off x="14541500" y="1674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59129</xdr:rowOff>
    </xdr:from>
    <xdr:ext cx="599010" cy="259045"/>
    <xdr:sp macro="" textlink="">
      <xdr:nvSpPr>
        <xdr:cNvPr id="695" name="テキスト ボックス 694"/>
        <xdr:cNvSpPr txBox="1"/>
      </xdr:nvSpPr>
      <xdr:spPr>
        <a:xfrm>
          <a:off x="14292795" y="165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160355</xdr:rowOff>
    </xdr:from>
    <xdr:to>
      <xdr:col>72</xdr:col>
      <xdr:colOff>38100</xdr:colOff>
      <xdr:row>98</xdr:row>
      <xdr:rowOff>90505</xdr:rowOff>
    </xdr:to>
    <xdr:sp macro="" textlink="">
      <xdr:nvSpPr>
        <xdr:cNvPr id="696" name="楕円 695"/>
        <xdr:cNvSpPr/>
      </xdr:nvSpPr>
      <xdr:spPr>
        <a:xfrm>
          <a:off x="13652500" y="167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107032</xdr:rowOff>
    </xdr:from>
    <xdr:ext cx="599010" cy="259045"/>
    <xdr:sp macro="" textlink="">
      <xdr:nvSpPr>
        <xdr:cNvPr id="697" name="テキスト ボックス 696"/>
        <xdr:cNvSpPr txBox="1"/>
      </xdr:nvSpPr>
      <xdr:spPr>
        <a:xfrm>
          <a:off x="13403795" y="1656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21594</xdr:rowOff>
    </xdr:from>
    <xdr:to>
      <xdr:col>67</xdr:col>
      <xdr:colOff>101600</xdr:colOff>
      <xdr:row>98</xdr:row>
      <xdr:rowOff>123194</xdr:rowOff>
    </xdr:to>
    <xdr:sp macro="" textlink="">
      <xdr:nvSpPr>
        <xdr:cNvPr id="698" name="楕円 697"/>
        <xdr:cNvSpPr/>
      </xdr:nvSpPr>
      <xdr:spPr>
        <a:xfrm>
          <a:off x="12763500" y="1682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114321</xdr:rowOff>
    </xdr:from>
    <xdr:ext cx="534377" cy="259045"/>
    <xdr:sp macro="" textlink="">
      <xdr:nvSpPr>
        <xdr:cNvPr id="699" name="テキスト ボックス 698"/>
        <xdr:cNvSpPr txBox="1"/>
      </xdr:nvSpPr>
      <xdr:spPr>
        <a:xfrm>
          <a:off x="12547111" y="1691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107056</xdr:rowOff>
    </xdr:from>
    <xdr:to>
      <xdr:col>116</xdr:col>
      <xdr:colOff>63500</xdr:colOff>
      <xdr:row>38</xdr:row>
      <xdr:rowOff>119240</xdr:rowOff>
    </xdr:to>
    <xdr:cxnSp macro="">
      <xdr:nvCxnSpPr>
        <xdr:cNvPr id="726" name="直線コネクタ 725"/>
        <xdr:cNvCxnSpPr/>
      </xdr:nvCxnSpPr>
      <xdr:spPr>
        <a:xfrm>
          <a:off x="21323300" y="6622156"/>
          <a:ext cx="838200" cy="1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87716</xdr:rowOff>
    </xdr:from>
    <xdr:to>
      <xdr:col>111</xdr:col>
      <xdr:colOff>177800</xdr:colOff>
      <xdr:row>38</xdr:row>
      <xdr:rowOff>107056</xdr:rowOff>
    </xdr:to>
    <xdr:cxnSp macro="">
      <xdr:nvCxnSpPr>
        <xdr:cNvPr id="729" name="直線コネクタ 728"/>
        <xdr:cNvCxnSpPr/>
      </xdr:nvCxnSpPr>
      <xdr:spPr>
        <a:xfrm>
          <a:off x="20434300" y="6602816"/>
          <a:ext cx="8890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86025</xdr:rowOff>
    </xdr:from>
    <xdr:to>
      <xdr:col>107</xdr:col>
      <xdr:colOff>50800</xdr:colOff>
      <xdr:row>38</xdr:row>
      <xdr:rowOff>87716</xdr:rowOff>
    </xdr:to>
    <xdr:cxnSp macro="">
      <xdr:nvCxnSpPr>
        <xdr:cNvPr id="732" name="直線コネクタ 731"/>
        <xdr:cNvCxnSpPr/>
      </xdr:nvCxnSpPr>
      <xdr:spPr>
        <a:xfrm>
          <a:off x="19545300" y="6601125"/>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161076</xdr:rowOff>
    </xdr:from>
    <xdr:ext cx="378565" cy="259045"/>
    <xdr:sp macro="" textlink="">
      <xdr:nvSpPr>
        <xdr:cNvPr id="734" name="テキスト ボックス 733"/>
        <xdr:cNvSpPr txBox="1"/>
      </xdr:nvSpPr>
      <xdr:spPr>
        <a:xfrm>
          <a:off x="20245017" y="667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67280</xdr:rowOff>
    </xdr:from>
    <xdr:to>
      <xdr:col>102</xdr:col>
      <xdr:colOff>114300</xdr:colOff>
      <xdr:row>38</xdr:row>
      <xdr:rowOff>86025</xdr:rowOff>
    </xdr:to>
    <xdr:cxnSp macro="">
      <xdr:nvCxnSpPr>
        <xdr:cNvPr id="735" name="直線コネクタ 734"/>
        <xdr:cNvCxnSpPr/>
      </xdr:nvCxnSpPr>
      <xdr:spPr>
        <a:xfrm>
          <a:off x="18656300" y="6582380"/>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68440</xdr:rowOff>
    </xdr:from>
    <xdr:to>
      <xdr:col>116</xdr:col>
      <xdr:colOff>114300</xdr:colOff>
      <xdr:row>38</xdr:row>
      <xdr:rowOff>170040</xdr:rowOff>
    </xdr:to>
    <xdr:sp macro="" textlink="">
      <xdr:nvSpPr>
        <xdr:cNvPr id="745" name="楕円 744"/>
        <xdr:cNvSpPr/>
      </xdr:nvSpPr>
      <xdr:spPr>
        <a:xfrm>
          <a:off x="22110700" y="65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45815</xdr:rowOff>
    </xdr:from>
    <xdr:ext cx="378565" cy="259045"/>
    <xdr:sp macro="" textlink="">
      <xdr:nvSpPr>
        <xdr:cNvPr id="746" name="投資及び出資金該当値テキスト"/>
        <xdr:cNvSpPr txBox="1"/>
      </xdr:nvSpPr>
      <xdr:spPr>
        <a:xfrm>
          <a:off x="22212300" y="6560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56256</xdr:rowOff>
    </xdr:from>
    <xdr:to>
      <xdr:col>112</xdr:col>
      <xdr:colOff>38100</xdr:colOff>
      <xdr:row>38</xdr:row>
      <xdr:rowOff>157856</xdr:rowOff>
    </xdr:to>
    <xdr:sp macro="" textlink="">
      <xdr:nvSpPr>
        <xdr:cNvPr id="747" name="楕円 746"/>
        <xdr:cNvSpPr/>
      </xdr:nvSpPr>
      <xdr:spPr>
        <a:xfrm>
          <a:off x="21272500" y="657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148983</xdr:rowOff>
    </xdr:from>
    <xdr:ext cx="469744" cy="259045"/>
    <xdr:sp macro="" textlink="">
      <xdr:nvSpPr>
        <xdr:cNvPr id="748" name="テキスト ボックス 747"/>
        <xdr:cNvSpPr txBox="1"/>
      </xdr:nvSpPr>
      <xdr:spPr>
        <a:xfrm>
          <a:off x="21088428" y="666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36916</xdr:rowOff>
    </xdr:from>
    <xdr:to>
      <xdr:col>107</xdr:col>
      <xdr:colOff>101600</xdr:colOff>
      <xdr:row>38</xdr:row>
      <xdr:rowOff>138516</xdr:rowOff>
    </xdr:to>
    <xdr:sp macro="" textlink="">
      <xdr:nvSpPr>
        <xdr:cNvPr id="749" name="楕円 748"/>
        <xdr:cNvSpPr/>
      </xdr:nvSpPr>
      <xdr:spPr>
        <a:xfrm>
          <a:off x="20383500" y="655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155043</xdr:rowOff>
    </xdr:from>
    <xdr:ext cx="469744" cy="259045"/>
    <xdr:sp macro="" textlink="">
      <xdr:nvSpPr>
        <xdr:cNvPr id="750" name="テキスト ボックス 749"/>
        <xdr:cNvSpPr txBox="1"/>
      </xdr:nvSpPr>
      <xdr:spPr>
        <a:xfrm>
          <a:off x="20199428" y="632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35225</xdr:rowOff>
    </xdr:from>
    <xdr:to>
      <xdr:col>102</xdr:col>
      <xdr:colOff>165100</xdr:colOff>
      <xdr:row>38</xdr:row>
      <xdr:rowOff>136825</xdr:rowOff>
    </xdr:to>
    <xdr:sp macro="" textlink="">
      <xdr:nvSpPr>
        <xdr:cNvPr id="751" name="楕円 750"/>
        <xdr:cNvSpPr/>
      </xdr:nvSpPr>
      <xdr:spPr>
        <a:xfrm>
          <a:off x="19494500" y="655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127952</xdr:rowOff>
    </xdr:from>
    <xdr:ext cx="469744" cy="259045"/>
    <xdr:sp macro="" textlink="">
      <xdr:nvSpPr>
        <xdr:cNvPr id="752" name="テキスト ボックス 751"/>
        <xdr:cNvSpPr txBox="1"/>
      </xdr:nvSpPr>
      <xdr:spPr>
        <a:xfrm>
          <a:off x="19310428" y="664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16480</xdr:rowOff>
    </xdr:from>
    <xdr:to>
      <xdr:col>98</xdr:col>
      <xdr:colOff>38100</xdr:colOff>
      <xdr:row>38</xdr:row>
      <xdr:rowOff>118080</xdr:rowOff>
    </xdr:to>
    <xdr:sp macro="" textlink="">
      <xdr:nvSpPr>
        <xdr:cNvPr id="753" name="楕円 752"/>
        <xdr:cNvSpPr/>
      </xdr:nvSpPr>
      <xdr:spPr>
        <a:xfrm>
          <a:off x="18605500" y="653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109207</xdr:rowOff>
    </xdr:from>
    <xdr:ext cx="469744" cy="259045"/>
    <xdr:sp macro="" textlink="">
      <xdr:nvSpPr>
        <xdr:cNvPr id="754" name="テキスト ボックス 753"/>
        <xdr:cNvSpPr txBox="1"/>
      </xdr:nvSpPr>
      <xdr:spPr>
        <a:xfrm>
          <a:off x="18421428" y="662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169570</xdr:rowOff>
    </xdr:from>
    <xdr:to>
      <xdr:col>116</xdr:col>
      <xdr:colOff>63500</xdr:colOff>
      <xdr:row>58</xdr:row>
      <xdr:rowOff>7023</xdr:rowOff>
    </xdr:to>
    <xdr:cxnSp macro="">
      <xdr:nvCxnSpPr>
        <xdr:cNvPr id="783" name="直線コネクタ 782"/>
        <xdr:cNvCxnSpPr/>
      </xdr:nvCxnSpPr>
      <xdr:spPr>
        <a:xfrm flipV="1">
          <a:off x="21323300" y="9942220"/>
          <a:ext cx="838200" cy="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35882</xdr:rowOff>
    </xdr:from>
    <xdr:ext cx="469744" cy="259045"/>
    <xdr:sp macro="" textlink="">
      <xdr:nvSpPr>
        <xdr:cNvPr id="784" name="貸付金平均値テキスト"/>
        <xdr:cNvSpPr txBox="1"/>
      </xdr:nvSpPr>
      <xdr:spPr>
        <a:xfrm>
          <a:off x="22212300" y="997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7023</xdr:rowOff>
    </xdr:from>
    <xdr:to>
      <xdr:col>111</xdr:col>
      <xdr:colOff>177800</xdr:colOff>
      <xdr:row>58</xdr:row>
      <xdr:rowOff>7353</xdr:rowOff>
    </xdr:to>
    <xdr:cxnSp macro="">
      <xdr:nvCxnSpPr>
        <xdr:cNvPr id="786" name="直線コネクタ 785"/>
        <xdr:cNvCxnSpPr/>
      </xdr:nvCxnSpPr>
      <xdr:spPr>
        <a:xfrm flipV="1">
          <a:off x="20434300" y="9951123"/>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149572</xdr:rowOff>
    </xdr:from>
    <xdr:ext cx="469744" cy="259045"/>
    <xdr:sp macro="" textlink="">
      <xdr:nvSpPr>
        <xdr:cNvPr id="788" name="テキスト ボックス 787"/>
        <xdr:cNvSpPr txBox="1"/>
      </xdr:nvSpPr>
      <xdr:spPr>
        <a:xfrm>
          <a:off x="21088428" y="100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7353</xdr:rowOff>
    </xdr:from>
    <xdr:to>
      <xdr:col>107</xdr:col>
      <xdr:colOff>50800</xdr:colOff>
      <xdr:row>58</xdr:row>
      <xdr:rowOff>19723</xdr:rowOff>
    </xdr:to>
    <xdr:cxnSp macro="">
      <xdr:nvCxnSpPr>
        <xdr:cNvPr id="789" name="直線コネクタ 788"/>
        <xdr:cNvCxnSpPr/>
      </xdr:nvCxnSpPr>
      <xdr:spPr>
        <a:xfrm flipV="1">
          <a:off x="19545300" y="9951453"/>
          <a:ext cx="889000" cy="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142282</xdr:rowOff>
    </xdr:from>
    <xdr:ext cx="469744" cy="259045"/>
    <xdr:sp macro="" textlink="">
      <xdr:nvSpPr>
        <xdr:cNvPr id="791" name="テキスト ボックス 790"/>
        <xdr:cNvSpPr txBox="1"/>
      </xdr:nvSpPr>
      <xdr:spPr>
        <a:xfrm>
          <a:off x="20199428" y="1008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19723</xdr:rowOff>
    </xdr:from>
    <xdr:to>
      <xdr:col>102</xdr:col>
      <xdr:colOff>114300</xdr:colOff>
      <xdr:row>58</xdr:row>
      <xdr:rowOff>31864</xdr:rowOff>
    </xdr:to>
    <xdr:cxnSp macro="">
      <xdr:nvCxnSpPr>
        <xdr:cNvPr id="792" name="直線コネクタ 791"/>
        <xdr:cNvCxnSpPr/>
      </xdr:nvCxnSpPr>
      <xdr:spPr>
        <a:xfrm flipV="1">
          <a:off x="18656300" y="9963823"/>
          <a:ext cx="889000" cy="1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138790</xdr:rowOff>
    </xdr:from>
    <xdr:ext cx="469744" cy="259045"/>
    <xdr:sp macro="" textlink="">
      <xdr:nvSpPr>
        <xdr:cNvPr id="794" name="テキスト ボックス 793"/>
        <xdr:cNvSpPr txBox="1"/>
      </xdr:nvSpPr>
      <xdr:spPr>
        <a:xfrm>
          <a:off x="19310428" y="1008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162285</xdr:rowOff>
    </xdr:from>
    <xdr:ext cx="469744" cy="259045"/>
    <xdr:sp macro="" textlink="">
      <xdr:nvSpPr>
        <xdr:cNvPr id="796" name="テキスト ボックス 795"/>
        <xdr:cNvSpPr txBox="1"/>
      </xdr:nvSpPr>
      <xdr:spPr>
        <a:xfrm>
          <a:off x="18421428" y="1010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118770</xdr:rowOff>
    </xdr:from>
    <xdr:to>
      <xdr:col>116</xdr:col>
      <xdr:colOff>114300</xdr:colOff>
      <xdr:row>58</xdr:row>
      <xdr:rowOff>48920</xdr:rowOff>
    </xdr:to>
    <xdr:sp macro="" textlink="">
      <xdr:nvSpPr>
        <xdr:cNvPr id="802" name="楕円 801"/>
        <xdr:cNvSpPr/>
      </xdr:nvSpPr>
      <xdr:spPr>
        <a:xfrm>
          <a:off x="22110700" y="98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141647</xdr:rowOff>
    </xdr:from>
    <xdr:ext cx="534377" cy="259045"/>
    <xdr:sp macro="" textlink="">
      <xdr:nvSpPr>
        <xdr:cNvPr id="803" name="貸付金該当値テキスト"/>
        <xdr:cNvSpPr txBox="1"/>
      </xdr:nvSpPr>
      <xdr:spPr>
        <a:xfrm>
          <a:off x="22212300" y="974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127673</xdr:rowOff>
    </xdr:from>
    <xdr:to>
      <xdr:col>112</xdr:col>
      <xdr:colOff>38100</xdr:colOff>
      <xdr:row>58</xdr:row>
      <xdr:rowOff>57823</xdr:rowOff>
    </xdr:to>
    <xdr:sp macro="" textlink="">
      <xdr:nvSpPr>
        <xdr:cNvPr id="804" name="楕円 803"/>
        <xdr:cNvSpPr/>
      </xdr:nvSpPr>
      <xdr:spPr>
        <a:xfrm>
          <a:off x="21272500" y="99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74350</xdr:rowOff>
    </xdr:from>
    <xdr:ext cx="534377" cy="259045"/>
    <xdr:sp macro="" textlink="">
      <xdr:nvSpPr>
        <xdr:cNvPr id="805" name="テキスト ボックス 804"/>
        <xdr:cNvSpPr txBox="1"/>
      </xdr:nvSpPr>
      <xdr:spPr>
        <a:xfrm>
          <a:off x="21056111" y="967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128003</xdr:rowOff>
    </xdr:from>
    <xdr:to>
      <xdr:col>107</xdr:col>
      <xdr:colOff>101600</xdr:colOff>
      <xdr:row>58</xdr:row>
      <xdr:rowOff>58153</xdr:rowOff>
    </xdr:to>
    <xdr:sp macro="" textlink="">
      <xdr:nvSpPr>
        <xdr:cNvPr id="806" name="楕円 805"/>
        <xdr:cNvSpPr/>
      </xdr:nvSpPr>
      <xdr:spPr>
        <a:xfrm>
          <a:off x="20383500" y="990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74680</xdr:rowOff>
    </xdr:from>
    <xdr:ext cx="534377" cy="259045"/>
    <xdr:sp macro="" textlink="">
      <xdr:nvSpPr>
        <xdr:cNvPr id="807" name="テキスト ボックス 806"/>
        <xdr:cNvSpPr txBox="1"/>
      </xdr:nvSpPr>
      <xdr:spPr>
        <a:xfrm>
          <a:off x="20167111" y="967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140373</xdr:rowOff>
    </xdr:from>
    <xdr:to>
      <xdr:col>102</xdr:col>
      <xdr:colOff>165100</xdr:colOff>
      <xdr:row>58</xdr:row>
      <xdr:rowOff>70523</xdr:rowOff>
    </xdr:to>
    <xdr:sp macro="" textlink="">
      <xdr:nvSpPr>
        <xdr:cNvPr id="808" name="楕円 807"/>
        <xdr:cNvSpPr/>
      </xdr:nvSpPr>
      <xdr:spPr>
        <a:xfrm>
          <a:off x="19494500" y="991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87050</xdr:rowOff>
    </xdr:from>
    <xdr:ext cx="534377" cy="259045"/>
    <xdr:sp macro="" textlink="">
      <xdr:nvSpPr>
        <xdr:cNvPr id="809" name="テキスト ボックス 808"/>
        <xdr:cNvSpPr txBox="1"/>
      </xdr:nvSpPr>
      <xdr:spPr>
        <a:xfrm>
          <a:off x="19278111" y="968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152514</xdr:rowOff>
    </xdr:from>
    <xdr:to>
      <xdr:col>98</xdr:col>
      <xdr:colOff>38100</xdr:colOff>
      <xdr:row>58</xdr:row>
      <xdr:rowOff>82664</xdr:rowOff>
    </xdr:to>
    <xdr:sp macro="" textlink="">
      <xdr:nvSpPr>
        <xdr:cNvPr id="810" name="楕円 809"/>
        <xdr:cNvSpPr/>
      </xdr:nvSpPr>
      <xdr:spPr>
        <a:xfrm>
          <a:off x="18605500" y="992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99191</xdr:rowOff>
    </xdr:from>
    <xdr:ext cx="534377" cy="259045"/>
    <xdr:sp macro="" textlink="">
      <xdr:nvSpPr>
        <xdr:cNvPr id="811" name="テキスト ボックス 810"/>
        <xdr:cNvSpPr txBox="1"/>
      </xdr:nvSpPr>
      <xdr:spPr>
        <a:xfrm>
          <a:off x="18389111" y="9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140539</xdr:rowOff>
    </xdr:from>
    <xdr:to>
      <xdr:col>116</xdr:col>
      <xdr:colOff>63500</xdr:colOff>
      <xdr:row>76</xdr:row>
      <xdr:rowOff>167776</xdr:rowOff>
    </xdr:to>
    <xdr:cxnSp macro="">
      <xdr:nvCxnSpPr>
        <xdr:cNvPr id="840" name="直線コネクタ 839"/>
        <xdr:cNvCxnSpPr/>
      </xdr:nvCxnSpPr>
      <xdr:spPr>
        <a:xfrm>
          <a:off x="21323300" y="13170739"/>
          <a:ext cx="838200" cy="2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140539</xdr:rowOff>
    </xdr:from>
    <xdr:to>
      <xdr:col>111</xdr:col>
      <xdr:colOff>177800</xdr:colOff>
      <xdr:row>77</xdr:row>
      <xdr:rowOff>7119</xdr:rowOff>
    </xdr:to>
    <xdr:cxnSp macro="">
      <xdr:nvCxnSpPr>
        <xdr:cNvPr id="843" name="直線コネクタ 842"/>
        <xdr:cNvCxnSpPr/>
      </xdr:nvCxnSpPr>
      <xdr:spPr>
        <a:xfrm flipV="1">
          <a:off x="20434300" y="13170739"/>
          <a:ext cx="889000" cy="3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170732</xdr:rowOff>
    </xdr:from>
    <xdr:to>
      <xdr:col>107</xdr:col>
      <xdr:colOff>50800</xdr:colOff>
      <xdr:row>77</xdr:row>
      <xdr:rowOff>7119</xdr:rowOff>
    </xdr:to>
    <xdr:cxnSp macro="">
      <xdr:nvCxnSpPr>
        <xdr:cNvPr id="846" name="直線コネクタ 845"/>
        <xdr:cNvCxnSpPr/>
      </xdr:nvCxnSpPr>
      <xdr:spPr>
        <a:xfrm>
          <a:off x="19545300" y="13200932"/>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170732</xdr:rowOff>
    </xdr:from>
    <xdr:to>
      <xdr:col>102</xdr:col>
      <xdr:colOff>114300</xdr:colOff>
      <xdr:row>77</xdr:row>
      <xdr:rowOff>20851</xdr:rowOff>
    </xdr:to>
    <xdr:cxnSp macro="">
      <xdr:nvCxnSpPr>
        <xdr:cNvPr id="849" name="直線コネクタ 848"/>
        <xdr:cNvCxnSpPr/>
      </xdr:nvCxnSpPr>
      <xdr:spPr>
        <a:xfrm flipV="1">
          <a:off x="18656300" y="13200932"/>
          <a:ext cx="889000" cy="2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116976</xdr:rowOff>
    </xdr:from>
    <xdr:to>
      <xdr:col>116</xdr:col>
      <xdr:colOff>114300</xdr:colOff>
      <xdr:row>77</xdr:row>
      <xdr:rowOff>47126</xdr:rowOff>
    </xdr:to>
    <xdr:sp macro="" textlink="">
      <xdr:nvSpPr>
        <xdr:cNvPr id="859" name="楕円 858"/>
        <xdr:cNvSpPr/>
      </xdr:nvSpPr>
      <xdr:spPr>
        <a:xfrm>
          <a:off x="22110700" y="1314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95403</xdr:rowOff>
    </xdr:from>
    <xdr:ext cx="599010" cy="259045"/>
    <xdr:sp macro="" textlink="">
      <xdr:nvSpPr>
        <xdr:cNvPr id="860" name="繰出金該当値テキスト"/>
        <xdr:cNvSpPr txBox="1"/>
      </xdr:nvSpPr>
      <xdr:spPr>
        <a:xfrm>
          <a:off x="22212300" y="1312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89739</xdr:rowOff>
    </xdr:from>
    <xdr:to>
      <xdr:col>112</xdr:col>
      <xdr:colOff>38100</xdr:colOff>
      <xdr:row>77</xdr:row>
      <xdr:rowOff>19889</xdr:rowOff>
    </xdr:to>
    <xdr:sp macro="" textlink="">
      <xdr:nvSpPr>
        <xdr:cNvPr id="861" name="楕円 860"/>
        <xdr:cNvSpPr/>
      </xdr:nvSpPr>
      <xdr:spPr>
        <a:xfrm>
          <a:off x="21272500" y="1311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36415</xdr:rowOff>
    </xdr:from>
    <xdr:ext cx="599010" cy="259045"/>
    <xdr:sp macro="" textlink="">
      <xdr:nvSpPr>
        <xdr:cNvPr id="862" name="テキスト ボックス 861"/>
        <xdr:cNvSpPr txBox="1"/>
      </xdr:nvSpPr>
      <xdr:spPr>
        <a:xfrm>
          <a:off x="21023795" y="1289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127769</xdr:rowOff>
    </xdr:from>
    <xdr:to>
      <xdr:col>107</xdr:col>
      <xdr:colOff>101600</xdr:colOff>
      <xdr:row>77</xdr:row>
      <xdr:rowOff>57919</xdr:rowOff>
    </xdr:to>
    <xdr:sp macro="" textlink="">
      <xdr:nvSpPr>
        <xdr:cNvPr id="863" name="楕円 862"/>
        <xdr:cNvSpPr/>
      </xdr:nvSpPr>
      <xdr:spPr>
        <a:xfrm>
          <a:off x="20383500" y="1315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49046</xdr:rowOff>
    </xdr:from>
    <xdr:ext cx="534377" cy="259045"/>
    <xdr:sp macro="" textlink="">
      <xdr:nvSpPr>
        <xdr:cNvPr id="864" name="テキスト ボックス 863"/>
        <xdr:cNvSpPr txBox="1"/>
      </xdr:nvSpPr>
      <xdr:spPr>
        <a:xfrm>
          <a:off x="20167111" y="132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119932</xdr:rowOff>
    </xdr:from>
    <xdr:to>
      <xdr:col>102</xdr:col>
      <xdr:colOff>165100</xdr:colOff>
      <xdr:row>77</xdr:row>
      <xdr:rowOff>50082</xdr:rowOff>
    </xdr:to>
    <xdr:sp macro="" textlink="">
      <xdr:nvSpPr>
        <xdr:cNvPr id="865" name="楕円 864"/>
        <xdr:cNvSpPr/>
      </xdr:nvSpPr>
      <xdr:spPr>
        <a:xfrm>
          <a:off x="19494500" y="1315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41209</xdr:rowOff>
    </xdr:from>
    <xdr:ext cx="599010" cy="259045"/>
    <xdr:sp macro="" textlink="">
      <xdr:nvSpPr>
        <xdr:cNvPr id="866" name="テキスト ボックス 865"/>
        <xdr:cNvSpPr txBox="1"/>
      </xdr:nvSpPr>
      <xdr:spPr>
        <a:xfrm>
          <a:off x="19245795" y="13242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141501</xdr:rowOff>
    </xdr:from>
    <xdr:to>
      <xdr:col>98</xdr:col>
      <xdr:colOff>38100</xdr:colOff>
      <xdr:row>77</xdr:row>
      <xdr:rowOff>71651</xdr:rowOff>
    </xdr:to>
    <xdr:sp macro="" textlink="">
      <xdr:nvSpPr>
        <xdr:cNvPr id="867" name="楕円 866"/>
        <xdr:cNvSpPr/>
      </xdr:nvSpPr>
      <xdr:spPr>
        <a:xfrm>
          <a:off x="18605500" y="1317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62778</xdr:rowOff>
    </xdr:from>
    <xdr:ext cx="534377" cy="259045"/>
    <xdr:sp macro="" textlink="">
      <xdr:nvSpPr>
        <xdr:cNvPr id="868" name="テキスト ボックス 867"/>
        <xdr:cNvSpPr txBox="1"/>
      </xdr:nvSpPr>
      <xdr:spPr>
        <a:xfrm>
          <a:off x="18389111" y="1326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が類似団体と比べて５５百万円上回っているが、養護老人ホームの措置費（１１５百万円）が大きな要因である。本町は高齢化率が４０％を超えており老人福祉に係る部分も多く、また独自の児童福祉施策も実施している</a:t>
          </a:r>
          <a:endParaRPr lang="ja-JP" altLang="ja-JP" sz="1400">
            <a:effectLst/>
          </a:endParaRPr>
        </a:p>
        <a:p>
          <a:r>
            <a:rPr kumimoji="1" lang="ja-JP" altLang="ja-JP" sz="1100">
              <a:solidFill>
                <a:schemeClr val="dk1"/>
              </a:solidFill>
              <a:effectLst/>
              <a:latin typeface="+mn-lt"/>
              <a:ea typeface="+mn-ea"/>
              <a:cs typeface="+mn-cs"/>
            </a:rPr>
            <a:t>ため、類似団体との比較においては差が大きいが、北海道平均よりは下回っている状況である。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普通建設事業費が類似団体、全国、北海道平均と比べて大幅に上回っている要因は、平成２７年度より開始している大型建設事業が本格実施されたことにより大きく伸びたためである。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今後老朽化した公共施設の改修や維持に係る経費も見込まれることから、公共施設総合管理計画に基づいた施設の集約化・複合化による公共施設の縮減に努める。</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また大型建設事業による起債発行に伴い、後年度に公債費が伸びることが予想されることから、</a:t>
          </a:r>
          <a:r>
            <a:rPr lang="ja-JP" altLang="ja-JP" sz="1100" b="0" i="0" baseline="0">
              <a:solidFill>
                <a:schemeClr val="dk1"/>
              </a:solidFill>
              <a:effectLst/>
              <a:latin typeface="+mn-lt"/>
              <a:ea typeface="+mn-ea"/>
              <a:cs typeface="+mn-cs"/>
            </a:rPr>
            <a:t>優先度の低い事業の廃止・縮小などにより全体的な経費の削減を図り、健全な財政運営に努める。</a:t>
          </a:r>
          <a:endParaRPr lang="ja-JP" altLang="ja-JP" sz="1400">
            <a:effectLst/>
          </a:endParaRPr>
        </a:p>
        <a:p>
          <a:pPr rtl="0" eaLnBrk="1" fontAlgn="auto" latinLnBrk="0" hangingPunct="1"/>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北海道沼田町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3,149
3,145
283.35
5,558,250
5,435,969
122,281
2,558,481
2,964,507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21457</xdr:rowOff>
    </xdr:from>
    <xdr:to>
      <xdr:col>24</xdr:col>
      <xdr:colOff>63500</xdr:colOff>
      <xdr:row>37</xdr:row>
      <xdr:rowOff>39173</xdr:rowOff>
    </xdr:to>
    <xdr:cxnSp macro="">
      <xdr:nvCxnSpPr>
        <xdr:cNvPr id="60" name="直線コネクタ 59"/>
        <xdr:cNvCxnSpPr/>
      </xdr:nvCxnSpPr>
      <xdr:spPr>
        <a:xfrm flipV="1">
          <a:off x="3797300" y="6365107"/>
          <a:ext cx="8382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32315</xdr:rowOff>
    </xdr:from>
    <xdr:to>
      <xdr:col>19</xdr:col>
      <xdr:colOff>177800</xdr:colOff>
      <xdr:row>37</xdr:row>
      <xdr:rowOff>39173</xdr:rowOff>
    </xdr:to>
    <xdr:cxnSp macro="">
      <xdr:nvCxnSpPr>
        <xdr:cNvPr id="63" name="直線コネクタ 62"/>
        <xdr:cNvCxnSpPr/>
      </xdr:nvCxnSpPr>
      <xdr:spPr>
        <a:xfrm>
          <a:off x="2908300" y="637596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32315</xdr:rowOff>
    </xdr:from>
    <xdr:to>
      <xdr:col>15</xdr:col>
      <xdr:colOff>50800</xdr:colOff>
      <xdr:row>37</xdr:row>
      <xdr:rowOff>53689</xdr:rowOff>
    </xdr:to>
    <xdr:cxnSp macro="">
      <xdr:nvCxnSpPr>
        <xdr:cNvPr id="66" name="直線コネクタ 65"/>
        <xdr:cNvCxnSpPr/>
      </xdr:nvCxnSpPr>
      <xdr:spPr>
        <a:xfrm flipV="1">
          <a:off x="2019300" y="6375965"/>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53689</xdr:rowOff>
    </xdr:from>
    <xdr:to>
      <xdr:col>10</xdr:col>
      <xdr:colOff>114300</xdr:colOff>
      <xdr:row>37</xdr:row>
      <xdr:rowOff>72111</xdr:rowOff>
    </xdr:to>
    <xdr:cxnSp macro="">
      <xdr:nvCxnSpPr>
        <xdr:cNvPr id="69" name="直線コネクタ 68"/>
        <xdr:cNvCxnSpPr/>
      </xdr:nvCxnSpPr>
      <xdr:spPr>
        <a:xfrm flipV="1">
          <a:off x="1130300" y="6397339"/>
          <a:ext cx="889000" cy="1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142107</xdr:rowOff>
    </xdr:from>
    <xdr:to>
      <xdr:col>24</xdr:col>
      <xdr:colOff>114300</xdr:colOff>
      <xdr:row>37</xdr:row>
      <xdr:rowOff>72257</xdr:rowOff>
    </xdr:to>
    <xdr:sp macro="" textlink="">
      <xdr:nvSpPr>
        <xdr:cNvPr id="79" name="楕円 78"/>
        <xdr:cNvSpPr/>
      </xdr:nvSpPr>
      <xdr:spPr>
        <a:xfrm>
          <a:off x="4584700" y="631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164984</xdr:rowOff>
    </xdr:from>
    <xdr:ext cx="534377" cy="259045"/>
    <xdr:sp macro="" textlink="">
      <xdr:nvSpPr>
        <xdr:cNvPr id="80" name="議会費該当値テキスト"/>
        <xdr:cNvSpPr txBox="1"/>
      </xdr:nvSpPr>
      <xdr:spPr>
        <a:xfrm>
          <a:off x="4686300" y="616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159823</xdr:rowOff>
    </xdr:from>
    <xdr:to>
      <xdr:col>20</xdr:col>
      <xdr:colOff>38100</xdr:colOff>
      <xdr:row>37</xdr:row>
      <xdr:rowOff>89973</xdr:rowOff>
    </xdr:to>
    <xdr:sp macro="" textlink="">
      <xdr:nvSpPr>
        <xdr:cNvPr id="81" name="楕円 80"/>
        <xdr:cNvSpPr/>
      </xdr:nvSpPr>
      <xdr:spPr>
        <a:xfrm>
          <a:off x="3746500" y="633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106500</xdr:rowOff>
    </xdr:from>
    <xdr:ext cx="534377" cy="259045"/>
    <xdr:sp macro="" textlink="">
      <xdr:nvSpPr>
        <xdr:cNvPr id="82" name="テキスト ボックス 81"/>
        <xdr:cNvSpPr txBox="1"/>
      </xdr:nvSpPr>
      <xdr:spPr>
        <a:xfrm>
          <a:off x="3530111" y="610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152965</xdr:rowOff>
    </xdr:from>
    <xdr:to>
      <xdr:col>15</xdr:col>
      <xdr:colOff>101600</xdr:colOff>
      <xdr:row>37</xdr:row>
      <xdr:rowOff>83115</xdr:rowOff>
    </xdr:to>
    <xdr:sp macro="" textlink="">
      <xdr:nvSpPr>
        <xdr:cNvPr id="83" name="楕円 82"/>
        <xdr:cNvSpPr/>
      </xdr:nvSpPr>
      <xdr:spPr>
        <a:xfrm>
          <a:off x="2857500" y="632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99642</xdr:rowOff>
    </xdr:from>
    <xdr:ext cx="534377" cy="259045"/>
    <xdr:sp macro="" textlink="">
      <xdr:nvSpPr>
        <xdr:cNvPr id="84" name="テキスト ボックス 83"/>
        <xdr:cNvSpPr txBox="1"/>
      </xdr:nvSpPr>
      <xdr:spPr>
        <a:xfrm>
          <a:off x="2641111" y="610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2889</xdr:rowOff>
    </xdr:from>
    <xdr:to>
      <xdr:col>10</xdr:col>
      <xdr:colOff>165100</xdr:colOff>
      <xdr:row>37</xdr:row>
      <xdr:rowOff>104489</xdr:rowOff>
    </xdr:to>
    <xdr:sp macro="" textlink="">
      <xdr:nvSpPr>
        <xdr:cNvPr id="85" name="楕円 84"/>
        <xdr:cNvSpPr/>
      </xdr:nvSpPr>
      <xdr:spPr>
        <a:xfrm>
          <a:off x="1968500" y="634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95616</xdr:rowOff>
    </xdr:from>
    <xdr:ext cx="534377" cy="259045"/>
    <xdr:sp macro="" textlink="">
      <xdr:nvSpPr>
        <xdr:cNvPr id="86" name="テキスト ボックス 85"/>
        <xdr:cNvSpPr txBox="1"/>
      </xdr:nvSpPr>
      <xdr:spPr>
        <a:xfrm>
          <a:off x="1752111" y="643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21311</xdr:rowOff>
    </xdr:from>
    <xdr:to>
      <xdr:col>6</xdr:col>
      <xdr:colOff>38100</xdr:colOff>
      <xdr:row>37</xdr:row>
      <xdr:rowOff>122911</xdr:rowOff>
    </xdr:to>
    <xdr:sp macro="" textlink="">
      <xdr:nvSpPr>
        <xdr:cNvPr id="87" name="楕円 86"/>
        <xdr:cNvSpPr/>
      </xdr:nvSpPr>
      <xdr:spPr>
        <a:xfrm>
          <a:off x="1079500" y="636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114038</xdr:rowOff>
    </xdr:from>
    <xdr:ext cx="534377" cy="259045"/>
    <xdr:sp macro="" textlink="">
      <xdr:nvSpPr>
        <xdr:cNvPr id="88" name="テキスト ボックス 87"/>
        <xdr:cNvSpPr txBox="1"/>
      </xdr:nvSpPr>
      <xdr:spPr>
        <a:xfrm>
          <a:off x="863111" y="645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109595</xdr:rowOff>
    </xdr:from>
    <xdr:to>
      <xdr:col>24</xdr:col>
      <xdr:colOff>63500</xdr:colOff>
      <xdr:row>57</xdr:row>
      <xdr:rowOff>154141</xdr:rowOff>
    </xdr:to>
    <xdr:cxnSp macro="">
      <xdr:nvCxnSpPr>
        <xdr:cNvPr id="115" name="直線コネクタ 114"/>
        <xdr:cNvCxnSpPr/>
      </xdr:nvCxnSpPr>
      <xdr:spPr>
        <a:xfrm flipV="1">
          <a:off x="3797300" y="9882245"/>
          <a:ext cx="838200" cy="4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149917</xdr:rowOff>
    </xdr:from>
    <xdr:to>
      <xdr:col>19</xdr:col>
      <xdr:colOff>177800</xdr:colOff>
      <xdr:row>57</xdr:row>
      <xdr:rowOff>154141</xdr:rowOff>
    </xdr:to>
    <xdr:cxnSp macro="">
      <xdr:nvCxnSpPr>
        <xdr:cNvPr id="118" name="直線コネクタ 117"/>
        <xdr:cNvCxnSpPr/>
      </xdr:nvCxnSpPr>
      <xdr:spPr>
        <a:xfrm>
          <a:off x="2908300" y="9922567"/>
          <a:ext cx="889000" cy="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149917</xdr:rowOff>
    </xdr:from>
    <xdr:to>
      <xdr:col>15</xdr:col>
      <xdr:colOff>50800</xdr:colOff>
      <xdr:row>58</xdr:row>
      <xdr:rowOff>21291</xdr:rowOff>
    </xdr:to>
    <xdr:cxnSp macro="">
      <xdr:nvCxnSpPr>
        <xdr:cNvPr id="121" name="直線コネクタ 120"/>
        <xdr:cNvCxnSpPr/>
      </xdr:nvCxnSpPr>
      <xdr:spPr>
        <a:xfrm flipV="1">
          <a:off x="2019300" y="9922567"/>
          <a:ext cx="889000" cy="4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21291</xdr:rowOff>
    </xdr:from>
    <xdr:to>
      <xdr:col>10</xdr:col>
      <xdr:colOff>114300</xdr:colOff>
      <xdr:row>58</xdr:row>
      <xdr:rowOff>51289</xdr:rowOff>
    </xdr:to>
    <xdr:cxnSp macro="">
      <xdr:nvCxnSpPr>
        <xdr:cNvPr id="124" name="直線コネクタ 123"/>
        <xdr:cNvCxnSpPr/>
      </xdr:nvCxnSpPr>
      <xdr:spPr>
        <a:xfrm flipV="1">
          <a:off x="1130300" y="9965391"/>
          <a:ext cx="889000" cy="2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58795</xdr:rowOff>
    </xdr:from>
    <xdr:to>
      <xdr:col>24</xdr:col>
      <xdr:colOff>114300</xdr:colOff>
      <xdr:row>57</xdr:row>
      <xdr:rowOff>160395</xdr:rowOff>
    </xdr:to>
    <xdr:sp macro="" textlink="">
      <xdr:nvSpPr>
        <xdr:cNvPr id="134" name="楕円 133"/>
        <xdr:cNvSpPr/>
      </xdr:nvSpPr>
      <xdr:spPr>
        <a:xfrm>
          <a:off x="4584700" y="983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81672</xdr:rowOff>
    </xdr:from>
    <xdr:ext cx="599010" cy="259045"/>
    <xdr:sp macro="" textlink="">
      <xdr:nvSpPr>
        <xdr:cNvPr id="135" name="総務費該当値テキスト"/>
        <xdr:cNvSpPr txBox="1"/>
      </xdr:nvSpPr>
      <xdr:spPr>
        <a:xfrm>
          <a:off x="4686300" y="9682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103341</xdr:rowOff>
    </xdr:from>
    <xdr:to>
      <xdr:col>20</xdr:col>
      <xdr:colOff>38100</xdr:colOff>
      <xdr:row>58</xdr:row>
      <xdr:rowOff>33491</xdr:rowOff>
    </xdr:to>
    <xdr:sp macro="" textlink="">
      <xdr:nvSpPr>
        <xdr:cNvPr id="136" name="楕円 135"/>
        <xdr:cNvSpPr/>
      </xdr:nvSpPr>
      <xdr:spPr>
        <a:xfrm>
          <a:off x="3746500" y="987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50018</xdr:rowOff>
    </xdr:from>
    <xdr:ext cx="599010" cy="259045"/>
    <xdr:sp macro="" textlink="">
      <xdr:nvSpPr>
        <xdr:cNvPr id="137" name="テキスト ボックス 136"/>
        <xdr:cNvSpPr txBox="1"/>
      </xdr:nvSpPr>
      <xdr:spPr>
        <a:xfrm>
          <a:off x="3497795" y="965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99117</xdr:rowOff>
    </xdr:from>
    <xdr:to>
      <xdr:col>15</xdr:col>
      <xdr:colOff>101600</xdr:colOff>
      <xdr:row>58</xdr:row>
      <xdr:rowOff>29267</xdr:rowOff>
    </xdr:to>
    <xdr:sp macro="" textlink="">
      <xdr:nvSpPr>
        <xdr:cNvPr id="138" name="楕円 137"/>
        <xdr:cNvSpPr/>
      </xdr:nvSpPr>
      <xdr:spPr>
        <a:xfrm>
          <a:off x="2857500" y="987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45794</xdr:rowOff>
    </xdr:from>
    <xdr:ext cx="599010" cy="259045"/>
    <xdr:sp macro="" textlink="">
      <xdr:nvSpPr>
        <xdr:cNvPr id="139" name="テキスト ボックス 138"/>
        <xdr:cNvSpPr txBox="1"/>
      </xdr:nvSpPr>
      <xdr:spPr>
        <a:xfrm>
          <a:off x="2608795" y="9646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141941</xdr:rowOff>
    </xdr:from>
    <xdr:to>
      <xdr:col>10</xdr:col>
      <xdr:colOff>165100</xdr:colOff>
      <xdr:row>58</xdr:row>
      <xdr:rowOff>72091</xdr:rowOff>
    </xdr:to>
    <xdr:sp macro="" textlink="">
      <xdr:nvSpPr>
        <xdr:cNvPr id="140" name="楕円 139"/>
        <xdr:cNvSpPr/>
      </xdr:nvSpPr>
      <xdr:spPr>
        <a:xfrm>
          <a:off x="1968500" y="991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88618</xdr:rowOff>
    </xdr:from>
    <xdr:ext cx="599010" cy="259045"/>
    <xdr:sp macro="" textlink="">
      <xdr:nvSpPr>
        <xdr:cNvPr id="141" name="テキスト ボックス 140"/>
        <xdr:cNvSpPr txBox="1"/>
      </xdr:nvSpPr>
      <xdr:spPr>
        <a:xfrm>
          <a:off x="1719795" y="968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489</xdr:rowOff>
    </xdr:from>
    <xdr:to>
      <xdr:col>6</xdr:col>
      <xdr:colOff>38100</xdr:colOff>
      <xdr:row>58</xdr:row>
      <xdr:rowOff>102089</xdr:rowOff>
    </xdr:to>
    <xdr:sp macro="" textlink="">
      <xdr:nvSpPr>
        <xdr:cNvPr id="142" name="楕円 141"/>
        <xdr:cNvSpPr/>
      </xdr:nvSpPr>
      <xdr:spPr>
        <a:xfrm>
          <a:off x="1079500" y="994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93216</xdr:rowOff>
    </xdr:from>
    <xdr:ext cx="599010" cy="259045"/>
    <xdr:sp macro="" textlink="">
      <xdr:nvSpPr>
        <xdr:cNvPr id="143" name="テキスト ボックス 142"/>
        <xdr:cNvSpPr txBox="1"/>
      </xdr:nvSpPr>
      <xdr:spPr>
        <a:xfrm>
          <a:off x="830795" y="1003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51689</xdr:rowOff>
    </xdr:from>
    <xdr:to>
      <xdr:col>24</xdr:col>
      <xdr:colOff>63500</xdr:colOff>
      <xdr:row>74</xdr:row>
      <xdr:rowOff>157552</xdr:rowOff>
    </xdr:to>
    <xdr:cxnSp macro="">
      <xdr:nvCxnSpPr>
        <xdr:cNvPr id="170" name="直線コネクタ 169"/>
        <xdr:cNvCxnSpPr/>
      </xdr:nvCxnSpPr>
      <xdr:spPr>
        <a:xfrm flipV="1">
          <a:off x="3797300" y="12738989"/>
          <a:ext cx="838200" cy="10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134122</xdr:rowOff>
    </xdr:from>
    <xdr:to>
      <xdr:col>19</xdr:col>
      <xdr:colOff>177800</xdr:colOff>
      <xdr:row>74</xdr:row>
      <xdr:rowOff>157552</xdr:rowOff>
    </xdr:to>
    <xdr:cxnSp macro="">
      <xdr:nvCxnSpPr>
        <xdr:cNvPr id="173" name="直線コネクタ 172"/>
        <xdr:cNvCxnSpPr/>
      </xdr:nvCxnSpPr>
      <xdr:spPr>
        <a:xfrm>
          <a:off x="2908300" y="12821422"/>
          <a:ext cx="889000" cy="2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134122</xdr:rowOff>
    </xdr:from>
    <xdr:to>
      <xdr:col>15</xdr:col>
      <xdr:colOff>50800</xdr:colOff>
      <xdr:row>75</xdr:row>
      <xdr:rowOff>107259</xdr:rowOff>
    </xdr:to>
    <xdr:cxnSp macro="">
      <xdr:nvCxnSpPr>
        <xdr:cNvPr id="176" name="直線コネクタ 175"/>
        <xdr:cNvCxnSpPr/>
      </xdr:nvCxnSpPr>
      <xdr:spPr>
        <a:xfrm flipV="1">
          <a:off x="2019300" y="12821422"/>
          <a:ext cx="889000" cy="14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107259</xdr:rowOff>
    </xdr:from>
    <xdr:to>
      <xdr:col>10</xdr:col>
      <xdr:colOff>114300</xdr:colOff>
      <xdr:row>75</xdr:row>
      <xdr:rowOff>153786</xdr:rowOff>
    </xdr:to>
    <xdr:cxnSp macro="">
      <xdr:nvCxnSpPr>
        <xdr:cNvPr id="179" name="直線コネクタ 178"/>
        <xdr:cNvCxnSpPr/>
      </xdr:nvCxnSpPr>
      <xdr:spPr>
        <a:xfrm flipV="1">
          <a:off x="1130300" y="12966009"/>
          <a:ext cx="889000" cy="4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86687</xdr:rowOff>
    </xdr:from>
    <xdr:ext cx="599010" cy="259045"/>
    <xdr:sp macro="" textlink="">
      <xdr:nvSpPr>
        <xdr:cNvPr id="183" name="テキスト ボックス 182"/>
        <xdr:cNvSpPr txBox="1"/>
      </xdr:nvSpPr>
      <xdr:spPr>
        <a:xfrm>
          <a:off x="830795"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889</xdr:rowOff>
    </xdr:from>
    <xdr:to>
      <xdr:col>24</xdr:col>
      <xdr:colOff>114300</xdr:colOff>
      <xdr:row>74</xdr:row>
      <xdr:rowOff>102489</xdr:rowOff>
    </xdr:to>
    <xdr:sp macro="" textlink="">
      <xdr:nvSpPr>
        <xdr:cNvPr id="189" name="楕円 188"/>
        <xdr:cNvSpPr/>
      </xdr:nvSpPr>
      <xdr:spPr>
        <a:xfrm>
          <a:off x="4584700" y="126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23766</xdr:rowOff>
    </xdr:from>
    <xdr:ext cx="599010" cy="259045"/>
    <xdr:sp macro="" textlink="">
      <xdr:nvSpPr>
        <xdr:cNvPr id="190" name="民生費該当値テキスト"/>
        <xdr:cNvSpPr txBox="1"/>
      </xdr:nvSpPr>
      <xdr:spPr>
        <a:xfrm>
          <a:off x="4686300" y="1253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106752</xdr:rowOff>
    </xdr:from>
    <xdr:to>
      <xdr:col>20</xdr:col>
      <xdr:colOff>38100</xdr:colOff>
      <xdr:row>75</xdr:row>
      <xdr:rowOff>36902</xdr:rowOff>
    </xdr:to>
    <xdr:sp macro="" textlink="">
      <xdr:nvSpPr>
        <xdr:cNvPr id="191" name="楕円 190"/>
        <xdr:cNvSpPr/>
      </xdr:nvSpPr>
      <xdr:spPr>
        <a:xfrm>
          <a:off x="3746500" y="127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53429</xdr:rowOff>
    </xdr:from>
    <xdr:ext cx="599010" cy="259045"/>
    <xdr:sp macro="" textlink="">
      <xdr:nvSpPr>
        <xdr:cNvPr id="192" name="テキスト ボックス 191"/>
        <xdr:cNvSpPr txBox="1"/>
      </xdr:nvSpPr>
      <xdr:spPr>
        <a:xfrm>
          <a:off x="3497795" y="1256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83322</xdr:rowOff>
    </xdr:from>
    <xdr:to>
      <xdr:col>15</xdr:col>
      <xdr:colOff>101600</xdr:colOff>
      <xdr:row>75</xdr:row>
      <xdr:rowOff>13472</xdr:rowOff>
    </xdr:to>
    <xdr:sp macro="" textlink="">
      <xdr:nvSpPr>
        <xdr:cNvPr id="193" name="楕円 192"/>
        <xdr:cNvSpPr/>
      </xdr:nvSpPr>
      <xdr:spPr>
        <a:xfrm>
          <a:off x="2857500" y="1277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29999</xdr:rowOff>
    </xdr:from>
    <xdr:ext cx="599010" cy="259045"/>
    <xdr:sp macro="" textlink="">
      <xdr:nvSpPr>
        <xdr:cNvPr id="194" name="テキスト ボックス 193"/>
        <xdr:cNvSpPr txBox="1"/>
      </xdr:nvSpPr>
      <xdr:spPr>
        <a:xfrm>
          <a:off x="2608795" y="12545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56459</xdr:rowOff>
    </xdr:from>
    <xdr:to>
      <xdr:col>10</xdr:col>
      <xdr:colOff>165100</xdr:colOff>
      <xdr:row>75</xdr:row>
      <xdr:rowOff>158059</xdr:rowOff>
    </xdr:to>
    <xdr:sp macro="" textlink="">
      <xdr:nvSpPr>
        <xdr:cNvPr id="195" name="楕円 194"/>
        <xdr:cNvSpPr/>
      </xdr:nvSpPr>
      <xdr:spPr>
        <a:xfrm>
          <a:off x="1968500" y="1291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3136</xdr:rowOff>
    </xdr:from>
    <xdr:ext cx="599010" cy="259045"/>
    <xdr:sp macro="" textlink="">
      <xdr:nvSpPr>
        <xdr:cNvPr id="196" name="テキスト ボックス 195"/>
        <xdr:cNvSpPr txBox="1"/>
      </xdr:nvSpPr>
      <xdr:spPr>
        <a:xfrm>
          <a:off x="1719795" y="12690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102986</xdr:rowOff>
    </xdr:from>
    <xdr:to>
      <xdr:col>6</xdr:col>
      <xdr:colOff>38100</xdr:colOff>
      <xdr:row>76</xdr:row>
      <xdr:rowOff>33136</xdr:rowOff>
    </xdr:to>
    <xdr:sp macro="" textlink="">
      <xdr:nvSpPr>
        <xdr:cNvPr id="197" name="楕円 196"/>
        <xdr:cNvSpPr/>
      </xdr:nvSpPr>
      <xdr:spPr>
        <a:xfrm>
          <a:off x="1079500" y="1296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49663</xdr:rowOff>
    </xdr:from>
    <xdr:ext cx="599010" cy="259045"/>
    <xdr:sp macro="" textlink="">
      <xdr:nvSpPr>
        <xdr:cNvPr id="198" name="テキスト ボックス 197"/>
        <xdr:cNvSpPr txBox="1"/>
      </xdr:nvSpPr>
      <xdr:spPr>
        <a:xfrm>
          <a:off x="830795" y="12736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74930</xdr:rowOff>
    </xdr:from>
    <xdr:to>
      <xdr:col>24</xdr:col>
      <xdr:colOff>63500</xdr:colOff>
      <xdr:row>96</xdr:row>
      <xdr:rowOff>42717</xdr:rowOff>
    </xdr:to>
    <xdr:cxnSp macro="">
      <xdr:nvCxnSpPr>
        <xdr:cNvPr id="227" name="直線コネクタ 226"/>
        <xdr:cNvCxnSpPr/>
      </xdr:nvCxnSpPr>
      <xdr:spPr>
        <a:xfrm>
          <a:off x="3797300" y="16019780"/>
          <a:ext cx="838200" cy="48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74930</xdr:rowOff>
    </xdr:from>
    <xdr:to>
      <xdr:col>19</xdr:col>
      <xdr:colOff>177800</xdr:colOff>
      <xdr:row>97</xdr:row>
      <xdr:rowOff>40456</xdr:rowOff>
    </xdr:to>
    <xdr:cxnSp macro="">
      <xdr:nvCxnSpPr>
        <xdr:cNvPr id="230" name="直線コネクタ 229"/>
        <xdr:cNvCxnSpPr/>
      </xdr:nvCxnSpPr>
      <xdr:spPr>
        <a:xfrm flipV="1">
          <a:off x="2908300" y="16019780"/>
          <a:ext cx="889000" cy="65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39136</xdr:rowOff>
    </xdr:from>
    <xdr:to>
      <xdr:col>15</xdr:col>
      <xdr:colOff>50800</xdr:colOff>
      <xdr:row>97</xdr:row>
      <xdr:rowOff>40456</xdr:rowOff>
    </xdr:to>
    <xdr:cxnSp macro="">
      <xdr:nvCxnSpPr>
        <xdr:cNvPr id="233" name="直線コネクタ 232"/>
        <xdr:cNvCxnSpPr/>
      </xdr:nvCxnSpPr>
      <xdr:spPr>
        <a:xfrm>
          <a:off x="2019300" y="16498336"/>
          <a:ext cx="889000" cy="17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29397</xdr:rowOff>
    </xdr:from>
    <xdr:to>
      <xdr:col>10</xdr:col>
      <xdr:colOff>114300</xdr:colOff>
      <xdr:row>96</xdr:row>
      <xdr:rowOff>39136</xdr:rowOff>
    </xdr:to>
    <xdr:cxnSp macro="">
      <xdr:nvCxnSpPr>
        <xdr:cNvPr id="236" name="直線コネクタ 235"/>
        <xdr:cNvCxnSpPr/>
      </xdr:nvCxnSpPr>
      <xdr:spPr>
        <a:xfrm>
          <a:off x="1130300" y="16488597"/>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163367</xdr:rowOff>
    </xdr:from>
    <xdr:to>
      <xdr:col>24</xdr:col>
      <xdr:colOff>114300</xdr:colOff>
      <xdr:row>96</xdr:row>
      <xdr:rowOff>93517</xdr:rowOff>
    </xdr:to>
    <xdr:sp macro="" textlink="">
      <xdr:nvSpPr>
        <xdr:cNvPr id="246" name="楕円 245"/>
        <xdr:cNvSpPr/>
      </xdr:nvSpPr>
      <xdr:spPr>
        <a:xfrm>
          <a:off x="4584700" y="1645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14794</xdr:rowOff>
    </xdr:from>
    <xdr:ext cx="599010" cy="259045"/>
    <xdr:sp macro="" textlink="">
      <xdr:nvSpPr>
        <xdr:cNvPr id="247" name="衛生費該当値テキスト"/>
        <xdr:cNvSpPr txBox="1"/>
      </xdr:nvSpPr>
      <xdr:spPr>
        <a:xfrm>
          <a:off x="4686300" y="1630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24130</xdr:rowOff>
    </xdr:from>
    <xdr:to>
      <xdr:col>20</xdr:col>
      <xdr:colOff>38100</xdr:colOff>
      <xdr:row>93</xdr:row>
      <xdr:rowOff>125730</xdr:rowOff>
    </xdr:to>
    <xdr:sp macro="" textlink="">
      <xdr:nvSpPr>
        <xdr:cNvPr id="248" name="楕円 247"/>
        <xdr:cNvSpPr/>
      </xdr:nvSpPr>
      <xdr:spPr>
        <a:xfrm>
          <a:off x="3746500" y="159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142257</xdr:rowOff>
    </xdr:from>
    <xdr:ext cx="599010" cy="259045"/>
    <xdr:sp macro="" textlink="">
      <xdr:nvSpPr>
        <xdr:cNvPr id="249" name="テキスト ボックス 248"/>
        <xdr:cNvSpPr txBox="1"/>
      </xdr:nvSpPr>
      <xdr:spPr>
        <a:xfrm>
          <a:off x="3497795" y="1574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161106</xdr:rowOff>
    </xdr:from>
    <xdr:to>
      <xdr:col>15</xdr:col>
      <xdr:colOff>101600</xdr:colOff>
      <xdr:row>97</xdr:row>
      <xdr:rowOff>91256</xdr:rowOff>
    </xdr:to>
    <xdr:sp macro="" textlink="">
      <xdr:nvSpPr>
        <xdr:cNvPr id="250" name="楕円 249"/>
        <xdr:cNvSpPr/>
      </xdr:nvSpPr>
      <xdr:spPr>
        <a:xfrm>
          <a:off x="2857500" y="1662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82383</xdr:rowOff>
    </xdr:from>
    <xdr:ext cx="534377" cy="259045"/>
    <xdr:sp macro="" textlink="">
      <xdr:nvSpPr>
        <xdr:cNvPr id="251" name="テキスト ボックス 250"/>
        <xdr:cNvSpPr txBox="1"/>
      </xdr:nvSpPr>
      <xdr:spPr>
        <a:xfrm>
          <a:off x="2641111" y="1671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159786</xdr:rowOff>
    </xdr:from>
    <xdr:to>
      <xdr:col>10</xdr:col>
      <xdr:colOff>165100</xdr:colOff>
      <xdr:row>96</xdr:row>
      <xdr:rowOff>89936</xdr:rowOff>
    </xdr:to>
    <xdr:sp macro="" textlink="">
      <xdr:nvSpPr>
        <xdr:cNvPr id="252" name="楕円 251"/>
        <xdr:cNvSpPr/>
      </xdr:nvSpPr>
      <xdr:spPr>
        <a:xfrm>
          <a:off x="1968500" y="164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106463</xdr:rowOff>
    </xdr:from>
    <xdr:ext cx="599010" cy="259045"/>
    <xdr:sp macro="" textlink="">
      <xdr:nvSpPr>
        <xdr:cNvPr id="253" name="テキスト ボックス 252"/>
        <xdr:cNvSpPr txBox="1"/>
      </xdr:nvSpPr>
      <xdr:spPr>
        <a:xfrm>
          <a:off x="1719795" y="1622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150047</xdr:rowOff>
    </xdr:from>
    <xdr:to>
      <xdr:col>6</xdr:col>
      <xdr:colOff>38100</xdr:colOff>
      <xdr:row>96</xdr:row>
      <xdr:rowOff>80197</xdr:rowOff>
    </xdr:to>
    <xdr:sp macro="" textlink="">
      <xdr:nvSpPr>
        <xdr:cNvPr id="254" name="楕円 253"/>
        <xdr:cNvSpPr/>
      </xdr:nvSpPr>
      <xdr:spPr>
        <a:xfrm>
          <a:off x="1079500" y="1643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96724</xdr:rowOff>
    </xdr:from>
    <xdr:ext cx="599010" cy="259045"/>
    <xdr:sp macro="" textlink="">
      <xdr:nvSpPr>
        <xdr:cNvPr id="255" name="テキスト ボックス 254"/>
        <xdr:cNvSpPr txBox="1"/>
      </xdr:nvSpPr>
      <xdr:spPr>
        <a:xfrm>
          <a:off x="830795" y="16213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44336</xdr:rowOff>
    </xdr:from>
    <xdr:to>
      <xdr:col>55</xdr:col>
      <xdr:colOff>0</xdr:colOff>
      <xdr:row>39</xdr:row>
      <xdr:rowOff>44336</xdr:rowOff>
    </xdr:to>
    <xdr:cxnSp macro="">
      <xdr:nvCxnSpPr>
        <xdr:cNvPr id="284" name="直線コネクタ 283"/>
        <xdr:cNvCxnSpPr/>
      </xdr:nvCxnSpPr>
      <xdr:spPr>
        <a:xfrm>
          <a:off x="9639300" y="6730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44336</xdr:rowOff>
    </xdr:from>
    <xdr:to>
      <xdr:col>50</xdr:col>
      <xdr:colOff>114300</xdr:colOff>
      <xdr:row>39</xdr:row>
      <xdr:rowOff>44336</xdr:rowOff>
    </xdr:to>
    <xdr:cxnSp macro="">
      <xdr:nvCxnSpPr>
        <xdr:cNvPr id="287" name="直線コネクタ 286"/>
        <xdr:cNvCxnSpPr/>
      </xdr:nvCxnSpPr>
      <xdr:spPr>
        <a:xfrm>
          <a:off x="8750300" y="6730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14389</xdr:rowOff>
    </xdr:from>
    <xdr:to>
      <xdr:col>45</xdr:col>
      <xdr:colOff>177800</xdr:colOff>
      <xdr:row>39</xdr:row>
      <xdr:rowOff>44336</xdr:rowOff>
    </xdr:to>
    <xdr:cxnSp macro="">
      <xdr:nvCxnSpPr>
        <xdr:cNvPr id="290" name="直線コネクタ 289"/>
        <xdr:cNvCxnSpPr/>
      </xdr:nvCxnSpPr>
      <xdr:spPr>
        <a:xfrm>
          <a:off x="7861300" y="6700939"/>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165951</xdr:rowOff>
    </xdr:from>
    <xdr:to>
      <xdr:col>41</xdr:col>
      <xdr:colOff>50800</xdr:colOff>
      <xdr:row>39</xdr:row>
      <xdr:rowOff>14389</xdr:rowOff>
    </xdr:to>
    <xdr:cxnSp macro="">
      <xdr:nvCxnSpPr>
        <xdr:cNvPr id="293" name="直線コネクタ 292"/>
        <xdr:cNvCxnSpPr/>
      </xdr:nvCxnSpPr>
      <xdr:spPr>
        <a:xfrm>
          <a:off x="6972300" y="6681051"/>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164986</xdr:rowOff>
    </xdr:from>
    <xdr:to>
      <xdr:col>55</xdr:col>
      <xdr:colOff>50800</xdr:colOff>
      <xdr:row>39</xdr:row>
      <xdr:rowOff>95136</xdr:rowOff>
    </xdr:to>
    <xdr:sp macro="" textlink="">
      <xdr:nvSpPr>
        <xdr:cNvPr id="303" name="楕円 302"/>
        <xdr:cNvSpPr/>
      </xdr:nvSpPr>
      <xdr:spPr>
        <a:xfrm>
          <a:off x="104267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164986</xdr:rowOff>
    </xdr:from>
    <xdr:to>
      <xdr:col>50</xdr:col>
      <xdr:colOff>165100</xdr:colOff>
      <xdr:row>39</xdr:row>
      <xdr:rowOff>95136</xdr:rowOff>
    </xdr:to>
    <xdr:sp macro="" textlink="">
      <xdr:nvSpPr>
        <xdr:cNvPr id="305" name="楕円 304"/>
        <xdr:cNvSpPr/>
      </xdr:nvSpPr>
      <xdr:spPr>
        <a:xfrm>
          <a:off x="9588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86263</xdr:rowOff>
    </xdr:from>
    <xdr:ext cx="249299" cy="259045"/>
    <xdr:sp macro="" textlink="">
      <xdr:nvSpPr>
        <xdr:cNvPr id="306" name="テキスト ボックス 305"/>
        <xdr:cNvSpPr txBox="1"/>
      </xdr:nvSpPr>
      <xdr:spPr>
        <a:xfrm>
          <a:off x="9514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164986</xdr:rowOff>
    </xdr:from>
    <xdr:to>
      <xdr:col>46</xdr:col>
      <xdr:colOff>38100</xdr:colOff>
      <xdr:row>39</xdr:row>
      <xdr:rowOff>95136</xdr:rowOff>
    </xdr:to>
    <xdr:sp macro="" textlink="">
      <xdr:nvSpPr>
        <xdr:cNvPr id="307" name="楕円 306"/>
        <xdr:cNvSpPr/>
      </xdr:nvSpPr>
      <xdr:spPr>
        <a:xfrm>
          <a:off x="8699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86263</xdr:rowOff>
    </xdr:from>
    <xdr:ext cx="249299" cy="259045"/>
    <xdr:sp macro="" textlink="">
      <xdr:nvSpPr>
        <xdr:cNvPr id="308" name="テキスト ボックス 307"/>
        <xdr:cNvSpPr txBox="1"/>
      </xdr:nvSpPr>
      <xdr:spPr>
        <a:xfrm>
          <a:off x="8625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135039</xdr:rowOff>
    </xdr:from>
    <xdr:to>
      <xdr:col>41</xdr:col>
      <xdr:colOff>101600</xdr:colOff>
      <xdr:row>39</xdr:row>
      <xdr:rowOff>65189</xdr:rowOff>
    </xdr:to>
    <xdr:sp macro="" textlink="">
      <xdr:nvSpPr>
        <xdr:cNvPr id="309" name="楕円 308"/>
        <xdr:cNvSpPr/>
      </xdr:nvSpPr>
      <xdr:spPr>
        <a:xfrm>
          <a:off x="7810500" y="665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56316</xdr:rowOff>
    </xdr:from>
    <xdr:ext cx="378565" cy="259045"/>
    <xdr:sp macro="" textlink="">
      <xdr:nvSpPr>
        <xdr:cNvPr id="310" name="テキスト ボックス 309"/>
        <xdr:cNvSpPr txBox="1"/>
      </xdr:nvSpPr>
      <xdr:spPr>
        <a:xfrm>
          <a:off x="7672017" y="6742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115151</xdr:rowOff>
    </xdr:from>
    <xdr:to>
      <xdr:col>36</xdr:col>
      <xdr:colOff>165100</xdr:colOff>
      <xdr:row>39</xdr:row>
      <xdr:rowOff>45301</xdr:rowOff>
    </xdr:to>
    <xdr:sp macro="" textlink="">
      <xdr:nvSpPr>
        <xdr:cNvPr id="311" name="楕円 310"/>
        <xdr:cNvSpPr/>
      </xdr:nvSpPr>
      <xdr:spPr>
        <a:xfrm>
          <a:off x="6921500" y="663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36428</xdr:rowOff>
    </xdr:from>
    <xdr:ext cx="469744" cy="259045"/>
    <xdr:sp macro="" textlink="">
      <xdr:nvSpPr>
        <xdr:cNvPr id="312" name="テキスト ボックス 311"/>
        <xdr:cNvSpPr txBox="1"/>
      </xdr:nvSpPr>
      <xdr:spPr>
        <a:xfrm>
          <a:off x="6737428" y="672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152455</xdr:rowOff>
    </xdr:from>
    <xdr:to>
      <xdr:col>55</xdr:col>
      <xdr:colOff>0</xdr:colOff>
      <xdr:row>58</xdr:row>
      <xdr:rowOff>23492</xdr:rowOff>
    </xdr:to>
    <xdr:cxnSp macro="">
      <xdr:nvCxnSpPr>
        <xdr:cNvPr id="339" name="直線コネクタ 338"/>
        <xdr:cNvCxnSpPr/>
      </xdr:nvCxnSpPr>
      <xdr:spPr>
        <a:xfrm>
          <a:off x="9639300" y="9925105"/>
          <a:ext cx="838200" cy="4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152455</xdr:rowOff>
    </xdr:from>
    <xdr:to>
      <xdr:col>50</xdr:col>
      <xdr:colOff>114300</xdr:colOff>
      <xdr:row>58</xdr:row>
      <xdr:rowOff>40325</xdr:rowOff>
    </xdr:to>
    <xdr:cxnSp macro="">
      <xdr:nvCxnSpPr>
        <xdr:cNvPr id="342" name="直線コネクタ 341"/>
        <xdr:cNvCxnSpPr/>
      </xdr:nvCxnSpPr>
      <xdr:spPr>
        <a:xfrm flipV="1">
          <a:off x="8750300" y="9925105"/>
          <a:ext cx="889000" cy="5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4" name="テキスト ボックス 343"/>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40325</xdr:rowOff>
    </xdr:from>
    <xdr:to>
      <xdr:col>45</xdr:col>
      <xdr:colOff>177800</xdr:colOff>
      <xdr:row>58</xdr:row>
      <xdr:rowOff>54070</xdr:rowOff>
    </xdr:to>
    <xdr:cxnSp macro="">
      <xdr:nvCxnSpPr>
        <xdr:cNvPr id="345" name="直線コネクタ 344"/>
        <xdr:cNvCxnSpPr/>
      </xdr:nvCxnSpPr>
      <xdr:spPr>
        <a:xfrm flipV="1">
          <a:off x="7861300" y="9984425"/>
          <a:ext cx="889000" cy="1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110200</xdr:rowOff>
    </xdr:from>
    <xdr:ext cx="599010" cy="259045"/>
    <xdr:sp macro="" textlink="">
      <xdr:nvSpPr>
        <xdr:cNvPr id="347" name="テキスト ボックス 346"/>
        <xdr:cNvSpPr txBox="1"/>
      </xdr:nvSpPr>
      <xdr:spPr>
        <a:xfrm>
          <a:off x="8450795" y="100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108262</xdr:rowOff>
    </xdr:from>
    <xdr:to>
      <xdr:col>41</xdr:col>
      <xdr:colOff>50800</xdr:colOff>
      <xdr:row>58</xdr:row>
      <xdr:rowOff>54070</xdr:rowOff>
    </xdr:to>
    <xdr:cxnSp macro="">
      <xdr:nvCxnSpPr>
        <xdr:cNvPr id="348" name="直線コネクタ 347"/>
        <xdr:cNvCxnSpPr/>
      </xdr:nvCxnSpPr>
      <xdr:spPr>
        <a:xfrm>
          <a:off x="6972300" y="9880912"/>
          <a:ext cx="889000" cy="11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103557</xdr:rowOff>
    </xdr:from>
    <xdr:ext cx="599010" cy="259045"/>
    <xdr:sp macro="" textlink="">
      <xdr:nvSpPr>
        <xdr:cNvPr id="350" name="テキスト ボックス 349"/>
        <xdr:cNvSpPr txBox="1"/>
      </xdr:nvSpPr>
      <xdr:spPr>
        <a:xfrm>
          <a:off x="7561795" y="100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101213</xdr:rowOff>
    </xdr:from>
    <xdr:ext cx="599010" cy="259045"/>
    <xdr:sp macro="" textlink="">
      <xdr:nvSpPr>
        <xdr:cNvPr id="352" name="テキスト ボックス 351"/>
        <xdr:cNvSpPr txBox="1"/>
      </xdr:nvSpPr>
      <xdr:spPr>
        <a:xfrm>
          <a:off x="6672795" y="1004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144142</xdr:rowOff>
    </xdr:from>
    <xdr:to>
      <xdr:col>55</xdr:col>
      <xdr:colOff>50800</xdr:colOff>
      <xdr:row>58</xdr:row>
      <xdr:rowOff>74292</xdr:rowOff>
    </xdr:to>
    <xdr:sp macro="" textlink="">
      <xdr:nvSpPr>
        <xdr:cNvPr id="358" name="楕円 357"/>
        <xdr:cNvSpPr/>
      </xdr:nvSpPr>
      <xdr:spPr>
        <a:xfrm>
          <a:off x="10426700" y="991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103519</xdr:rowOff>
    </xdr:from>
    <xdr:ext cx="599010" cy="259045"/>
    <xdr:sp macro="" textlink="">
      <xdr:nvSpPr>
        <xdr:cNvPr id="359" name="農林水産業費該当値テキスト"/>
        <xdr:cNvSpPr txBox="1"/>
      </xdr:nvSpPr>
      <xdr:spPr>
        <a:xfrm>
          <a:off x="10528300" y="9704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101655</xdr:rowOff>
    </xdr:from>
    <xdr:to>
      <xdr:col>50</xdr:col>
      <xdr:colOff>165100</xdr:colOff>
      <xdr:row>58</xdr:row>
      <xdr:rowOff>31805</xdr:rowOff>
    </xdr:to>
    <xdr:sp macro="" textlink="">
      <xdr:nvSpPr>
        <xdr:cNvPr id="360" name="楕円 359"/>
        <xdr:cNvSpPr/>
      </xdr:nvSpPr>
      <xdr:spPr>
        <a:xfrm>
          <a:off x="9588500" y="98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48332</xdr:rowOff>
    </xdr:from>
    <xdr:ext cx="599010" cy="259045"/>
    <xdr:sp macro="" textlink="">
      <xdr:nvSpPr>
        <xdr:cNvPr id="361" name="テキスト ボックス 360"/>
        <xdr:cNvSpPr txBox="1"/>
      </xdr:nvSpPr>
      <xdr:spPr>
        <a:xfrm>
          <a:off x="9339795" y="964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160975</xdr:rowOff>
    </xdr:from>
    <xdr:to>
      <xdr:col>46</xdr:col>
      <xdr:colOff>38100</xdr:colOff>
      <xdr:row>58</xdr:row>
      <xdr:rowOff>91125</xdr:rowOff>
    </xdr:to>
    <xdr:sp macro="" textlink="">
      <xdr:nvSpPr>
        <xdr:cNvPr id="362" name="楕円 361"/>
        <xdr:cNvSpPr/>
      </xdr:nvSpPr>
      <xdr:spPr>
        <a:xfrm>
          <a:off x="8699500" y="99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107652</xdr:rowOff>
    </xdr:from>
    <xdr:ext cx="599010" cy="259045"/>
    <xdr:sp macro="" textlink="">
      <xdr:nvSpPr>
        <xdr:cNvPr id="363" name="テキスト ボックス 362"/>
        <xdr:cNvSpPr txBox="1"/>
      </xdr:nvSpPr>
      <xdr:spPr>
        <a:xfrm>
          <a:off x="8450795" y="970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3270</xdr:rowOff>
    </xdr:from>
    <xdr:to>
      <xdr:col>41</xdr:col>
      <xdr:colOff>101600</xdr:colOff>
      <xdr:row>58</xdr:row>
      <xdr:rowOff>104870</xdr:rowOff>
    </xdr:to>
    <xdr:sp macro="" textlink="">
      <xdr:nvSpPr>
        <xdr:cNvPr id="364" name="楕円 363"/>
        <xdr:cNvSpPr/>
      </xdr:nvSpPr>
      <xdr:spPr>
        <a:xfrm>
          <a:off x="7810500" y="99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121397</xdr:rowOff>
    </xdr:from>
    <xdr:ext cx="599010" cy="259045"/>
    <xdr:sp macro="" textlink="">
      <xdr:nvSpPr>
        <xdr:cNvPr id="365" name="テキスト ボックス 364"/>
        <xdr:cNvSpPr txBox="1"/>
      </xdr:nvSpPr>
      <xdr:spPr>
        <a:xfrm>
          <a:off x="7561795" y="97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57462</xdr:rowOff>
    </xdr:from>
    <xdr:to>
      <xdr:col>36</xdr:col>
      <xdr:colOff>165100</xdr:colOff>
      <xdr:row>57</xdr:row>
      <xdr:rowOff>159062</xdr:rowOff>
    </xdr:to>
    <xdr:sp macro="" textlink="">
      <xdr:nvSpPr>
        <xdr:cNvPr id="366" name="楕円 365"/>
        <xdr:cNvSpPr/>
      </xdr:nvSpPr>
      <xdr:spPr>
        <a:xfrm>
          <a:off x="6921500" y="98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4139</xdr:rowOff>
    </xdr:from>
    <xdr:ext cx="599010" cy="259045"/>
    <xdr:sp macro="" textlink="">
      <xdr:nvSpPr>
        <xdr:cNvPr id="367" name="テキスト ボックス 366"/>
        <xdr:cNvSpPr txBox="1"/>
      </xdr:nvSpPr>
      <xdr:spPr>
        <a:xfrm>
          <a:off x="6672795" y="9605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151598</xdr:rowOff>
    </xdr:from>
    <xdr:to>
      <xdr:col>55</xdr:col>
      <xdr:colOff>0</xdr:colOff>
      <xdr:row>78</xdr:row>
      <xdr:rowOff>109293</xdr:rowOff>
    </xdr:to>
    <xdr:cxnSp macro="">
      <xdr:nvCxnSpPr>
        <xdr:cNvPr id="396" name="直線コネクタ 395"/>
        <xdr:cNvCxnSpPr/>
      </xdr:nvCxnSpPr>
      <xdr:spPr>
        <a:xfrm>
          <a:off x="9639300" y="13353248"/>
          <a:ext cx="838200" cy="12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151598</xdr:rowOff>
    </xdr:from>
    <xdr:to>
      <xdr:col>50</xdr:col>
      <xdr:colOff>114300</xdr:colOff>
      <xdr:row>78</xdr:row>
      <xdr:rowOff>86091</xdr:rowOff>
    </xdr:to>
    <xdr:cxnSp macro="">
      <xdr:nvCxnSpPr>
        <xdr:cNvPr id="399" name="直線コネクタ 398"/>
        <xdr:cNvCxnSpPr/>
      </xdr:nvCxnSpPr>
      <xdr:spPr>
        <a:xfrm flipV="1">
          <a:off x="8750300" y="13353248"/>
          <a:ext cx="889000" cy="10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86091</xdr:rowOff>
    </xdr:from>
    <xdr:to>
      <xdr:col>45</xdr:col>
      <xdr:colOff>177800</xdr:colOff>
      <xdr:row>78</xdr:row>
      <xdr:rowOff>163962</xdr:rowOff>
    </xdr:to>
    <xdr:cxnSp macro="">
      <xdr:nvCxnSpPr>
        <xdr:cNvPr id="402" name="直線コネクタ 401"/>
        <xdr:cNvCxnSpPr/>
      </xdr:nvCxnSpPr>
      <xdr:spPr>
        <a:xfrm flipV="1">
          <a:off x="7861300" y="13459191"/>
          <a:ext cx="889000" cy="7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166031</xdr:rowOff>
    </xdr:from>
    <xdr:ext cx="534377" cy="259045"/>
    <xdr:sp macro="" textlink="">
      <xdr:nvSpPr>
        <xdr:cNvPr id="404" name="テキスト ボックス 403"/>
        <xdr:cNvSpPr txBox="1"/>
      </xdr:nvSpPr>
      <xdr:spPr>
        <a:xfrm>
          <a:off x="8483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160325</xdr:rowOff>
    </xdr:from>
    <xdr:to>
      <xdr:col>41</xdr:col>
      <xdr:colOff>50800</xdr:colOff>
      <xdr:row>78</xdr:row>
      <xdr:rowOff>163962</xdr:rowOff>
    </xdr:to>
    <xdr:cxnSp macro="">
      <xdr:nvCxnSpPr>
        <xdr:cNvPr id="405" name="直線コネクタ 404"/>
        <xdr:cNvCxnSpPr/>
      </xdr:nvCxnSpPr>
      <xdr:spPr>
        <a:xfrm>
          <a:off x="6972300" y="13533425"/>
          <a:ext cx="889000" cy="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58493</xdr:rowOff>
    </xdr:from>
    <xdr:to>
      <xdr:col>55</xdr:col>
      <xdr:colOff>50800</xdr:colOff>
      <xdr:row>78</xdr:row>
      <xdr:rowOff>160093</xdr:rowOff>
    </xdr:to>
    <xdr:sp macro="" textlink="">
      <xdr:nvSpPr>
        <xdr:cNvPr id="415" name="楕円 414"/>
        <xdr:cNvSpPr/>
      </xdr:nvSpPr>
      <xdr:spPr>
        <a:xfrm>
          <a:off x="10426700" y="1343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17870</xdr:rowOff>
    </xdr:from>
    <xdr:ext cx="534377" cy="259045"/>
    <xdr:sp macro="" textlink="">
      <xdr:nvSpPr>
        <xdr:cNvPr id="416" name="商工費該当値テキスト"/>
        <xdr:cNvSpPr txBox="1"/>
      </xdr:nvSpPr>
      <xdr:spPr>
        <a:xfrm>
          <a:off x="10528300" y="1321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100798</xdr:rowOff>
    </xdr:from>
    <xdr:to>
      <xdr:col>50</xdr:col>
      <xdr:colOff>165100</xdr:colOff>
      <xdr:row>78</xdr:row>
      <xdr:rowOff>30948</xdr:rowOff>
    </xdr:to>
    <xdr:sp macro="" textlink="">
      <xdr:nvSpPr>
        <xdr:cNvPr id="417" name="楕円 416"/>
        <xdr:cNvSpPr/>
      </xdr:nvSpPr>
      <xdr:spPr>
        <a:xfrm>
          <a:off x="9588500" y="1330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47475</xdr:rowOff>
    </xdr:from>
    <xdr:ext cx="599010" cy="259045"/>
    <xdr:sp macro="" textlink="">
      <xdr:nvSpPr>
        <xdr:cNvPr id="418" name="テキスト ボックス 417"/>
        <xdr:cNvSpPr txBox="1"/>
      </xdr:nvSpPr>
      <xdr:spPr>
        <a:xfrm>
          <a:off x="9339795" y="1307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35291</xdr:rowOff>
    </xdr:from>
    <xdr:to>
      <xdr:col>46</xdr:col>
      <xdr:colOff>38100</xdr:colOff>
      <xdr:row>78</xdr:row>
      <xdr:rowOff>136891</xdr:rowOff>
    </xdr:to>
    <xdr:sp macro="" textlink="">
      <xdr:nvSpPr>
        <xdr:cNvPr id="419" name="楕円 418"/>
        <xdr:cNvSpPr/>
      </xdr:nvSpPr>
      <xdr:spPr>
        <a:xfrm>
          <a:off x="8699500" y="134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153418</xdr:rowOff>
    </xdr:from>
    <xdr:ext cx="534377" cy="259045"/>
    <xdr:sp macro="" textlink="">
      <xdr:nvSpPr>
        <xdr:cNvPr id="420" name="テキスト ボックス 419"/>
        <xdr:cNvSpPr txBox="1"/>
      </xdr:nvSpPr>
      <xdr:spPr>
        <a:xfrm>
          <a:off x="8483111" y="1318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113162</xdr:rowOff>
    </xdr:from>
    <xdr:to>
      <xdr:col>41</xdr:col>
      <xdr:colOff>101600</xdr:colOff>
      <xdr:row>79</xdr:row>
      <xdr:rowOff>43312</xdr:rowOff>
    </xdr:to>
    <xdr:sp macro="" textlink="">
      <xdr:nvSpPr>
        <xdr:cNvPr id="421" name="楕円 420"/>
        <xdr:cNvSpPr/>
      </xdr:nvSpPr>
      <xdr:spPr>
        <a:xfrm>
          <a:off x="7810500" y="1348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34439</xdr:rowOff>
    </xdr:from>
    <xdr:ext cx="534377" cy="259045"/>
    <xdr:sp macro="" textlink="">
      <xdr:nvSpPr>
        <xdr:cNvPr id="422" name="テキスト ボックス 421"/>
        <xdr:cNvSpPr txBox="1"/>
      </xdr:nvSpPr>
      <xdr:spPr>
        <a:xfrm>
          <a:off x="7594111" y="1357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109525</xdr:rowOff>
    </xdr:from>
    <xdr:to>
      <xdr:col>36</xdr:col>
      <xdr:colOff>165100</xdr:colOff>
      <xdr:row>79</xdr:row>
      <xdr:rowOff>39675</xdr:rowOff>
    </xdr:to>
    <xdr:sp macro="" textlink="">
      <xdr:nvSpPr>
        <xdr:cNvPr id="423" name="楕円 422"/>
        <xdr:cNvSpPr/>
      </xdr:nvSpPr>
      <xdr:spPr>
        <a:xfrm>
          <a:off x="6921500" y="134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30802</xdr:rowOff>
    </xdr:from>
    <xdr:ext cx="534377" cy="259045"/>
    <xdr:sp macro="" textlink="">
      <xdr:nvSpPr>
        <xdr:cNvPr id="424" name="テキスト ボックス 423"/>
        <xdr:cNvSpPr txBox="1"/>
      </xdr:nvSpPr>
      <xdr:spPr>
        <a:xfrm>
          <a:off x="6705111" y="135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144773</xdr:rowOff>
    </xdr:from>
    <xdr:to>
      <xdr:col>55</xdr:col>
      <xdr:colOff>0</xdr:colOff>
      <xdr:row>97</xdr:row>
      <xdr:rowOff>169436</xdr:rowOff>
    </xdr:to>
    <xdr:cxnSp macro="">
      <xdr:nvCxnSpPr>
        <xdr:cNvPr id="451" name="直線コネクタ 450"/>
        <xdr:cNvCxnSpPr/>
      </xdr:nvCxnSpPr>
      <xdr:spPr>
        <a:xfrm>
          <a:off x="9639300" y="16775423"/>
          <a:ext cx="838200" cy="2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142136</xdr:rowOff>
    </xdr:from>
    <xdr:to>
      <xdr:col>50</xdr:col>
      <xdr:colOff>114300</xdr:colOff>
      <xdr:row>97</xdr:row>
      <xdr:rowOff>144773</xdr:rowOff>
    </xdr:to>
    <xdr:cxnSp macro="">
      <xdr:nvCxnSpPr>
        <xdr:cNvPr id="454" name="直線コネクタ 453"/>
        <xdr:cNvCxnSpPr/>
      </xdr:nvCxnSpPr>
      <xdr:spPr>
        <a:xfrm>
          <a:off x="8750300" y="16772786"/>
          <a:ext cx="889000"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142136</xdr:rowOff>
    </xdr:from>
    <xdr:to>
      <xdr:col>45</xdr:col>
      <xdr:colOff>177800</xdr:colOff>
      <xdr:row>97</xdr:row>
      <xdr:rowOff>163906</xdr:rowOff>
    </xdr:to>
    <xdr:cxnSp macro="">
      <xdr:nvCxnSpPr>
        <xdr:cNvPr id="457" name="直線コネクタ 456"/>
        <xdr:cNvCxnSpPr/>
      </xdr:nvCxnSpPr>
      <xdr:spPr>
        <a:xfrm flipV="1">
          <a:off x="7861300" y="16772786"/>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163906</xdr:rowOff>
    </xdr:from>
    <xdr:to>
      <xdr:col>41</xdr:col>
      <xdr:colOff>50800</xdr:colOff>
      <xdr:row>98</xdr:row>
      <xdr:rowOff>3053</xdr:rowOff>
    </xdr:to>
    <xdr:cxnSp macro="">
      <xdr:nvCxnSpPr>
        <xdr:cNvPr id="460" name="直線コネクタ 459"/>
        <xdr:cNvCxnSpPr/>
      </xdr:nvCxnSpPr>
      <xdr:spPr>
        <a:xfrm flipV="1">
          <a:off x="6972300" y="16794556"/>
          <a:ext cx="889000" cy="1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118636</xdr:rowOff>
    </xdr:from>
    <xdr:to>
      <xdr:col>55</xdr:col>
      <xdr:colOff>50800</xdr:colOff>
      <xdr:row>98</xdr:row>
      <xdr:rowOff>48786</xdr:rowOff>
    </xdr:to>
    <xdr:sp macro="" textlink="">
      <xdr:nvSpPr>
        <xdr:cNvPr id="470" name="楕円 469"/>
        <xdr:cNvSpPr/>
      </xdr:nvSpPr>
      <xdr:spPr>
        <a:xfrm>
          <a:off x="10426700" y="1674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78013</xdr:rowOff>
    </xdr:from>
    <xdr:ext cx="599010" cy="259045"/>
    <xdr:sp macro="" textlink="">
      <xdr:nvSpPr>
        <xdr:cNvPr id="471" name="土木費該当値テキスト"/>
        <xdr:cNvSpPr txBox="1"/>
      </xdr:nvSpPr>
      <xdr:spPr>
        <a:xfrm>
          <a:off x="10528300" y="16537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93973</xdr:rowOff>
    </xdr:from>
    <xdr:to>
      <xdr:col>50</xdr:col>
      <xdr:colOff>165100</xdr:colOff>
      <xdr:row>98</xdr:row>
      <xdr:rowOff>24123</xdr:rowOff>
    </xdr:to>
    <xdr:sp macro="" textlink="">
      <xdr:nvSpPr>
        <xdr:cNvPr id="472" name="楕円 471"/>
        <xdr:cNvSpPr/>
      </xdr:nvSpPr>
      <xdr:spPr>
        <a:xfrm>
          <a:off x="9588500" y="1672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40650</xdr:rowOff>
    </xdr:from>
    <xdr:ext cx="599010" cy="259045"/>
    <xdr:sp macro="" textlink="">
      <xdr:nvSpPr>
        <xdr:cNvPr id="473" name="テキスト ボックス 472"/>
        <xdr:cNvSpPr txBox="1"/>
      </xdr:nvSpPr>
      <xdr:spPr>
        <a:xfrm>
          <a:off x="9339795" y="16499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91336</xdr:rowOff>
    </xdr:from>
    <xdr:to>
      <xdr:col>46</xdr:col>
      <xdr:colOff>38100</xdr:colOff>
      <xdr:row>98</xdr:row>
      <xdr:rowOff>21486</xdr:rowOff>
    </xdr:to>
    <xdr:sp macro="" textlink="">
      <xdr:nvSpPr>
        <xdr:cNvPr id="474" name="楕円 473"/>
        <xdr:cNvSpPr/>
      </xdr:nvSpPr>
      <xdr:spPr>
        <a:xfrm>
          <a:off x="8699500" y="167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38013</xdr:rowOff>
    </xdr:from>
    <xdr:ext cx="599010" cy="259045"/>
    <xdr:sp macro="" textlink="">
      <xdr:nvSpPr>
        <xdr:cNvPr id="475" name="テキスト ボックス 474"/>
        <xdr:cNvSpPr txBox="1"/>
      </xdr:nvSpPr>
      <xdr:spPr>
        <a:xfrm>
          <a:off x="8450795" y="16497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113106</xdr:rowOff>
    </xdr:from>
    <xdr:to>
      <xdr:col>41</xdr:col>
      <xdr:colOff>101600</xdr:colOff>
      <xdr:row>98</xdr:row>
      <xdr:rowOff>43256</xdr:rowOff>
    </xdr:to>
    <xdr:sp macro="" textlink="">
      <xdr:nvSpPr>
        <xdr:cNvPr id="476" name="楕円 475"/>
        <xdr:cNvSpPr/>
      </xdr:nvSpPr>
      <xdr:spPr>
        <a:xfrm>
          <a:off x="7810500" y="1674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34383</xdr:rowOff>
    </xdr:from>
    <xdr:ext cx="599010" cy="259045"/>
    <xdr:sp macro="" textlink="">
      <xdr:nvSpPr>
        <xdr:cNvPr id="477" name="テキスト ボックス 476"/>
        <xdr:cNvSpPr txBox="1"/>
      </xdr:nvSpPr>
      <xdr:spPr>
        <a:xfrm>
          <a:off x="7561795" y="1683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123703</xdr:rowOff>
    </xdr:from>
    <xdr:to>
      <xdr:col>36</xdr:col>
      <xdr:colOff>165100</xdr:colOff>
      <xdr:row>98</xdr:row>
      <xdr:rowOff>53853</xdr:rowOff>
    </xdr:to>
    <xdr:sp macro="" textlink="">
      <xdr:nvSpPr>
        <xdr:cNvPr id="478" name="楕円 477"/>
        <xdr:cNvSpPr/>
      </xdr:nvSpPr>
      <xdr:spPr>
        <a:xfrm>
          <a:off x="6921500" y="1675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70380</xdr:rowOff>
    </xdr:from>
    <xdr:ext cx="599010" cy="259045"/>
    <xdr:sp macro="" textlink="">
      <xdr:nvSpPr>
        <xdr:cNvPr id="479" name="テキスト ボックス 478"/>
        <xdr:cNvSpPr txBox="1"/>
      </xdr:nvSpPr>
      <xdr:spPr>
        <a:xfrm>
          <a:off x="6672795" y="1652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170607</xdr:rowOff>
    </xdr:from>
    <xdr:to>
      <xdr:col>85</xdr:col>
      <xdr:colOff>127000</xdr:colOff>
      <xdr:row>37</xdr:row>
      <xdr:rowOff>37866</xdr:rowOff>
    </xdr:to>
    <xdr:cxnSp macro="">
      <xdr:nvCxnSpPr>
        <xdr:cNvPr id="508" name="直線コネクタ 507"/>
        <xdr:cNvCxnSpPr/>
      </xdr:nvCxnSpPr>
      <xdr:spPr>
        <a:xfrm>
          <a:off x="15481300" y="6342807"/>
          <a:ext cx="838200" cy="3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48054</xdr:rowOff>
    </xdr:from>
    <xdr:to>
      <xdr:col>81</xdr:col>
      <xdr:colOff>50800</xdr:colOff>
      <xdr:row>36</xdr:row>
      <xdr:rowOff>170607</xdr:rowOff>
    </xdr:to>
    <xdr:cxnSp macro="">
      <xdr:nvCxnSpPr>
        <xdr:cNvPr id="511" name="直線コネクタ 510"/>
        <xdr:cNvCxnSpPr/>
      </xdr:nvCxnSpPr>
      <xdr:spPr>
        <a:xfrm>
          <a:off x="14592300" y="6220254"/>
          <a:ext cx="889000" cy="12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165105</xdr:rowOff>
    </xdr:from>
    <xdr:to>
      <xdr:col>76</xdr:col>
      <xdr:colOff>114300</xdr:colOff>
      <xdr:row>36</xdr:row>
      <xdr:rowOff>48054</xdr:rowOff>
    </xdr:to>
    <xdr:cxnSp macro="">
      <xdr:nvCxnSpPr>
        <xdr:cNvPr id="514" name="直線コネクタ 513"/>
        <xdr:cNvCxnSpPr/>
      </xdr:nvCxnSpPr>
      <xdr:spPr>
        <a:xfrm>
          <a:off x="13703300" y="6165855"/>
          <a:ext cx="889000" cy="5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93942</xdr:rowOff>
    </xdr:from>
    <xdr:to>
      <xdr:col>71</xdr:col>
      <xdr:colOff>177800</xdr:colOff>
      <xdr:row>35</xdr:row>
      <xdr:rowOff>165105</xdr:rowOff>
    </xdr:to>
    <xdr:cxnSp macro="">
      <xdr:nvCxnSpPr>
        <xdr:cNvPr id="517" name="直線コネクタ 516"/>
        <xdr:cNvCxnSpPr/>
      </xdr:nvCxnSpPr>
      <xdr:spPr>
        <a:xfrm>
          <a:off x="12814300" y="6094692"/>
          <a:ext cx="889000" cy="7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149425</xdr:rowOff>
    </xdr:from>
    <xdr:ext cx="534377" cy="259045"/>
    <xdr:sp macro="" textlink="">
      <xdr:nvSpPr>
        <xdr:cNvPr id="519" name="テキスト ボックス 518"/>
        <xdr:cNvSpPr txBox="1"/>
      </xdr:nvSpPr>
      <xdr:spPr>
        <a:xfrm>
          <a:off x="13436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63372</xdr:rowOff>
    </xdr:from>
    <xdr:ext cx="534377" cy="259045"/>
    <xdr:sp macro="" textlink="">
      <xdr:nvSpPr>
        <xdr:cNvPr id="521" name="テキスト ボックス 520"/>
        <xdr:cNvSpPr txBox="1"/>
      </xdr:nvSpPr>
      <xdr:spPr>
        <a:xfrm>
          <a:off x="12547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158516</xdr:rowOff>
    </xdr:from>
    <xdr:to>
      <xdr:col>85</xdr:col>
      <xdr:colOff>177800</xdr:colOff>
      <xdr:row>37</xdr:row>
      <xdr:rowOff>88666</xdr:rowOff>
    </xdr:to>
    <xdr:sp macro="" textlink="">
      <xdr:nvSpPr>
        <xdr:cNvPr id="527" name="楕円 526"/>
        <xdr:cNvSpPr/>
      </xdr:nvSpPr>
      <xdr:spPr>
        <a:xfrm>
          <a:off x="16268700" y="633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136943</xdr:rowOff>
    </xdr:from>
    <xdr:ext cx="534377" cy="259045"/>
    <xdr:sp macro="" textlink="">
      <xdr:nvSpPr>
        <xdr:cNvPr id="528" name="消防費該当値テキスト"/>
        <xdr:cNvSpPr txBox="1"/>
      </xdr:nvSpPr>
      <xdr:spPr>
        <a:xfrm>
          <a:off x="16370300" y="630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119807</xdr:rowOff>
    </xdr:from>
    <xdr:to>
      <xdr:col>81</xdr:col>
      <xdr:colOff>101600</xdr:colOff>
      <xdr:row>37</xdr:row>
      <xdr:rowOff>49957</xdr:rowOff>
    </xdr:to>
    <xdr:sp macro="" textlink="">
      <xdr:nvSpPr>
        <xdr:cNvPr id="529" name="楕円 528"/>
        <xdr:cNvSpPr/>
      </xdr:nvSpPr>
      <xdr:spPr>
        <a:xfrm>
          <a:off x="15430500" y="629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66484</xdr:rowOff>
    </xdr:from>
    <xdr:ext cx="534377" cy="259045"/>
    <xdr:sp macro="" textlink="">
      <xdr:nvSpPr>
        <xdr:cNvPr id="530" name="テキスト ボックス 529"/>
        <xdr:cNvSpPr txBox="1"/>
      </xdr:nvSpPr>
      <xdr:spPr>
        <a:xfrm>
          <a:off x="15214111" y="606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168704</xdr:rowOff>
    </xdr:from>
    <xdr:to>
      <xdr:col>76</xdr:col>
      <xdr:colOff>165100</xdr:colOff>
      <xdr:row>36</xdr:row>
      <xdr:rowOff>98854</xdr:rowOff>
    </xdr:to>
    <xdr:sp macro="" textlink="">
      <xdr:nvSpPr>
        <xdr:cNvPr id="531" name="楕円 530"/>
        <xdr:cNvSpPr/>
      </xdr:nvSpPr>
      <xdr:spPr>
        <a:xfrm>
          <a:off x="14541500" y="616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115381</xdr:rowOff>
    </xdr:from>
    <xdr:ext cx="534377" cy="259045"/>
    <xdr:sp macro="" textlink="">
      <xdr:nvSpPr>
        <xdr:cNvPr id="532" name="テキスト ボックス 531"/>
        <xdr:cNvSpPr txBox="1"/>
      </xdr:nvSpPr>
      <xdr:spPr>
        <a:xfrm>
          <a:off x="14325111" y="594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114305</xdr:rowOff>
    </xdr:from>
    <xdr:to>
      <xdr:col>72</xdr:col>
      <xdr:colOff>38100</xdr:colOff>
      <xdr:row>36</xdr:row>
      <xdr:rowOff>44455</xdr:rowOff>
    </xdr:to>
    <xdr:sp macro="" textlink="">
      <xdr:nvSpPr>
        <xdr:cNvPr id="533" name="楕円 532"/>
        <xdr:cNvSpPr/>
      </xdr:nvSpPr>
      <xdr:spPr>
        <a:xfrm>
          <a:off x="13652500" y="611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60982</xdr:rowOff>
    </xdr:from>
    <xdr:ext cx="534377" cy="259045"/>
    <xdr:sp macro="" textlink="">
      <xdr:nvSpPr>
        <xdr:cNvPr id="534" name="テキスト ボックス 533"/>
        <xdr:cNvSpPr txBox="1"/>
      </xdr:nvSpPr>
      <xdr:spPr>
        <a:xfrm>
          <a:off x="13436111" y="589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43142</xdr:rowOff>
    </xdr:from>
    <xdr:to>
      <xdr:col>67</xdr:col>
      <xdr:colOff>101600</xdr:colOff>
      <xdr:row>35</xdr:row>
      <xdr:rowOff>144742</xdr:rowOff>
    </xdr:to>
    <xdr:sp macro="" textlink="">
      <xdr:nvSpPr>
        <xdr:cNvPr id="535" name="楕円 534"/>
        <xdr:cNvSpPr/>
      </xdr:nvSpPr>
      <xdr:spPr>
        <a:xfrm>
          <a:off x="12763500" y="604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161269</xdr:rowOff>
    </xdr:from>
    <xdr:ext cx="534377" cy="259045"/>
    <xdr:sp macro="" textlink="">
      <xdr:nvSpPr>
        <xdr:cNvPr id="536" name="テキスト ボックス 535"/>
        <xdr:cNvSpPr txBox="1"/>
      </xdr:nvSpPr>
      <xdr:spPr>
        <a:xfrm>
          <a:off x="12547111" y="58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122479</xdr:rowOff>
    </xdr:from>
    <xdr:to>
      <xdr:col>85</xdr:col>
      <xdr:colOff>127000</xdr:colOff>
      <xdr:row>58</xdr:row>
      <xdr:rowOff>25646</xdr:rowOff>
    </xdr:to>
    <xdr:cxnSp macro="">
      <xdr:nvCxnSpPr>
        <xdr:cNvPr id="565" name="直線コネクタ 564"/>
        <xdr:cNvCxnSpPr/>
      </xdr:nvCxnSpPr>
      <xdr:spPr>
        <a:xfrm flipV="1">
          <a:off x="15481300" y="9895129"/>
          <a:ext cx="838200" cy="7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67369</xdr:rowOff>
    </xdr:from>
    <xdr:ext cx="599010" cy="259045"/>
    <xdr:sp macro="" textlink="">
      <xdr:nvSpPr>
        <xdr:cNvPr id="566" name="教育費平均値テキスト"/>
        <xdr:cNvSpPr txBox="1"/>
      </xdr:nvSpPr>
      <xdr:spPr>
        <a:xfrm>
          <a:off x="16370300" y="9840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25646</xdr:rowOff>
    </xdr:from>
    <xdr:to>
      <xdr:col>81</xdr:col>
      <xdr:colOff>50800</xdr:colOff>
      <xdr:row>58</xdr:row>
      <xdr:rowOff>31042</xdr:rowOff>
    </xdr:to>
    <xdr:cxnSp macro="">
      <xdr:nvCxnSpPr>
        <xdr:cNvPr id="568" name="直線コネクタ 567"/>
        <xdr:cNvCxnSpPr/>
      </xdr:nvCxnSpPr>
      <xdr:spPr>
        <a:xfrm flipV="1">
          <a:off x="14592300" y="9969746"/>
          <a:ext cx="889000" cy="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116962</xdr:rowOff>
    </xdr:from>
    <xdr:to>
      <xdr:col>76</xdr:col>
      <xdr:colOff>114300</xdr:colOff>
      <xdr:row>58</xdr:row>
      <xdr:rowOff>31042</xdr:rowOff>
    </xdr:to>
    <xdr:cxnSp macro="">
      <xdr:nvCxnSpPr>
        <xdr:cNvPr id="571" name="直線コネクタ 570"/>
        <xdr:cNvCxnSpPr/>
      </xdr:nvCxnSpPr>
      <xdr:spPr>
        <a:xfrm>
          <a:off x="13703300" y="9889612"/>
          <a:ext cx="889000" cy="8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92748</xdr:rowOff>
    </xdr:from>
    <xdr:to>
      <xdr:col>71</xdr:col>
      <xdr:colOff>177800</xdr:colOff>
      <xdr:row>57</xdr:row>
      <xdr:rowOff>116962</xdr:rowOff>
    </xdr:to>
    <xdr:cxnSp macro="">
      <xdr:nvCxnSpPr>
        <xdr:cNvPr id="574" name="直線コネクタ 573"/>
        <xdr:cNvCxnSpPr/>
      </xdr:nvCxnSpPr>
      <xdr:spPr>
        <a:xfrm>
          <a:off x="12814300" y="9865398"/>
          <a:ext cx="889000" cy="2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14745</xdr:rowOff>
    </xdr:from>
    <xdr:ext cx="599010" cy="259045"/>
    <xdr:sp macro="" textlink="">
      <xdr:nvSpPr>
        <xdr:cNvPr id="576" name="テキスト ボックス 575"/>
        <xdr:cNvSpPr txBox="1"/>
      </xdr:nvSpPr>
      <xdr:spPr>
        <a:xfrm>
          <a:off x="13403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21422</xdr:rowOff>
    </xdr:from>
    <xdr:ext cx="599010" cy="259045"/>
    <xdr:sp macro="" textlink="">
      <xdr:nvSpPr>
        <xdr:cNvPr id="578" name="テキスト ボックス 577"/>
        <xdr:cNvSpPr txBox="1"/>
      </xdr:nvSpPr>
      <xdr:spPr>
        <a:xfrm>
          <a:off x="12514795"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71679</xdr:rowOff>
    </xdr:from>
    <xdr:to>
      <xdr:col>85</xdr:col>
      <xdr:colOff>177800</xdr:colOff>
      <xdr:row>58</xdr:row>
      <xdr:rowOff>1829</xdr:rowOff>
    </xdr:to>
    <xdr:sp macro="" textlink="">
      <xdr:nvSpPr>
        <xdr:cNvPr id="584" name="楕円 583"/>
        <xdr:cNvSpPr/>
      </xdr:nvSpPr>
      <xdr:spPr>
        <a:xfrm>
          <a:off x="16268700" y="984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94556</xdr:rowOff>
    </xdr:from>
    <xdr:ext cx="599010" cy="259045"/>
    <xdr:sp macro="" textlink="">
      <xdr:nvSpPr>
        <xdr:cNvPr id="585" name="教育費該当値テキスト"/>
        <xdr:cNvSpPr txBox="1"/>
      </xdr:nvSpPr>
      <xdr:spPr>
        <a:xfrm>
          <a:off x="16370300" y="9695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146296</xdr:rowOff>
    </xdr:from>
    <xdr:to>
      <xdr:col>81</xdr:col>
      <xdr:colOff>101600</xdr:colOff>
      <xdr:row>58</xdr:row>
      <xdr:rowOff>76446</xdr:rowOff>
    </xdr:to>
    <xdr:sp macro="" textlink="">
      <xdr:nvSpPr>
        <xdr:cNvPr id="586" name="楕円 585"/>
        <xdr:cNvSpPr/>
      </xdr:nvSpPr>
      <xdr:spPr>
        <a:xfrm>
          <a:off x="15430500" y="991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67573</xdr:rowOff>
    </xdr:from>
    <xdr:ext cx="534377" cy="259045"/>
    <xdr:sp macro="" textlink="">
      <xdr:nvSpPr>
        <xdr:cNvPr id="587" name="テキスト ボックス 586"/>
        <xdr:cNvSpPr txBox="1"/>
      </xdr:nvSpPr>
      <xdr:spPr>
        <a:xfrm>
          <a:off x="15214111" y="1001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151692</xdr:rowOff>
    </xdr:from>
    <xdr:to>
      <xdr:col>76</xdr:col>
      <xdr:colOff>165100</xdr:colOff>
      <xdr:row>58</xdr:row>
      <xdr:rowOff>81842</xdr:rowOff>
    </xdr:to>
    <xdr:sp macro="" textlink="">
      <xdr:nvSpPr>
        <xdr:cNvPr id="588" name="楕円 587"/>
        <xdr:cNvSpPr/>
      </xdr:nvSpPr>
      <xdr:spPr>
        <a:xfrm>
          <a:off x="14541500" y="992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72969</xdr:rowOff>
    </xdr:from>
    <xdr:ext cx="534377" cy="259045"/>
    <xdr:sp macro="" textlink="">
      <xdr:nvSpPr>
        <xdr:cNvPr id="589" name="テキスト ボックス 588"/>
        <xdr:cNvSpPr txBox="1"/>
      </xdr:nvSpPr>
      <xdr:spPr>
        <a:xfrm>
          <a:off x="14325111" y="1001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66162</xdr:rowOff>
    </xdr:from>
    <xdr:to>
      <xdr:col>72</xdr:col>
      <xdr:colOff>38100</xdr:colOff>
      <xdr:row>57</xdr:row>
      <xdr:rowOff>167762</xdr:rowOff>
    </xdr:to>
    <xdr:sp macro="" textlink="">
      <xdr:nvSpPr>
        <xdr:cNvPr id="590" name="楕円 589"/>
        <xdr:cNvSpPr/>
      </xdr:nvSpPr>
      <xdr:spPr>
        <a:xfrm>
          <a:off x="13652500" y="983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12839</xdr:rowOff>
    </xdr:from>
    <xdr:ext cx="599010" cy="259045"/>
    <xdr:sp macro="" textlink="">
      <xdr:nvSpPr>
        <xdr:cNvPr id="591" name="テキスト ボックス 590"/>
        <xdr:cNvSpPr txBox="1"/>
      </xdr:nvSpPr>
      <xdr:spPr>
        <a:xfrm>
          <a:off x="13403795" y="961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41948</xdr:rowOff>
    </xdr:from>
    <xdr:to>
      <xdr:col>67</xdr:col>
      <xdr:colOff>101600</xdr:colOff>
      <xdr:row>57</xdr:row>
      <xdr:rowOff>143548</xdr:rowOff>
    </xdr:to>
    <xdr:sp macro="" textlink="">
      <xdr:nvSpPr>
        <xdr:cNvPr id="592" name="楕円 591"/>
        <xdr:cNvSpPr/>
      </xdr:nvSpPr>
      <xdr:spPr>
        <a:xfrm>
          <a:off x="12763500" y="981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160075</xdr:rowOff>
    </xdr:from>
    <xdr:ext cx="599010" cy="259045"/>
    <xdr:sp macro="" textlink="">
      <xdr:nvSpPr>
        <xdr:cNvPr id="593" name="テキスト ボックス 592"/>
        <xdr:cNvSpPr txBox="1"/>
      </xdr:nvSpPr>
      <xdr:spPr>
        <a:xfrm>
          <a:off x="12514795" y="958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44385</xdr:rowOff>
    </xdr:from>
    <xdr:to>
      <xdr:col>85</xdr:col>
      <xdr:colOff>127000</xdr:colOff>
      <xdr:row>79</xdr:row>
      <xdr:rowOff>44442</xdr:rowOff>
    </xdr:to>
    <xdr:cxnSp macro="">
      <xdr:nvCxnSpPr>
        <xdr:cNvPr id="622" name="直線コネクタ 621"/>
        <xdr:cNvCxnSpPr/>
      </xdr:nvCxnSpPr>
      <xdr:spPr>
        <a:xfrm>
          <a:off x="15481300" y="13588935"/>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44385</xdr:rowOff>
    </xdr:from>
    <xdr:to>
      <xdr:col>81</xdr:col>
      <xdr:colOff>50800</xdr:colOff>
      <xdr:row>79</xdr:row>
      <xdr:rowOff>44442</xdr:rowOff>
    </xdr:to>
    <xdr:cxnSp macro="">
      <xdr:nvCxnSpPr>
        <xdr:cNvPr id="625" name="直線コネクタ 624"/>
        <xdr:cNvCxnSpPr/>
      </xdr:nvCxnSpPr>
      <xdr:spPr>
        <a:xfrm flipV="1">
          <a:off x="14592300" y="13588935"/>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44405</xdr:rowOff>
    </xdr:from>
    <xdr:to>
      <xdr:col>76</xdr:col>
      <xdr:colOff>114300</xdr:colOff>
      <xdr:row>79</xdr:row>
      <xdr:rowOff>44442</xdr:rowOff>
    </xdr:to>
    <xdr:cxnSp macro="">
      <xdr:nvCxnSpPr>
        <xdr:cNvPr id="628" name="直線コネクタ 627"/>
        <xdr:cNvCxnSpPr/>
      </xdr:nvCxnSpPr>
      <xdr:spPr>
        <a:xfrm>
          <a:off x="13703300" y="13588955"/>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44405</xdr:rowOff>
    </xdr:from>
    <xdr:to>
      <xdr:col>71</xdr:col>
      <xdr:colOff>177800</xdr:colOff>
      <xdr:row>79</xdr:row>
      <xdr:rowOff>44447</xdr:rowOff>
    </xdr:to>
    <xdr:cxnSp macro="">
      <xdr:nvCxnSpPr>
        <xdr:cNvPr id="631" name="直線コネクタ 630"/>
        <xdr:cNvCxnSpPr/>
      </xdr:nvCxnSpPr>
      <xdr:spPr>
        <a:xfrm flipV="1">
          <a:off x="12814300" y="13588955"/>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165092</xdr:rowOff>
    </xdr:from>
    <xdr:to>
      <xdr:col>85</xdr:col>
      <xdr:colOff>177800</xdr:colOff>
      <xdr:row>79</xdr:row>
      <xdr:rowOff>95242</xdr:rowOff>
    </xdr:to>
    <xdr:sp macro="" textlink="">
      <xdr:nvSpPr>
        <xdr:cNvPr id="641" name="楕円 640"/>
        <xdr:cNvSpPr/>
      </xdr:nvSpPr>
      <xdr:spPr>
        <a:xfrm>
          <a:off x="16268700" y="135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80019</xdr:rowOff>
    </xdr:from>
    <xdr:ext cx="249299" cy="259045"/>
    <xdr:sp macro="" textlink="">
      <xdr:nvSpPr>
        <xdr:cNvPr id="642" name="災害復旧費該当値テキスト"/>
        <xdr:cNvSpPr txBox="1"/>
      </xdr:nvSpPr>
      <xdr:spPr>
        <a:xfrm>
          <a:off x="16370300" y="134531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165035</xdr:rowOff>
    </xdr:from>
    <xdr:to>
      <xdr:col>81</xdr:col>
      <xdr:colOff>101600</xdr:colOff>
      <xdr:row>79</xdr:row>
      <xdr:rowOff>95185</xdr:rowOff>
    </xdr:to>
    <xdr:sp macro="" textlink="">
      <xdr:nvSpPr>
        <xdr:cNvPr id="643" name="楕円 642"/>
        <xdr:cNvSpPr/>
      </xdr:nvSpPr>
      <xdr:spPr>
        <a:xfrm>
          <a:off x="15430500" y="1353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86312</xdr:rowOff>
    </xdr:from>
    <xdr:ext cx="313932" cy="259045"/>
    <xdr:sp macro="" textlink="">
      <xdr:nvSpPr>
        <xdr:cNvPr id="644" name="テキスト ボックス 643"/>
        <xdr:cNvSpPr txBox="1"/>
      </xdr:nvSpPr>
      <xdr:spPr>
        <a:xfrm>
          <a:off x="15324333" y="136308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165092</xdr:rowOff>
    </xdr:from>
    <xdr:to>
      <xdr:col>76</xdr:col>
      <xdr:colOff>165100</xdr:colOff>
      <xdr:row>79</xdr:row>
      <xdr:rowOff>95242</xdr:rowOff>
    </xdr:to>
    <xdr:sp macro="" textlink="">
      <xdr:nvSpPr>
        <xdr:cNvPr id="645" name="楕円 644"/>
        <xdr:cNvSpPr/>
      </xdr:nvSpPr>
      <xdr:spPr>
        <a:xfrm>
          <a:off x="14541500" y="135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86369</xdr:rowOff>
    </xdr:from>
    <xdr:ext cx="249299" cy="259045"/>
    <xdr:sp macro="" textlink="">
      <xdr:nvSpPr>
        <xdr:cNvPr id="646" name="テキスト ボックス 645"/>
        <xdr:cNvSpPr txBox="1"/>
      </xdr:nvSpPr>
      <xdr:spPr>
        <a:xfrm>
          <a:off x="14467650" y="13630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165055</xdr:rowOff>
    </xdr:from>
    <xdr:to>
      <xdr:col>72</xdr:col>
      <xdr:colOff>38100</xdr:colOff>
      <xdr:row>79</xdr:row>
      <xdr:rowOff>95205</xdr:rowOff>
    </xdr:to>
    <xdr:sp macro="" textlink="">
      <xdr:nvSpPr>
        <xdr:cNvPr id="647" name="楕円 646"/>
        <xdr:cNvSpPr/>
      </xdr:nvSpPr>
      <xdr:spPr>
        <a:xfrm>
          <a:off x="13652500" y="135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86332</xdr:rowOff>
    </xdr:from>
    <xdr:ext cx="313932" cy="259045"/>
    <xdr:sp macro="" textlink="">
      <xdr:nvSpPr>
        <xdr:cNvPr id="648" name="テキスト ボックス 647"/>
        <xdr:cNvSpPr txBox="1"/>
      </xdr:nvSpPr>
      <xdr:spPr>
        <a:xfrm>
          <a:off x="13546333" y="13630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165097</xdr:rowOff>
    </xdr:from>
    <xdr:to>
      <xdr:col>67</xdr:col>
      <xdr:colOff>101600</xdr:colOff>
      <xdr:row>79</xdr:row>
      <xdr:rowOff>95247</xdr:rowOff>
    </xdr:to>
    <xdr:sp macro="" textlink="">
      <xdr:nvSpPr>
        <xdr:cNvPr id="649" name="楕円 648"/>
        <xdr:cNvSpPr/>
      </xdr:nvSpPr>
      <xdr:spPr>
        <a:xfrm>
          <a:off x="12763500" y="135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86374</xdr:rowOff>
    </xdr:from>
    <xdr:ext cx="249299" cy="259045"/>
    <xdr:sp macro="" textlink="">
      <xdr:nvSpPr>
        <xdr:cNvPr id="650" name="テキスト ボックス 649"/>
        <xdr:cNvSpPr txBox="1"/>
      </xdr:nvSpPr>
      <xdr:spPr>
        <a:xfrm>
          <a:off x="12689650" y="136309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169304</xdr:rowOff>
    </xdr:from>
    <xdr:to>
      <xdr:col>85</xdr:col>
      <xdr:colOff>127000</xdr:colOff>
      <xdr:row>97</xdr:row>
      <xdr:rowOff>116422</xdr:rowOff>
    </xdr:to>
    <xdr:cxnSp macro="">
      <xdr:nvCxnSpPr>
        <xdr:cNvPr id="679" name="直線コネクタ 678"/>
        <xdr:cNvCxnSpPr/>
      </xdr:nvCxnSpPr>
      <xdr:spPr>
        <a:xfrm>
          <a:off x="15481300" y="16628504"/>
          <a:ext cx="838200" cy="11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169304</xdr:rowOff>
    </xdr:from>
    <xdr:to>
      <xdr:col>81</xdr:col>
      <xdr:colOff>50800</xdr:colOff>
      <xdr:row>97</xdr:row>
      <xdr:rowOff>88269</xdr:rowOff>
    </xdr:to>
    <xdr:cxnSp macro="">
      <xdr:nvCxnSpPr>
        <xdr:cNvPr id="682" name="直線コネクタ 681"/>
        <xdr:cNvCxnSpPr/>
      </xdr:nvCxnSpPr>
      <xdr:spPr>
        <a:xfrm flipV="1">
          <a:off x="14592300" y="16628504"/>
          <a:ext cx="889000" cy="9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88269</xdr:rowOff>
    </xdr:from>
    <xdr:to>
      <xdr:col>76</xdr:col>
      <xdr:colOff>114300</xdr:colOff>
      <xdr:row>97</xdr:row>
      <xdr:rowOff>97887</xdr:rowOff>
    </xdr:to>
    <xdr:cxnSp macro="">
      <xdr:nvCxnSpPr>
        <xdr:cNvPr id="685" name="直線コネクタ 684"/>
        <xdr:cNvCxnSpPr/>
      </xdr:nvCxnSpPr>
      <xdr:spPr>
        <a:xfrm flipV="1">
          <a:off x="13703300" y="16718919"/>
          <a:ext cx="889000" cy="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75721</xdr:rowOff>
    </xdr:from>
    <xdr:to>
      <xdr:col>71</xdr:col>
      <xdr:colOff>177800</xdr:colOff>
      <xdr:row>97</xdr:row>
      <xdr:rowOff>97887</xdr:rowOff>
    </xdr:to>
    <xdr:cxnSp macro="">
      <xdr:nvCxnSpPr>
        <xdr:cNvPr id="688" name="直線コネクタ 687"/>
        <xdr:cNvCxnSpPr/>
      </xdr:nvCxnSpPr>
      <xdr:spPr>
        <a:xfrm>
          <a:off x="12814300" y="16706371"/>
          <a:ext cx="889000" cy="2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690" name="テキスト ボックス 689"/>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65622</xdr:rowOff>
    </xdr:from>
    <xdr:to>
      <xdr:col>85</xdr:col>
      <xdr:colOff>177800</xdr:colOff>
      <xdr:row>97</xdr:row>
      <xdr:rowOff>167222</xdr:rowOff>
    </xdr:to>
    <xdr:sp macro="" textlink="">
      <xdr:nvSpPr>
        <xdr:cNvPr id="698" name="楕円 697"/>
        <xdr:cNvSpPr/>
      </xdr:nvSpPr>
      <xdr:spPr>
        <a:xfrm>
          <a:off x="16268700" y="166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44049</xdr:rowOff>
    </xdr:from>
    <xdr:ext cx="599010" cy="259045"/>
    <xdr:sp macro="" textlink="">
      <xdr:nvSpPr>
        <xdr:cNvPr id="699" name="公債費該当値テキスト"/>
        <xdr:cNvSpPr txBox="1"/>
      </xdr:nvSpPr>
      <xdr:spPr>
        <a:xfrm>
          <a:off x="16370300" y="1667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118504</xdr:rowOff>
    </xdr:from>
    <xdr:to>
      <xdr:col>81</xdr:col>
      <xdr:colOff>101600</xdr:colOff>
      <xdr:row>97</xdr:row>
      <xdr:rowOff>48654</xdr:rowOff>
    </xdr:to>
    <xdr:sp macro="" textlink="">
      <xdr:nvSpPr>
        <xdr:cNvPr id="700" name="楕円 699"/>
        <xdr:cNvSpPr/>
      </xdr:nvSpPr>
      <xdr:spPr>
        <a:xfrm>
          <a:off x="15430500" y="1657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65181</xdr:rowOff>
    </xdr:from>
    <xdr:ext cx="599010" cy="259045"/>
    <xdr:sp macro="" textlink="">
      <xdr:nvSpPr>
        <xdr:cNvPr id="701" name="テキスト ボックス 700"/>
        <xdr:cNvSpPr txBox="1"/>
      </xdr:nvSpPr>
      <xdr:spPr>
        <a:xfrm>
          <a:off x="15181795" y="1635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37469</xdr:rowOff>
    </xdr:from>
    <xdr:to>
      <xdr:col>76</xdr:col>
      <xdr:colOff>165100</xdr:colOff>
      <xdr:row>97</xdr:row>
      <xdr:rowOff>139069</xdr:rowOff>
    </xdr:to>
    <xdr:sp macro="" textlink="">
      <xdr:nvSpPr>
        <xdr:cNvPr id="702" name="楕円 701"/>
        <xdr:cNvSpPr/>
      </xdr:nvSpPr>
      <xdr:spPr>
        <a:xfrm>
          <a:off x="14541500" y="1666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155596</xdr:rowOff>
    </xdr:from>
    <xdr:ext cx="599010" cy="259045"/>
    <xdr:sp macro="" textlink="">
      <xdr:nvSpPr>
        <xdr:cNvPr id="703" name="テキスト ボックス 702"/>
        <xdr:cNvSpPr txBox="1"/>
      </xdr:nvSpPr>
      <xdr:spPr>
        <a:xfrm>
          <a:off x="14292795" y="1644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47087</xdr:rowOff>
    </xdr:from>
    <xdr:to>
      <xdr:col>72</xdr:col>
      <xdr:colOff>38100</xdr:colOff>
      <xdr:row>97</xdr:row>
      <xdr:rowOff>148687</xdr:rowOff>
    </xdr:to>
    <xdr:sp macro="" textlink="">
      <xdr:nvSpPr>
        <xdr:cNvPr id="704" name="楕円 703"/>
        <xdr:cNvSpPr/>
      </xdr:nvSpPr>
      <xdr:spPr>
        <a:xfrm>
          <a:off x="13652500" y="1667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165214</xdr:rowOff>
    </xdr:from>
    <xdr:ext cx="599010" cy="259045"/>
    <xdr:sp macro="" textlink="">
      <xdr:nvSpPr>
        <xdr:cNvPr id="705" name="テキスト ボックス 704"/>
        <xdr:cNvSpPr txBox="1"/>
      </xdr:nvSpPr>
      <xdr:spPr>
        <a:xfrm>
          <a:off x="13403795" y="1645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24921</xdr:rowOff>
    </xdr:from>
    <xdr:to>
      <xdr:col>67</xdr:col>
      <xdr:colOff>101600</xdr:colOff>
      <xdr:row>97</xdr:row>
      <xdr:rowOff>126521</xdr:rowOff>
    </xdr:to>
    <xdr:sp macro="" textlink="">
      <xdr:nvSpPr>
        <xdr:cNvPr id="706" name="楕円 705"/>
        <xdr:cNvSpPr/>
      </xdr:nvSpPr>
      <xdr:spPr>
        <a:xfrm>
          <a:off x="12763500" y="1665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143048</xdr:rowOff>
    </xdr:from>
    <xdr:ext cx="599010" cy="259045"/>
    <xdr:sp macro="" textlink="">
      <xdr:nvSpPr>
        <xdr:cNvPr id="707" name="テキスト ボックス 706"/>
        <xdr:cNvSpPr txBox="1"/>
      </xdr:nvSpPr>
      <xdr:spPr>
        <a:xfrm>
          <a:off x="12514795" y="1643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全体的に類似団体平均とほぼ同等の数値となっているが、民生費については高齢化の進展による高齢者福祉に係る経費の増と、保育料の</a:t>
          </a:r>
          <a:r>
            <a:rPr kumimoji="1" lang="ja-JP" altLang="en-US" sz="1100">
              <a:solidFill>
                <a:schemeClr val="dk1"/>
              </a:solidFill>
              <a:effectLst/>
              <a:latin typeface="+mn-lt"/>
              <a:ea typeface="+mn-ea"/>
              <a:cs typeface="+mn-cs"/>
            </a:rPr>
            <a:t>完全無償化</a:t>
          </a:r>
          <a:r>
            <a:rPr kumimoji="1" lang="ja-JP" altLang="ja-JP" sz="1100">
              <a:solidFill>
                <a:schemeClr val="dk1"/>
              </a:solidFill>
              <a:effectLst/>
              <a:latin typeface="+mn-lt"/>
              <a:ea typeface="+mn-ea"/>
              <a:cs typeface="+mn-cs"/>
            </a:rPr>
            <a:t>など児童福祉に係る経費の増により、</a:t>
          </a:r>
          <a:endParaRPr lang="ja-JP" altLang="ja-JP" sz="1400">
            <a:effectLst/>
          </a:endParaRPr>
        </a:p>
        <a:p>
          <a:r>
            <a:rPr kumimoji="1" lang="ja-JP" altLang="ja-JP" sz="1100">
              <a:solidFill>
                <a:schemeClr val="dk1"/>
              </a:solidFill>
              <a:effectLst/>
              <a:latin typeface="+mn-lt"/>
              <a:ea typeface="+mn-ea"/>
              <a:cs typeface="+mn-cs"/>
            </a:rPr>
            <a:t>類似団体平均よりも差が大きいものである。</a:t>
          </a:r>
          <a:endParaRPr lang="ja-JP" altLang="ja-JP" sz="1400">
            <a:effectLst/>
          </a:endParaRPr>
        </a:p>
        <a:p>
          <a:r>
            <a:rPr kumimoji="1" lang="ja-JP" altLang="ja-JP" sz="1100">
              <a:solidFill>
                <a:schemeClr val="dk1"/>
              </a:solidFill>
              <a:effectLst/>
              <a:latin typeface="+mn-lt"/>
              <a:ea typeface="+mn-ea"/>
              <a:cs typeface="+mn-cs"/>
            </a:rPr>
            <a:t>　また、衛生費・</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費が大きく伸びているが、衛生費においては平成２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年度より開始された</a:t>
          </a:r>
          <a:r>
            <a:rPr kumimoji="1" lang="ja-JP" altLang="en-US" sz="1100">
              <a:solidFill>
                <a:schemeClr val="dk1"/>
              </a:solidFill>
              <a:effectLst/>
              <a:latin typeface="+mn-lt"/>
              <a:ea typeface="+mn-ea"/>
              <a:cs typeface="+mn-cs"/>
            </a:rPr>
            <a:t>医療・介護・福祉が一体となった地域密着多機能型総合センターの整備費、教育費は旧中学校解体</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伴う経費</a:t>
          </a:r>
          <a:r>
            <a:rPr kumimoji="1" lang="ja-JP" altLang="en-US" sz="1100">
              <a:solidFill>
                <a:schemeClr val="dk1"/>
              </a:solidFill>
              <a:effectLst/>
              <a:latin typeface="+mn-lt"/>
              <a:ea typeface="+mn-ea"/>
              <a:cs typeface="+mn-cs"/>
            </a:rPr>
            <a:t>の増に</a:t>
          </a:r>
          <a:r>
            <a:rPr kumimoji="1" lang="ja-JP" altLang="ja-JP" sz="1100">
              <a:solidFill>
                <a:schemeClr val="dk1"/>
              </a:solidFill>
              <a:effectLst/>
              <a:latin typeface="+mn-lt"/>
              <a:ea typeface="+mn-ea"/>
              <a:cs typeface="+mn-cs"/>
            </a:rPr>
            <a:t>よるものである。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今後は老朽化した公共施設の改修や維持に係る経費も見込まれることから、公共施設総合管理計画に基づいた施設の集約化・複合化による公共施設の縮減に努める。</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更に、大型建設事業による起債発行に伴い、後年度に公債費が伸びることが予想されることから、</a:t>
          </a:r>
          <a:r>
            <a:rPr lang="ja-JP" altLang="ja-JP" sz="1100" b="0" i="0" baseline="0">
              <a:solidFill>
                <a:schemeClr val="dk1"/>
              </a:solidFill>
              <a:effectLst/>
              <a:latin typeface="+mn-lt"/>
              <a:ea typeface="+mn-ea"/>
              <a:cs typeface="+mn-cs"/>
            </a:rPr>
            <a:t>優先度の低い事業の廃止・縮小などにより全体的な経費の削減を図り、健全な財政運営に努める。</a:t>
          </a:r>
          <a:endParaRPr lang="ja-JP" altLang="ja-JP" sz="14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北海道沼田町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課税客体に乏しく長引く地域経済の低迷などから財政基盤は弱い状況ではあるが、繰上償還の実施による公債費の削減、全事業へのサンセットの導入、優先度の低い事業の廃止・縮小などにより経費の削減を図り、実質収支については黒字で推移している。平成２７年度より大型建設事業を着手しており、今後については償還額が伸びてくることが想定され、公共施設の老朽化により大型修繕が想定されるが、今後も財政推計ローリングなどに基づき財政状況を把握し、適正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北海道沼田町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各会計ともに実質収支額が黒字のため当該比率は算出されていない。今後も繰上償還の実施による公債費の削減、全事業へのサンセットの導入、優先度の低い事業の廃止・縮小などにより経費の削減を図り健全な財政運営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4389_&#27836;&#30000;&#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F53">
            <v>54.3</v>
          </cell>
          <cell r="CN53">
            <v>57</v>
          </cell>
        </row>
        <row r="55">
          <cell r="AN55" t="str">
            <v>類似団体内平均値</v>
          </cell>
          <cell r="CF55">
            <v>0</v>
          </cell>
          <cell r="CN55">
            <v>0</v>
          </cell>
        </row>
        <row r="57">
          <cell r="CF57">
            <v>54.2</v>
          </cell>
          <cell r="CN57">
            <v>56.3</v>
          </cell>
        </row>
        <row r="72">
          <cell r="BP72" t="str">
            <v>H25</v>
          </cell>
          <cell r="BX72" t="str">
            <v>H26</v>
          </cell>
          <cell r="CF72" t="str">
            <v>H27</v>
          </cell>
          <cell r="CN72" t="str">
            <v>H28</v>
          </cell>
          <cell r="CV72" t="str">
            <v>H29</v>
          </cell>
        </row>
        <row r="73">
          <cell r="AN73" t="str">
            <v>当該団体値</v>
          </cell>
        </row>
        <row r="75">
          <cell r="BP75">
            <v>5.2</v>
          </cell>
          <cell r="BX75">
            <v>3.9</v>
          </cell>
          <cell r="CF75">
            <v>3</v>
          </cell>
          <cell r="CN75">
            <v>2</v>
          </cell>
          <cell r="CV75">
            <v>1.1000000000000001</v>
          </cell>
        </row>
        <row r="77">
          <cell r="AN77" t="str">
            <v>類似団体内平均値</v>
          </cell>
          <cell r="BP77">
            <v>0</v>
          </cell>
          <cell r="BX77">
            <v>0</v>
          </cell>
          <cell r="CF77">
            <v>0</v>
          </cell>
          <cell r="CN77">
            <v>0</v>
          </cell>
          <cell r="CV77">
            <v>0</v>
          </cell>
        </row>
        <row r="79">
          <cell r="BP79">
            <v>9.1999999999999993</v>
          </cell>
          <cell r="BX79">
            <v>8.1999999999999993</v>
          </cell>
          <cell r="CF79">
            <v>7.8</v>
          </cell>
          <cell r="CN79">
            <v>7.4</v>
          </cell>
          <cell r="CV79">
            <v>7.1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5558250</v>
      </c>
      <c r="BO4" s="372"/>
      <c r="BP4" s="372"/>
      <c r="BQ4" s="372"/>
      <c r="BR4" s="372"/>
      <c r="BS4" s="372"/>
      <c r="BT4" s="372"/>
      <c r="BU4" s="373"/>
      <c r="BV4" s="371">
        <v>6287452</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4.8</v>
      </c>
      <c r="CU4" s="378"/>
      <c r="CV4" s="378"/>
      <c r="CW4" s="378"/>
      <c r="CX4" s="378"/>
      <c r="CY4" s="378"/>
      <c r="CZ4" s="378"/>
      <c r="DA4" s="379"/>
      <c r="DB4" s="377">
        <v>4.7</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5435969</v>
      </c>
      <c r="BO5" s="409"/>
      <c r="BP5" s="409"/>
      <c r="BQ5" s="409"/>
      <c r="BR5" s="409"/>
      <c r="BS5" s="409"/>
      <c r="BT5" s="409"/>
      <c r="BU5" s="410"/>
      <c r="BV5" s="408">
        <v>6141366</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75.8</v>
      </c>
      <c r="CU5" s="406"/>
      <c r="CV5" s="406"/>
      <c r="CW5" s="406"/>
      <c r="CX5" s="406"/>
      <c r="CY5" s="406"/>
      <c r="CZ5" s="406"/>
      <c r="DA5" s="407"/>
      <c r="DB5" s="405">
        <v>73.599999999999994</v>
      </c>
      <c r="DC5" s="406"/>
      <c r="DD5" s="406"/>
      <c r="DE5" s="406"/>
      <c r="DF5" s="406"/>
      <c r="DG5" s="406"/>
      <c r="DH5" s="406"/>
      <c r="DI5" s="407"/>
      <c r="DJ5" s="165"/>
      <c r="DK5" s="165"/>
      <c r="DL5" s="165"/>
      <c r="DM5" s="165"/>
      <c r="DN5" s="165"/>
      <c r="DO5" s="165"/>
    </row>
    <row r="6" spans="1:119" ht="18.75" customHeight="1">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122281</v>
      </c>
      <c r="BO6" s="409"/>
      <c r="BP6" s="409"/>
      <c r="BQ6" s="409"/>
      <c r="BR6" s="409"/>
      <c r="BS6" s="409"/>
      <c r="BT6" s="409"/>
      <c r="BU6" s="410"/>
      <c r="BV6" s="408">
        <v>146086</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78.8</v>
      </c>
      <c r="CU6" s="446"/>
      <c r="CV6" s="446"/>
      <c r="CW6" s="446"/>
      <c r="CX6" s="446"/>
      <c r="CY6" s="446"/>
      <c r="CZ6" s="446"/>
      <c r="DA6" s="447"/>
      <c r="DB6" s="445">
        <v>76.400000000000006</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0</v>
      </c>
      <c r="BO7" s="409"/>
      <c r="BP7" s="409"/>
      <c r="BQ7" s="409"/>
      <c r="BR7" s="409"/>
      <c r="BS7" s="409"/>
      <c r="BT7" s="409"/>
      <c r="BU7" s="410"/>
      <c r="BV7" s="408">
        <v>21600</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2558481</v>
      </c>
      <c r="CU7" s="409"/>
      <c r="CV7" s="409"/>
      <c r="CW7" s="409"/>
      <c r="CX7" s="409"/>
      <c r="CY7" s="409"/>
      <c r="CZ7" s="409"/>
      <c r="DA7" s="410"/>
      <c r="DB7" s="408">
        <v>2673335</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87</v>
      </c>
      <c r="AV8" s="441"/>
      <c r="AW8" s="441"/>
      <c r="AX8" s="441"/>
      <c r="AY8" s="442" t="s">
        <v>103</v>
      </c>
      <c r="AZ8" s="443"/>
      <c r="BA8" s="443"/>
      <c r="BB8" s="443"/>
      <c r="BC8" s="443"/>
      <c r="BD8" s="443"/>
      <c r="BE8" s="443"/>
      <c r="BF8" s="443"/>
      <c r="BG8" s="443"/>
      <c r="BH8" s="443"/>
      <c r="BI8" s="443"/>
      <c r="BJ8" s="443"/>
      <c r="BK8" s="443"/>
      <c r="BL8" s="443"/>
      <c r="BM8" s="444"/>
      <c r="BN8" s="408">
        <v>122281</v>
      </c>
      <c r="BO8" s="409"/>
      <c r="BP8" s="409"/>
      <c r="BQ8" s="409"/>
      <c r="BR8" s="409"/>
      <c r="BS8" s="409"/>
      <c r="BT8" s="409"/>
      <c r="BU8" s="410"/>
      <c r="BV8" s="408">
        <v>124486</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0.15</v>
      </c>
      <c r="CU8" s="449"/>
      <c r="CV8" s="449"/>
      <c r="CW8" s="449"/>
      <c r="CX8" s="449"/>
      <c r="CY8" s="449"/>
      <c r="CZ8" s="449"/>
      <c r="DA8" s="450"/>
      <c r="DB8" s="448">
        <v>0.14000000000000001</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3181</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109</v>
      </c>
      <c r="AV9" s="441"/>
      <c r="AW9" s="441"/>
      <c r="AX9" s="441"/>
      <c r="AY9" s="442" t="s">
        <v>110</v>
      </c>
      <c r="AZ9" s="443"/>
      <c r="BA9" s="443"/>
      <c r="BB9" s="443"/>
      <c r="BC9" s="443"/>
      <c r="BD9" s="443"/>
      <c r="BE9" s="443"/>
      <c r="BF9" s="443"/>
      <c r="BG9" s="443"/>
      <c r="BH9" s="443"/>
      <c r="BI9" s="443"/>
      <c r="BJ9" s="443"/>
      <c r="BK9" s="443"/>
      <c r="BL9" s="443"/>
      <c r="BM9" s="444"/>
      <c r="BN9" s="408">
        <v>-2205</v>
      </c>
      <c r="BO9" s="409"/>
      <c r="BP9" s="409"/>
      <c r="BQ9" s="409"/>
      <c r="BR9" s="409"/>
      <c r="BS9" s="409"/>
      <c r="BT9" s="409"/>
      <c r="BU9" s="410"/>
      <c r="BV9" s="408">
        <v>-25851</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12.7</v>
      </c>
      <c r="CU9" s="406"/>
      <c r="CV9" s="406"/>
      <c r="CW9" s="406"/>
      <c r="CX9" s="406"/>
      <c r="CY9" s="406"/>
      <c r="CZ9" s="406"/>
      <c r="DA9" s="407"/>
      <c r="DB9" s="405">
        <v>18.5</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112</v>
      </c>
      <c r="M10" s="438"/>
      <c r="N10" s="438"/>
      <c r="O10" s="438"/>
      <c r="P10" s="438"/>
      <c r="Q10" s="439"/>
      <c r="R10" s="459">
        <v>3612</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152</v>
      </c>
      <c r="BO10" s="409"/>
      <c r="BP10" s="409"/>
      <c r="BQ10" s="409"/>
      <c r="BR10" s="409"/>
      <c r="BS10" s="409"/>
      <c r="BT10" s="409"/>
      <c r="BU10" s="410"/>
      <c r="BV10" s="408">
        <v>118</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120</v>
      </c>
      <c r="AV11" s="441"/>
      <c r="AW11" s="441"/>
      <c r="AX11" s="441"/>
      <c r="AY11" s="442" t="s">
        <v>121</v>
      </c>
      <c r="AZ11" s="443"/>
      <c r="BA11" s="443"/>
      <c r="BB11" s="443"/>
      <c r="BC11" s="443"/>
      <c r="BD11" s="443"/>
      <c r="BE11" s="443"/>
      <c r="BF11" s="443"/>
      <c r="BG11" s="443"/>
      <c r="BH11" s="443"/>
      <c r="BI11" s="443"/>
      <c r="BJ11" s="443"/>
      <c r="BK11" s="443"/>
      <c r="BL11" s="443"/>
      <c r="BM11" s="444"/>
      <c r="BN11" s="408">
        <v>136400</v>
      </c>
      <c r="BO11" s="409"/>
      <c r="BP11" s="409"/>
      <c r="BQ11" s="409"/>
      <c r="BR11" s="409"/>
      <c r="BS11" s="409"/>
      <c r="BT11" s="409"/>
      <c r="BU11" s="410"/>
      <c r="BV11" s="408">
        <v>266660</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124</v>
      </c>
      <c r="DC11" s="449"/>
      <c r="DD11" s="449"/>
      <c r="DE11" s="449"/>
      <c r="DF11" s="449"/>
      <c r="DG11" s="449"/>
      <c r="DH11" s="449"/>
      <c r="DI11" s="450"/>
      <c r="DJ11" s="165"/>
      <c r="DK11" s="165"/>
      <c r="DL11" s="165"/>
      <c r="DM11" s="165"/>
      <c r="DN11" s="165"/>
      <c r="DO11" s="165"/>
    </row>
    <row r="12" spans="1:119" ht="18.75" customHeight="1">
      <c r="A12" s="166"/>
      <c r="B12" s="468" t="s">
        <v>125</v>
      </c>
      <c r="C12" s="469"/>
      <c r="D12" s="469"/>
      <c r="E12" s="469"/>
      <c r="F12" s="469"/>
      <c r="G12" s="469"/>
      <c r="H12" s="469"/>
      <c r="I12" s="469"/>
      <c r="J12" s="469"/>
      <c r="K12" s="470"/>
      <c r="L12" s="477" t="s">
        <v>126</v>
      </c>
      <c r="M12" s="478"/>
      <c r="N12" s="478"/>
      <c r="O12" s="478"/>
      <c r="P12" s="478"/>
      <c r="Q12" s="479"/>
      <c r="R12" s="480">
        <v>3149</v>
      </c>
      <c r="S12" s="481"/>
      <c r="T12" s="481"/>
      <c r="U12" s="481"/>
      <c r="V12" s="482"/>
      <c r="W12" s="483" t="s">
        <v>1</v>
      </c>
      <c r="X12" s="441"/>
      <c r="Y12" s="441"/>
      <c r="Z12" s="441"/>
      <c r="AA12" s="441"/>
      <c r="AB12" s="484"/>
      <c r="AC12" s="440" t="s">
        <v>127</v>
      </c>
      <c r="AD12" s="441"/>
      <c r="AE12" s="441"/>
      <c r="AF12" s="441"/>
      <c r="AG12" s="484"/>
      <c r="AH12" s="440" t="s">
        <v>128</v>
      </c>
      <c r="AI12" s="441"/>
      <c r="AJ12" s="441"/>
      <c r="AK12" s="441"/>
      <c r="AL12" s="485"/>
      <c r="AM12" s="437" t="s">
        <v>129</v>
      </c>
      <c r="AN12" s="438"/>
      <c r="AO12" s="438"/>
      <c r="AP12" s="438"/>
      <c r="AQ12" s="438"/>
      <c r="AR12" s="438"/>
      <c r="AS12" s="438"/>
      <c r="AT12" s="439"/>
      <c r="AU12" s="440" t="s">
        <v>109</v>
      </c>
      <c r="AV12" s="441"/>
      <c r="AW12" s="441"/>
      <c r="AX12" s="441"/>
      <c r="AY12" s="442" t="s">
        <v>130</v>
      </c>
      <c r="AZ12" s="443"/>
      <c r="BA12" s="443"/>
      <c r="BB12" s="443"/>
      <c r="BC12" s="443"/>
      <c r="BD12" s="443"/>
      <c r="BE12" s="443"/>
      <c r="BF12" s="443"/>
      <c r="BG12" s="443"/>
      <c r="BH12" s="443"/>
      <c r="BI12" s="443"/>
      <c r="BJ12" s="443"/>
      <c r="BK12" s="443"/>
      <c r="BL12" s="443"/>
      <c r="BM12" s="444"/>
      <c r="BN12" s="408">
        <v>20000</v>
      </c>
      <c r="BO12" s="409"/>
      <c r="BP12" s="409"/>
      <c r="BQ12" s="409"/>
      <c r="BR12" s="409"/>
      <c r="BS12" s="409"/>
      <c r="BT12" s="409"/>
      <c r="BU12" s="410"/>
      <c r="BV12" s="408">
        <v>50000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124</v>
      </c>
      <c r="CU12" s="449"/>
      <c r="CV12" s="449"/>
      <c r="CW12" s="449"/>
      <c r="CX12" s="449"/>
      <c r="CY12" s="449"/>
      <c r="CZ12" s="449"/>
      <c r="DA12" s="450"/>
      <c r="DB12" s="448" t="s">
        <v>124</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132</v>
      </c>
      <c r="N13" s="497"/>
      <c r="O13" s="497"/>
      <c r="P13" s="497"/>
      <c r="Q13" s="498"/>
      <c r="R13" s="489">
        <v>3145</v>
      </c>
      <c r="S13" s="490"/>
      <c r="T13" s="490"/>
      <c r="U13" s="490"/>
      <c r="V13" s="491"/>
      <c r="W13" s="424" t="s">
        <v>133</v>
      </c>
      <c r="X13" s="425"/>
      <c r="Y13" s="425"/>
      <c r="Z13" s="425"/>
      <c r="AA13" s="425"/>
      <c r="AB13" s="415"/>
      <c r="AC13" s="459">
        <v>510</v>
      </c>
      <c r="AD13" s="460"/>
      <c r="AE13" s="460"/>
      <c r="AF13" s="460"/>
      <c r="AG13" s="499"/>
      <c r="AH13" s="459">
        <v>525</v>
      </c>
      <c r="AI13" s="460"/>
      <c r="AJ13" s="460"/>
      <c r="AK13" s="460"/>
      <c r="AL13" s="461"/>
      <c r="AM13" s="437" t="s">
        <v>134</v>
      </c>
      <c r="AN13" s="438"/>
      <c r="AO13" s="438"/>
      <c r="AP13" s="438"/>
      <c r="AQ13" s="438"/>
      <c r="AR13" s="438"/>
      <c r="AS13" s="438"/>
      <c r="AT13" s="439"/>
      <c r="AU13" s="440" t="s">
        <v>120</v>
      </c>
      <c r="AV13" s="441"/>
      <c r="AW13" s="441"/>
      <c r="AX13" s="441"/>
      <c r="AY13" s="442" t="s">
        <v>135</v>
      </c>
      <c r="AZ13" s="443"/>
      <c r="BA13" s="443"/>
      <c r="BB13" s="443"/>
      <c r="BC13" s="443"/>
      <c r="BD13" s="443"/>
      <c r="BE13" s="443"/>
      <c r="BF13" s="443"/>
      <c r="BG13" s="443"/>
      <c r="BH13" s="443"/>
      <c r="BI13" s="443"/>
      <c r="BJ13" s="443"/>
      <c r="BK13" s="443"/>
      <c r="BL13" s="443"/>
      <c r="BM13" s="444"/>
      <c r="BN13" s="408">
        <v>114347</v>
      </c>
      <c r="BO13" s="409"/>
      <c r="BP13" s="409"/>
      <c r="BQ13" s="409"/>
      <c r="BR13" s="409"/>
      <c r="BS13" s="409"/>
      <c r="BT13" s="409"/>
      <c r="BU13" s="410"/>
      <c r="BV13" s="408">
        <v>190927</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1.1000000000000001</v>
      </c>
      <c r="CU13" s="406"/>
      <c r="CV13" s="406"/>
      <c r="CW13" s="406"/>
      <c r="CX13" s="406"/>
      <c r="CY13" s="406"/>
      <c r="CZ13" s="406"/>
      <c r="DA13" s="407"/>
      <c r="DB13" s="405">
        <v>2</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137</v>
      </c>
      <c r="M14" s="487"/>
      <c r="N14" s="487"/>
      <c r="O14" s="487"/>
      <c r="P14" s="487"/>
      <c r="Q14" s="488"/>
      <c r="R14" s="489">
        <v>3192</v>
      </c>
      <c r="S14" s="490"/>
      <c r="T14" s="490"/>
      <c r="U14" s="490"/>
      <c r="V14" s="491"/>
      <c r="W14" s="398"/>
      <c r="X14" s="399"/>
      <c r="Y14" s="399"/>
      <c r="Z14" s="399"/>
      <c r="AA14" s="399"/>
      <c r="AB14" s="388"/>
      <c r="AC14" s="492">
        <v>31.3</v>
      </c>
      <c r="AD14" s="493"/>
      <c r="AE14" s="493"/>
      <c r="AF14" s="493"/>
      <c r="AG14" s="494"/>
      <c r="AH14" s="492">
        <v>29.1</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t="s">
        <v>123</v>
      </c>
      <c r="CU14" s="504"/>
      <c r="CV14" s="504"/>
      <c r="CW14" s="504"/>
      <c r="CX14" s="504"/>
      <c r="CY14" s="504"/>
      <c r="CZ14" s="504"/>
      <c r="DA14" s="505"/>
      <c r="DB14" s="503" t="s">
        <v>139</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140</v>
      </c>
      <c r="N15" s="497"/>
      <c r="O15" s="497"/>
      <c r="P15" s="497"/>
      <c r="Q15" s="498"/>
      <c r="R15" s="489">
        <v>3191</v>
      </c>
      <c r="S15" s="490"/>
      <c r="T15" s="490"/>
      <c r="U15" s="490"/>
      <c r="V15" s="491"/>
      <c r="W15" s="424" t="s">
        <v>141</v>
      </c>
      <c r="X15" s="425"/>
      <c r="Y15" s="425"/>
      <c r="Z15" s="425"/>
      <c r="AA15" s="425"/>
      <c r="AB15" s="415"/>
      <c r="AC15" s="459">
        <v>236</v>
      </c>
      <c r="AD15" s="460"/>
      <c r="AE15" s="460"/>
      <c r="AF15" s="460"/>
      <c r="AG15" s="499"/>
      <c r="AH15" s="459">
        <v>273</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354906</v>
      </c>
      <c r="BO15" s="372"/>
      <c r="BP15" s="372"/>
      <c r="BQ15" s="372"/>
      <c r="BR15" s="372"/>
      <c r="BS15" s="372"/>
      <c r="BT15" s="372"/>
      <c r="BU15" s="373"/>
      <c r="BV15" s="371">
        <v>352215</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14.5</v>
      </c>
      <c r="AD16" s="493"/>
      <c r="AE16" s="493"/>
      <c r="AF16" s="493"/>
      <c r="AG16" s="494"/>
      <c r="AH16" s="492">
        <v>15.1</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2376904</v>
      </c>
      <c r="BO16" s="409"/>
      <c r="BP16" s="409"/>
      <c r="BQ16" s="409"/>
      <c r="BR16" s="409"/>
      <c r="BS16" s="409"/>
      <c r="BT16" s="409"/>
      <c r="BU16" s="410"/>
      <c r="BV16" s="408">
        <v>2500603</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886</v>
      </c>
      <c r="AD17" s="460"/>
      <c r="AE17" s="460"/>
      <c r="AF17" s="460"/>
      <c r="AG17" s="499"/>
      <c r="AH17" s="459">
        <v>1009</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441818</v>
      </c>
      <c r="BO17" s="409"/>
      <c r="BP17" s="409"/>
      <c r="BQ17" s="409"/>
      <c r="BR17" s="409"/>
      <c r="BS17" s="409"/>
      <c r="BT17" s="409"/>
      <c r="BU17" s="410"/>
      <c r="BV17" s="408">
        <v>427240</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151</v>
      </c>
      <c r="C18" s="451"/>
      <c r="D18" s="451"/>
      <c r="E18" s="520"/>
      <c r="F18" s="520"/>
      <c r="G18" s="520"/>
      <c r="H18" s="520"/>
      <c r="I18" s="520"/>
      <c r="J18" s="520"/>
      <c r="K18" s="520"/>
      <c r="L18" s="521">
        <v>283.35000000000002</v>
      </c>
      <c r="M18" s="521"/>
      <c r="N18" s="521"/>
      <c r="O18" s="521"/>
      <c r="P18" s="521"/>
      <c r="Q18" s="521"/>
      <c r="R18" s="522"/>
      <c r="S18" s="522"/>
      <c r="T18" s="522"/>
      <c r="U18" s="522"/>
      <c r="V18" s="523"/>
      <c r="W18" s="426"/>
      <c r="X18" s="427"/>
      <c r="Y18" s="427"/>
      <c r="Z18" s="427"/>
      <c r="AA18" s="427"/>
      <c r="AB18" s="418"/>
      <c r="AC18" s="524">
        <v>54.3</v>
      </c>
      <c r="AD18" s="525"/>
      <c r="AE18" s="525"/>
      <c r="AF18" s="525"/>
      <c r="AG18" s="526"/>
      <c r="AH18" s="524">
        <v>55.8</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1968129</v>
      </c>
      <c r="BO18" s="409"/>
      <c r="BP18" s="409"/>
      <c r="BQ18" s="409"/>
      <c r="BR18" s="409"/>
      <c r="BS18" s="409"/>
      <c r="BT18" s="409"/>
      <c r="BU18" s="410"/>
      <c r="BV18" s="408">
        <v>1994015</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153</v>
      </c>
      <c r="C19" s="451"/>
      <c r="D19" s="451"/>
      <c r="E19" s="520"/>
      <c r="F19" s="520"/>
      <c r="G19" s="520"/>
      <c r="H19" s="520"/>
      <c r="I19" s="520"/>
      <c r="J19" s="520"/>
      <c r="K19" s="520"/>
      <c r="L19" s="528">
        <v>11</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3156018</v>
      </c>
      <c r="BO19" s="409"/>
      <c r="BP19" s="409"/>
      <c r="BQ19" s="409"/>
      <c r="BR19" s="409"/>
      <c r="BS19" s="409"/>
      <c r="BT19" s="409"/>
      <c r="BU19" s="410"/>
      <c r="BV19" s="408">
        <v>3337949</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155</v>
      </c>
      <c r="C20" s="451"/>
      <c r="D20" s="451"/>
      <c r="E20" s="520"/>
      <c r="F20" s="520"/>
      <c r="G20" s="520"/>
      <c r="H20" s="520"/>
      <c r="I20" s="520"/>
      <c r="J20" s="520"/>
      <c r="K20" s="520"/>
      <c r="L20" s="528">
        <v>1333</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2964507</v>
      </c>
      <c r="BO23" s="409"/>
      <c r="BP23" s="409"/>
      <c r="BQ23" s="409"/>
      <c r="BR23" s="409"/>
      <c r="BS23" s="409"/>
      <c r="BT23" s="409"/>
      <c r="BU23" s="410"/>
      <c r="BV23" s="408">
        <v>2897431</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164</v>
      </c>
      <c r="F24" s="438"/>
      <c r="G24" s="438"/>
      <c r="H24" s="438"/>
      <c r="I24" s="438"/>
      <c r="J24" s="438"/>
      <c r="K24" s="439"/>
      <c r="L24" s="459">
        <v>1</v>
      </c>
      <c r="M24" s="460"/>
      <c r="N24" s="460"/>
      <c r="O24" s="460"/>
      <c r="P24" s="499"/>
      <c r="Q24" s="459">
        <v>7890</v>
      </c>
      <c r="R24" s="460"/>
      <c r="S24" s="460"/>
      <c r="T24" s="460"/>
      <c r="U24" s="460"/>
      <c r="V24" s="499"/>
      <c r="W24" s="558"/>
      <c r="X24" s="546"/>
      <c r="Y24" s="547"/>
      <c r="Z24" s="458" t="s">
        <v>165</v>
      </c>
      <c r="AA24" s="438"/>
      <c r="AB24" s="438"/>
      <c r="AC24" s="438"/>
      <c r="AD24" s="438"/>
      <c r="AE24" s="438"/>
      <c r="AF24" s="438"/>
      <c r="AG24" s="439"/>
      <c r="AH24" s="459">
        <v>81</v>
      </c>
      <c r="AI24" s="460"/>
      <c r="AJ24" s="460"/>
      <c r="AK24" s="460"/>
      <c r="AL24" s="499"/>
      <c r="AM24" s="459">
        <v>234090</v>
      </c>
      <c r="AN24" s="460"/>
      <c r="AO24" s="460"/>
      <c r="AP24" s="460"/>
      <c r="AQ24" s="460"/>
      <c r="AR24" s="499"/>
      <c r="AS24" s="459">
        <v>2890</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2511507</v>
      </c>
      <c r="BO24" s="409"/>
      <c r="BP24" s="409"/>
      <c r="BQ24" s="409"/>
      <c r="BR24" s="409"/>
      <c r="BS24" s="409"/>
      <c r="BT24" s="409"/>
      <c r="BU24" s="410"/>
      <c r="BV24" s="408">
        <v>2447331</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167</v>
      </c>
      <c r="F25" s="438"/>
      <c r="G25" s="438"/>
      <c r="H25" s="438"/>
      <c r="I25" s="438"/>
      <c r="J25" s="438"/>
      <c r="K25" s="439"/>
      <c r="L25" s="459">
        <v>1</v>
      </c>
      <c r="M25" s="460"/>
      <c r="N25" s="460"/>
      <c r="O25" s="460"/>
      <c r="P25" s="499"/>
      <c r="Q25" s="459">
        <v>6420</v>
      </c>
      <c r="R25" s="460"/>
      <c r="S25" s="460"/>
      <c r="T25" s="460"/>
      <c r="U25" s="460"/>
      <c r="V25" s="499"/>
      <c r="W25" s="558"/>
      <c r="X25" s="546"/>
      <c r="Y25" s="547"/>
      <c r="Z25" s="458" t="s">
        <v>168</v>
      </c>
      <c r="AA25" s="438"/>
      <c r="AB25" s="438"/>
      <c r="AC25" s="438"/>
      <c r="AD25" s="438"/>
      <c r="AE25" s="438"/>
      <c r="AF25" s="438"/>
      <c r="AG25" s="439"/>
      <c r="AH25" s="459" t="s">
        <v>124</v>
      </c>
      <c r="AI25" s="460"/>
      <c r="AJ25" s="460"/>
      <c r="AK25" s="460"/>
      <c r="AL25" s="499"/>
      <c r="AM25" s="459" t="s">
        <v>124</v>
      </c>
      <c r="AN25" s="460"/>
      <c r="AO25" s="460"/>
      <c r="AP25" s="460"/>
      <c r="AQ25" s="460"/>
      <c r="AR25" s="499"/>
      <c r="AS25" s="459" t="s">
        <v>124</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88100</v>
      </c>
      <c r="BO25" s="372"/>
      <c r="BP25" s="372"/>
      <c r="BQ25" s="372"/>
      <c r="BR25" s="372"/>
      <c r="BS25" s="372"/>
      <c r="BT25" s="372"/>
      <c r="BU25" s="373"/>
      <c r="BV25" s="371">
        <v>112724</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170</v>
      </c>
      <c r="F26" s="438"/>
      <c r="G26" s="438"/>
      <c r="H26" s="438"/>
      <c r="I26" s="438"/>
      <c r="J26" s="438"/>
      <c r="K26" s="439"/>
      <c r="L26" s="459">
        <v>1</v>
      </c>
      <c r="M26" s="460"/>
      <c r="N26" s="460"/>
      <c r="O26" s="460"/>
      <c r="P26" s="499"/>
      <c r="Q26" s="459">
        <v>5760</v>
      </c>
      <c r="R26" s="460"/>
      <c r="S26" s="460"/>
      <c r="T26" s="460"/>
      <c r="U26" s="460"/>
      <c r="V26" s="499"/>
      <c r="W26" s="558"/>
      <c r="X26" s="546"/>
      <c r="Y26" s="547"/>
      <c r="Z26" s="458" t="s">
        <v>171</v>
      </c>
      <c r="AA26" s="568"/>
      <c r="AB26" s="568"/>
      <c r="AC26" s="568"/>
      <c r="AD26" s="568"/>
      <c r="AE26" s="568"/>
      <c r="AF26" s="568"/>
      <c r="AG26" s="569"/>
      <c r="AH26" s="459">
        <v>1</v>
      </c>
      <c r="AI26" s="460"/>
      <c r="AJ26" s="460"/>
      <c r="AK26" s="460"/>
      <c r="AL26" s="499"/>
      <c r="AM26" s="459" t="s">
        <v>172</v>
      </c>
      <c r="AN26" s="460"/>
      <c r="AO26" s="460"/>
      <c r="AP26" s="460"/>
      <c r="AQ26" s="460"/>
      <c r="AR26" s="499"/>
      <c r="AS26" s="459" t="s">
        <v>173</v>
      </c>
      <c r="AT26" s="460"/>
      <c r="AU26" s="460"/>
      <c r="AV26" s="460"/>
      <c r="AW26" s="460"/>
      <c r="AX26" s="461"/>
      <c r="AY26" s="411" t="s">
        <v>174</v>
      </c>
      <c r="AZ26" s="412"/>
      <c r="BA26" s="412"/>
      <c r="BB26" s="412"/>
      <c r="BC26" s="412"/>
      <c r="BD26" s="412"/>
      <c r="BE26" s="412"/>
      <c r="BF26" s="412"/>
      <c r="BG26" s="412"/>
      <c r="BH26" s="412"/>
      <c r="BI26" s="412"/>
      <c r="BJ26" s="412"/>
      <c r="BK26" s="412"/>
      <c r="BL26" s="412"/>
      <c r="BM26" s="413"/>
      <c r="BN26" s="408" t="s">
        <v>123</v>
      </c>
      <c r="BO26" s="409"/>
      <c r="BP26" s="409"/>
      <c r="BQ26" s="409"/>
      <c r="BR26" s="409"/>
      <c r="BS26" s="409"/>
      <c r="BT26" s="409"/>
      <c r="BU26" s="410"/>
      <c r="BV26" s="408" t="s">
        <v>175</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176</v>
      </c>
      <c r="F27" s="438"/>
      <c r="G27" s="438"/>
      <c r="H27" s="438"/>
      <c r="I27" s="438"/>
      <c r="J27" s="438"/>
      <c r="K27" s="439"/>
      <c r="L27" s="459">
        <v>1</v>
      </c>
      <c r="M27" s="460"/>
      <c r="N27" s="460"/>
      <c r="O27" s="460"/>
      <c r="P27" s="499"/>
      <c r="Q27" s="459">
        <v>2680</v>
      </c>
      <c r="R27" s="460"/>
      <c r="S27" s="460"/>
      <c r="T27" s="460"/>
      <c r="U27" s="460"/>
      <c r="V27" s="499"/>
      <c r="W27" s="558"/>
      <c r="X27" s="546"/>
      <c r="Y27" s="547"/>
      <c r="Z27" s="458" t="s">
        <v>177</v>
      </c>
      <c r="AA27" s="438"/>
      <c r="AB27" s="438"/>
      <c r="AC27" s="438"/>
      <c r="AD27" s="438"/>
      <c r="AE27" s="438"/>
      <c r="AF27" s="438"/>
      <c r="AG27" s="439"/>
      <c r="AH27" s="459" t="s">
        <v>123</v>
      </c>
      <c r="AI27" s="460"/>
      <c r="AJ27" s="460"/>
      <c r="AK27" s="460"/>
      <c r="AL27" s="499"/>
      <c r="AM27" s="459" t="s">
        <v>124</v>
      </c>
      <c r="AN27" s="460"/>
      <c r="AO27" s="460"/>
      <c r="AP27" s="460"/>
      <c r="AQ27" s="460"/>
      <c r="AR27" s="499"/>
      <c r="AS27" s="459" t="s">
        <v>124</v>
      </c>
      <c r="AT27" s="460"/>
      <c r="AU27" s="460"/>
      <c r="AV27" s="460"/>
      <c r="AW27" s="460"/>
      <c r="AX27" s="461"/>
      <c r="AY27" s="500" t="s">
        <v>178</v>
      </c>
      <c r="AZ27" s="501"/>
      <c r="BA27" s="501"/>
      <c r="BB27" s="501"/>
      <c r="BC27" s="501"/>
      <c r="BD27" s="501"/>
      <c r="BE27" s="501"/>
      <c r="BF27" s="501"/>
      <c r="BG27" s="501"/>
      <c r="BH27" s="501"/>
      <c r="BI27" s="501"/>
      <c r="BJ27" s="501"/>
      <c r="BK27" s="501"/>
      <c r="BL27" s="501"/>
      <c r="BM27" s="502"/>
      <c r="BN27" s="581" t="s">
        <v>175</v>
      </c>
      <c r="BO27" s="582"/>
      <c r="BP27" s="582"/>
      <c r="BQ27" s="582"/>
      <c r="BR27" s="582"/>
      <c r="BS27" s="582"/>
      <c r="BT27" s="582"/>
      <c r="BU27" s="583"/>
      <c r="BV27" s="581" t="s">
        <v>175</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179</v>
      </c>
      <c r="F28" s="438"/>
      <c r="G28" s="438"/>
      <c r="H28" s="438"/>
      <c r="I28" s="438"/>
      <c r="J28" s="438"/>
      <c r="K28" s="439"/>
      <c r="L28" s="459">
        <v>1</v>
      </c>
      <c r="M28" s="460"/>
      <c r="N28" s="460"/>
      <c r="O28" s="460"/>
      <c r="P28" s="499"/>
      <c r="Q28" s="459">
        <v>2120</v>
      </c>
      <c r="R28" s="460"/>
      <c r="S28" s="460"/>
      <c r="T28" s="460"/>
      <c r="U28" s="460"/>
      <c r="V28" s="499"/>
      <c r="W28" s="558"/>
      <c r="X28" s="546"/>
      <c r="Y28" s="547"/>
      <c r="Z28" s="458" t="s">
        <v>180</v>
      </c>
      <c r="AA28" s="438"/>
      <c r="AB28" s="438"/>
      <c r="AC28" s="438"/>
      <c r="AD28" s="438"/>
      <c r="AE28" s="438"/>
      <c r="AF28" s="438"/>
      <c r="AG28" s="439"/>
      <c r="AH28" s="459" t="s">
        <v>124</v>
      </c>
      <c r="AI28" s="460"/>
      <c r="AJ28" s="460"/>
      <c r="AK28" s="460"/>
      <c r="AL28" s="499"/>
      <c r="AM28" s="459" t="s">
        <v>181</v>
      </c>
      <c r="AN28" s="460"/>
      <c r="AO28" s="460"/>
      <c r="AP28" s="460"/>
      <c r="AQ28" s="460"/>
      <c r="AR28" s="499"/>
      <c r="AS28" s="459" t="s">
        <v>124</v>
      </c>
      <c r="AT28" s="460"/>
      <c r="AU28" s="460"/>
      <c r="AV28" s="460"/>
      <c r="AW28" s="460"/>
      <c r="AX28" s="461"/>
      <c r="AY28" s="584" t="s">
        <v>182</v>
      </c>
      <c r="AZ28" s="585"/>
      <c r="BA28" s="585"/>
      <c r="BB28" s="586"/>
      <c r="BC28" s="368" t="s">
        <v>41</v>
      </c>
      <c r="BD28" s="369"/>
      <c r="BE28" s="369"/>
      <c r="BF28" s="369"/>
      <c r="BG28" s="369"/>
      <c r="BH28" s="369"/>
      <c r="BI28" s="369"/>
      <c r="BJ28" s="369"/>
      <c r="BK28" s="369"/>
      <c r="BL28" s="369"/>
      <c r="BM28" s="370"/>
      <c r="BN28" s="371">
        <v>346754</v>
      </c>
      <c r="BO28" s="372"/>
      <c r="BP28" s="372"/>
      <c r="BQ28" s="372"/>
      <c r="BR28" s="372"/>
      <c r="BS28" s="372"/>
      <c r="BT28" s="372"/>
      <c r="BU28" s="373"/>
      <c r="BV28" s="371">
        <v>366602</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183</v>
      </c>
      <c r="F29" s="438"/>
      <c r="G29" s="438"/>
      <c r="H29" s="438"/>
      <c r="I29" s="438"/>
      <c r="J29" s="438"/>
      <c r="K29" s="439"/>
      <c r="L29" s="459">
        <v>8</v>
      </c>
      <c r="M29" s="460"/>
      <c r="N29" s="460"/>
      <c r="O29" s="460"/>
      <c r="P29" s="499"/>
      <c r="Q29" s="459">
        <v>1770</v>
      </c>
      <c r="R29" s="460"/>
      <c r="S29" s="460"/>
      <c r="T29" s="460"/>
      <c r="U29" s="460"/>
      <c r="V29" s="499"/>
      <c r="W29" s="559"/>
      <c r="X29" s="560"/>
      <c r="Y29" s="561"/>
      <c r="Z29" s="458" t="s">
        <v>184</v>
      </c>
      <c r="AA29" s="438"/>
      <c r="AB29" s="438"/>
      <c r="AC29" s="438"/>
      <c r="AD29" s="438"/>
      <c r="AE29" s="438"/>
      <c r="AF29" s="438"/>
      <c r="AG29" s="439"/>
      <c r="AH29" s="459">
        <v>81</v>
      </c>
      <c r="AI29" s="460"/>
      <c r="AJ29" s="460"/>
      <c r="AK29" s="460"/>
      <c r="AL29" s="499"/>
      <c r="AM29" s="459">
        <v>234090</v>
      </c>
      <c r="AN29" s="460"/>
      <c r="AO29" s="460"/>
      <c r="AP29" s="460"/>
      <c r="AQ29" s="460"/>
      <c r="AR29" s="499"/>
      <c r="AS29" s="459">
        <v>2890</v>
      </c>
      <c r="AT29" s="460"/>
      <c r="AU29" s="460"/>
      <c r="AV29" s="460"/>
      <c r="AW29" s="460"/>
      <c r="AX29" s="461"/>
      <c r="AY29" s="587"/>
      <c r="AZ29" s="588"/>
      <c r="BA29" s="588"/>
      <c r="BB29" s="589"/>
      <c r="BC29" s="442" t="s">
        <v>185</v>
      </c>
      <c r="BD29" s="443"/>
      <c r="BE29" s="443"/>
      <c r="BF29" s="443"/>
      <c r="BG29" s="443"/>
      <c r="BH29" s="443"/>
      <c r="BI29" s="443"/>
      <c r="BJ29" s="443"/>
      <c r="BK29" s="443"/>
      <c r="BL29" s="443"/>
      <c r="BM29" s="444"/>
      <c r="BN29" s="408">
        <v>662735</v>
      </c>
      <c r="BO29" s="409"/>
      <c r="BP29" s="409"/>
      <c r="BQ29" s="409"/>
      <c r="BR29" s="409"/>
      <c r="BS29" s="409"/>
      <c r="BT29" s="409"/>
      <c r="BU29" s="410"/>
      <c r="BV29" s="408">
        <v>627528</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186</v>
      </c>
      <c r="X30" s="566"/>
      <c r="Y30" s="566"/>
      <c r="Z30" s="566"/>
      <c r="AA30" s="566"/>
      <c r="AB30" s="566"/>
      <c r="AC30" s="566"/>
      <c r="AD30" s="566"/>
      <c r="AE30" s="566"/>
      <c r="AF30" s="566"/>
      <c r="AG30" s="567"/>
      <c r="AH30" s="524">
        <v>96.1</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2572842</v>
      </c>
      <c r="BO30" s="582"/>
      <c r="BP30" s="582"/>
      <c r="BQ30" s="582"/>
      <c r="BR30" s="582"/>
      <c r="BS30" s="582"/>
      <c r="BT30" s="582"/>
      <c r="BU30" s="583"/>
      <c r="BV30" s="581">
        <v>2390918</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193</v>
      </c>
      <c r="D33" s="432"/>
      <c r="E33" s="397" t="s">
        <v>194</v>
      </c>
      <c r="F33" s="397"/>
      <c r="G33" s="397"/>
      <c r="H33" s="397"/>
      <c r="I33" s="397"/>
      <c r="J33" s="397"/>
      <c r="K33" s="397"/>
      <c r="L33" s="397"/>
      <c r="M33" s="397"/>
      <c r="N33" s="397"/>
      <c r="O33" s="397"/>
      <c r="P33" s="397"/>
      <c r="Q33" s="397"/>
      <c r="R33" s="397"/>
      <c r="S33" s="397"/>
      <c r="T33" s="195"/>
      <c r="U33" s="432" t="s">
        <v>195</v>
      </c>
      <c r="V33" s="432"/>
      <c r="W33" s="397" t="s">
        <v>196</v>
      </c>
      <c r="X33" s="397"/>
      <c r="Y33" s="397"/>
      <c r="Z33" s="397"/>
      <c r="AA33" s="397"/>
      <c r="AB33" s="397"/>
      <c r="AC33" s="397"/>
      <c r="AD33" s="397"/>
      <c r="AE33" s="397"/>
      <c r="AF33" s="397"/>
      <c r="AG33" s="397"/>
      <c r="AH33" s="397"/>
      <c r="AI33" s="397"/>
      <c r="AJ33" s="397"/>
      <c r="AK33" s="397"/>
      <c r="AL33" s="195"/>
      <c r="AM33" s="432" t="s">
        <v>195</v>
      </c>
      <c r="AN33" s="432"/>
      <c r="AO33" s="397" t="s">
        <v>197</v>
      </c>
      <c r="AP33" s="397"/>
      <c r="AQ33" s="397"/>
      <c r="AR33" s="397"/>
      <c r="AS33" s="397"/>
      <c r="AT33" s="397"/>
      <c r="AU33" s="397"/>
      <c r="AV33" s="397"/>
      <c r="AW33" s="397"/>
      <c r="AX33" s="397"/>
      <c r="AY33" s="397"/>
      <c r="AZ33" s="397"/>
      <c r="BA33" s="397"/>
      <c r="BB33" s="397"/>
      <c r="BC33" s="397"/>
      <c r="BD33" s="196"/>
      <c r="BE33" s="397" t="s">
        <v>198</v>
      </c>
      <c r="BF33" s="397"/>
      <c r="BG33" s="397" t="s">
        <v>199</v>
      </c>
      <c r="BH33" s="397"/>
      <c r="BI33" s="397"/>
      <c r="BJ33" s="397"/>
      <c r="BK33" s="397"/>
      <c r="BL33" s="397"/>
      <c r="BM33" s="397"/>
      <c r="BN33" s="397"/>
      <c r="BO33" s="397"/>
      <c r="BP33" s="397"/>
      <c r="BQ33" s="397"/>
      <c r="BR33" s="397"/>
      <c r="BS33" s="397"/>
      <c r="BT33" s="397"/>
      <c r="BU33" s="397"/>
      <c r="BV33" s="196"/>
      <c r="BW33" s="432" t="s">
        <v>198</v>
      </c>
      <c r="BX33" s="432"/>
      <c r="BY33" s="397" t="s">
        <v>200</v>
      </c>
      <c r="BZ33" s="397"/>
      <c r="CA33" s="397"/>
      <c r="CB33" s="397"/>
      <c r="CC33" s="397"/>
      <c r="CD33" s="397"/>
      <c r="CE33" s="397"/>
      <c r="CF33" s="397"/>
      <c r="CG33" s="397"/>
      <c r="CH33" s="397"/>
      <c r="CI33" s="397"/>
      <c r="CJ33" s="397"/>
      <c r="CK33" s="397"/>
      <c r="CL33" s="397"/>
      <c r="CM33" s="397"/>
      <c r="CN33" s="195"/>
      <c r="CO33" s="432" t="s">
        <v>195</v>
      </c>
      <c r="CP33" s="432"/>
      <c r="CQ33" s="397" t="s">
        <v>201</v>
      </c>
      <c r="CR33" s="397"/>
      <c r="CS33" s="397"/>
      <c r="CT33" s="397"/>
      <c r="CU33" s="397"/>
      <c r="CV33" s="397"/>
      <c r="CW33" s="397"/>
      <c r="CX33" s="397"/>
      <c r="CY33" s="397"/>
      <c r="CZ33" s="397"/>
      <c r="DA33" s="397"/>
      <c r="DB33" s="397"/>
      <c r="DC33" s="397"/>
      <c r="DD33" s="397"/>
      <c r="DE33" s="397"/>
      <c r="DF33" s="195"/>
      <c r="DG33" s="593" t="s">
        <v>202</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特別養護老人ホーム特別会計</v>
      </c>
      <c r="X34" s="595"/>
      <c r="Y34" s="595"/>
      <c r="Z34" s="595"/>
      <c r="AA34" s="595"/>
      <c r="AB34" s="595"/>
      <c r="AC34" s="595"/>
      <c r="AD34" s="595"/>
      <c r="AE34" s="595"/>
      <c r="AF34" s="595"/>
      <c r="AG34" s="595"/>
      <c r="AH34" s="595"/>
      <c r="AI34" s="595"/>
      <c r="AJ34" s="595"/>
      <c r="AK34" s="595"/>
      <c r="AL34" s="193"/>
      <c r="AM34" s="594">
        <f>IF(AO34="","",MAX(C34:D43,U34:V43)+1)</f>
        <v>8</v>
      </c>
      <c r="AN34" s="594"/>
      <c r="AO34" s="595" t="str">
        <f>IF('各会計、関係団体の財政状況及び健全化判断比率'!B33="","",'各会計、関係団体の財政状況及び健全化判断比率'!B33)</f>
        <v>上水道事業会計</v>
      </c>
      <c r="AP34" s="595"/>
      <c r="AQ34" s="595"/>
      <c r="AR34" s="595"/>
      <c r="AS34" s="595"/>
      <c r="AT34" s="595"/>
      <c r="AU34" s="595"/>
      <c r="AV34" s="595"/>
      <c r="AW34" s="595"/>
      <c r="AX34" s="595"/>
      <c r="AY34" s="595"/>
      <c r="AZ34" s="595"/>
      <c r="BA34" s="595"/>
      <c r="BB34" s="595"/>
      <c r="BC34" s="595"/>
      <c r="BD34" s="193"/>
      <c r="BE34" s="594">
        <f>IF(BG34="","",MAX(C34:D43,U34:V43,AM34:AN43)+1)</f>
        <v>9</v>
      </c>
      <c r="BF34" s="594"/>
      <c r="BG34" s="595" t="str">
        <f>IF('各会計、関係団体の財政状況及び健全化判断比率'!B34="","",'各会計、関係団体の財政状況及び健全化判断比率'!B34)</f>
        <v>公共下水道特別会計</v>
      </c>
      <c r="BH34" s="595"/>
      <c r="BI34" s="595"/>
      <c r="BJ34" s="595"/>
      <c r="BK34" s="595"/>
      <c r="BL34" s="595"/>
      <c r="BM34" s="595"/>
      <c r="BN34" s="595"/>
      <c r="BO34" s="595"/>
      <c r="BP34" s="595"/>
      <c r="BQ34" s="595"/>
      <c r="BR34" s="595"/>
      <c r="BS34" s="595"/>
      <c r="BT34" s="595"/>
      <c r="BU34" s="595"/>
      <c r="BV34" s="193"/>
      <c r="BW34" s="594">
        <f>IF(BY34="","",MAX(C34:D43,U34:V43,AM34:AN43,BE34:BF43)+1)</f>
        <v>10</v>
      </c>
      <c r="BX34" s="594"/>
      <c r="BY34" s="595" t="str">
        <f>IF('各会計、関係団体の財政状況及び健全化判断比率'!B68="","",'各会計、関係団体の財政状況及び健全化判断比率'!B68)</f>
        <v>北空知衛生センター組合</v>
      </c>
      <c r="BZ34" s="595"/>
      <c r="CA34" s="595"/>
      <c r="CB34" s="595"/>
      <c r="CC34" s="595"/>
      <c r="CD34" s="595"/>
      <c r="CE34" s="595"/>
      <c r="CF34" s="595"/>
      <c r="CG34" s="595"/>
      <c r="CH34" s="595"/>
      <c r="CI34" s="595"/>
      <c r="CJ34" s="595"/>
      <c r="CK34" s="595"/>
      <c r="CL34" s="595"/>
      <c r="CM34" s="595"/>
      <c r="CN34" s="193"/>
      <c r="CO34" s="594">
        <f>IF(CQ34="","",MAX(C34:D43,U34:V43,AM34:AN43,BE34:BF43,BW34:BX43)+1)</f>
        <v>17</v>
      </c>
      <c r="CP34" s="594"/>
      <c r="CQ34" s="595" t="str">
        <f>IF('各会計、関係団体の財政状況及び健全化判断比率'!BS7="","",'各会計、関係団体の財政状況及び健全化判断比率'!BS7)</f>
        <v>株式会社沼田開発公社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養護老人ホーム特別会計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高齢者グループホーム特別会計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11</v>
      </c>
      <c r="BX35" s="594"/>
      <c r="BY35" s="595" t="str">
        <f>IF('各会計、関係団体の財政状況及び健全化判断比率'!B69="","",'各会計、関係団体の財政状況及び健全化判断比率'!B69)</f>
        <v>空知教育センター組合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介護保険特別会計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12</v>
      </c>
      <c r="BX36" s="594"/>
      <c r="BY36" s="595" t="str">
        <f>IF('各会計、関係団体の財政状況及び健全化判断比率'!B70="","",'各会計、関係団体の財政状況及び健全化判断比率'!B70)</f>
        <v>中・北空知廃棄物処理広域連合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6</v>
      </c>
      <c r="V37" s="594"/>
      <c r="W37" s="595" t="str">
        <f>IF('各会計、関係団体の財政状況及び健全化判断比率'!B31="","",'各会計、関係団体の財政状況及び健全化判断比率'!B31)</f>
        <v>国民健康保険特別会計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13</v>
      </c>
      <c r="BX37" s="594"/>
      <c r="BY37" s="595" t="str">
        <f>IF('各会計、関係団体の財政状況及び健全化判断比率'!B71="","",'各会計、関係団体の財政状況及び健全化判断比率'!B71)</f>
        <v>北空知衛生施設組合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f t="shared" si="4"/>
        <v>7</v>
      </c>
      <c r="V38" s="594"/>
      <c r="W38" s="595" t="str">
        <f>IF('各会計、関係団体の財政状況及び健全化判断比率'!B32="","",'各会計、関係団体の財政状況及び健全化判断比率'!B32)</f>
        <v>後期高齢者医療特別会計</v>
      </c>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14</v>
      </c>
      <c r="BX38" s="594"/>
      <c r="BY38" s="595" t="str">
        <f>IF('各会計、関係団体の財政状況及び健全化判断比率'!B72="","",'各会計、関係団体の財政状況及び健全化判断比率'!B72)</f>
        <v>深川地区消防組合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15</v>
      </c>
      <c r="BX39" s="594"/>
      <c r="BY39" s="595" t="str">
        <f>IF('各会計、関係団体の財政状況及び健全化判断比率'!B73="","",'各会計、関係団体の財政状況及び健全化判断比率'!B73)</f>
        <v>北空知圏学校給食組合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16</v>
      </c>
      <c r="BX40" s="594"/>
      <c r="BY40" s="595" t="str">
        <f>IF('各会計、関係団体の財政状況及び健全化判断比率'!B74="","",'各会計、関係団体の財政状況及び健全化判断比率'!B74)</f>
        <v>北空知広域水道企業団</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207</v>
      </c>
    </row>
    <row r="50" spans="5:5">
      <c r="E50" s="167" t="s">
        <v>208</v>
      </c>
    </row>
    <row r="51" spans="5:5">
      <c r="E51" s="167" t="s">
        <v>209</v>
      </c>
    </row>
    <row r="52" spans="5:5">
      <c r="E52" s="167" t="s">
        <v>210</v>
      </c>
    </row>
    <row r="53" spans="5:5">
      <c r="E53" s="167" t="s">
        <v>211</v>
      </c>
    </row>
    <row r="54" spans="5:5"/>
    <row r="55" spans="5:5"/>
    <row r="56" spans="5:5"/>
    <row r="57" spans="5:5" hidden="1"/>
    <row r="58" spans="5:5" hidden="1"/>
    <row r="59" spans="5:5" hidden="1"/>
  </sheetData>
  <sheetProtection algorithmName="SHA-512" hashValue="Y6rX870bHT60A/Zs42TgjYwcMgWV8jI7UYvkSNgrfjetqI2aNwsfx5pZietDd9gW50IpTIt1aRiVYvHfSiFUFQ==" saltValue="X9SWfGNe2ZeBtMHKRDk5U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189" t="s">
        <v>557</v>
      </c>
      <c r="D34" s="1189"/>
      <c r="E34" s="1190"/>
      <c r="F34" s="32">
        <v>4.49</v>
      </c>
      <c r="G34" s="33">
        <v>4.6500000000000004</v>
      </c>
      <c r="H34" s="33">
        <v>3.97</v>
      </c>
      <c r="I34" s="33">
        <v>4.24</v>
      </c>
      <c r="J34" s="34">
        <v>5.25</v>
      </c>
      <c r="K34" s="22"/>
      <c r="L34" s="22"/>
      <c r="M34" s="22"/>
      <c r="N34" s="22"/>
      <c r="O34" s="22"/>
      <c r="P34" s="22"/>
    </row>
    <row r="35" spans="1:16" ht="39" customHeight="1">
      <c r="A35" s="22"/>
      <c r="B35" s="35"/>
      <c r="C35" s="1183" t="s">
        <v>558</v>
      </c>
      <c r="D35" s="1184"/>
      <c r="E35" s="1185"/>
      <c r="F35" s="36">
        <v>4.37</v>
      </c>
      <c r="G35" s="37">
        <v>4.78</v>
      </c>
      <c r="H35" s="37">
        <v>4.0599999999999996</v>
      </c>
      <c r="I35" s="37">
        <v>3.85</v>
      </c>
      <c r="J35" s="38">
        <v>4.2</v>
      </c>
      <c r="K35" s="22"/>
      <c r="L35" s="22"/>
      <c r="M35" s="22"/>
      <c r="N35" s="22"/>
      <c r="O35" s="22"/>
      <c r="P35" s="22"/>
    </row>
    <row r="36" spans="1:16" ht="39" customHeight="1">
      <c r="A36" s="22"/>
      <c r="B36" s="35"/>
      <c r="C36" s="1183" t="s">
        <v>559</v>
      </c>
      <c r="D36" s="1184"/>
      <c r="E36" s="1185"/>
      <c r="F36" s="36">
        <v>2.31</v>
      </c>
      <c r="G36" s="37">
        <v>2.46</v>
      </c>
      <c r="H36" s="37">
        <v>1.06</v>
      </c>
      <c r="I36" s="37">
        <v>2.0099999999999998</v>
      </c>
      <c r="J36" s="38">
        <v>2.68</v>
      </c>
      <c r="K36" s="22"/>
      <c r="L36" s="22"/>
      <c r="M36" s="22"/>
      <c r="N36" s="22"/>
      <c r="O36" s="22"/>
      <c r="P36" s="22"/>
    </row>
    <row r="37" spans="1:16" ht="39" customHeight="1">
      <c r="A37" s="22"/>
      <c r="B37" s="35"/>
      <c r="C37" s="1183" t="s">
        <v>560</v>
      </c>
      <c r="D37" s="1184"/>
      <c r="E37" s="1185"/>
      <c r="F37" s="36">
        <v>0.11</v>
      </c>
      <c r="G37" s="37">
        <v>0.3</v>
      </c>
      <c r="H37" s="37">
        <v>0.69</v>
      </c>
      <c r="I37" s="37">
        <v>0.75</v>
      </c>
      <c r="J37" s="38">
        <v>1.1399999999999999</v>
      </c>
      <c r="K37" s="22"/>
      <c r="L37" s="22"/>
      <c r="M37" s="22"/>
      <c r="N37" s="22"/>
      <c r="O37" s="22"/>
      <c r="P37" s="22"/>
    </row>
    <row r="38" spans="1:16" ht="39" customHeight="1">
      <c r="A38" s="22"/>
      <c r="B38" s="35"/>
      <c r="C38" s="1183" t="s">
        <v>561</v>
      </c>
      <c r="D38" s="1184"/>
      <c r="E38" s="1185"/>
      <c r="F38" s="36">
        <v>0.75</v>
      </c>
      <c r="G38" s="37">
        <v>0.93</v>
      </c>
      <c r="H38" s="37">
        <v>1.43</v>
      </c>
      <c r="I38" s="37">
        <v>0.8</v>
      </c>
      <c r="J38" s="38">
        <v>0.56999999999999995</v>
      </c>
      <c r="K38" s="22"/>
      <c r="L38" s="22"/>
      <c r="M38" s="22"/>
      <c r="N38" s="22"/>
      <c r="O38" s="22"/>
      <c r="P38" s="22"/>
    </row>
    <row r="39" spans="1:16" ht="39" customHeight="1">
      <c r="A39" s="22"/>
      <c r="B39" s="35"/>
      <c r="C39" s="1183" t="s">
        <v>562</v>
      </c>
      <c r="D39" s="1184"/>
      <c r="E39" s="1185"/>
      <c r="F39" s="36">
        <v>0.02</v>
      </c>
      <c r="G39" s="37">
        <v>0.03</v>
      </c>
      <c r="H39" s="37">
        <v>0.56000000000000005</v>
      </c>
      <c r="I39" s="37">
        <v>0.43</v>
      </c>
      <c r="J39" s="38">
        <v>0.28000000000000003</v>
      </c>
      <c r="K39" s="22"/>
      <c r="L39" s="22"/>
      <c r="M39" s="22"/>
      <c r="N39" s="22"/>
      <c r="O39" s="22"/>
      <c r="P39" s="22"/>
    </row>
    <row r="40" spans="1:16" ht="39" customHeight="1">
      <c r="A40" s="22"/>
      <c r="B40" s="35"/>
      <c r="C40" s="1183" t="s">
        <v>563</v>
      </c>
      <c r="D40" s="1184"/>
      <c r="E40" s="1185"/>
      <c r="F40" s="36">
        <v>0.17</v>
      </c>
      <c r="G40" s="37">
        <v>7.0000000000000007E-2</v>
      </c>
      <c r="H40" s="37">
        <v>0.11</v>
      </c>
      <c r="I40" s="37">
        <v>0.13</v>
      </c>
      <c r="J40" s="38">
        <v>0.21</v>
      </c>
      <c r="K40" s="22"/>
      <c r="L40" s="22"/>
      <c r="M40" s="22"/>
      <c r="N40" s="22"/>
      <c r="O40" s="22"/>
      <c r="P40" s="22"/>
    </row>
    <row r="41" spans="1:16" ht="39" customHeight="1">
      <c r="A41" s="22"/>
      <c r="B41" s="35"/>
      <c r="C41" s="1183" t="s">
        <v>564</v>
      </c>
      <c r="D41" s="1184"/>
      <c r="E41" s="1185"/>
      <c r="F41" s="36">
        <v>0.03</v>
      </c>
      <c r="G41" s="37">
        <v>0.03</v>
      </c>
      <c r="H41" s="37">
        <v>0.03</v>
      </c>
      <c r="I41" s="37">
        <v>0.03</v>
      </c>
      <c r="J41" s="38">
        <v>0.18</v>
      </c>
      <c r="K41" s="22"/>
      <c r="L41" s="22"/>
      <c r="M41" s="22"/>
      <c r="N41" s="22"/>
      <c r="O41" s="22"/>
      <c r="P41" s="22"/>
    </row>
    <row r="42" spans="1:16" ht="39" customHeight="1">
      <c r="A42" s="22"/>
      <c r="B42" s="39"/>
      <c r="C42" s="1183" t="s">
        <v>565</v>
      </c>
      <c r="D42" s="1184"/>
      <c r="E42" s="1185"/>
      <c r="F42" s="36" t="s">
        <v>509</v>
      </c>
      <c r="G42" s="37" t="s">
        <v>509</v>
      </c>
      <c r="H42" s="37" t="s">
        <v>509</v>
      </c>
      <c r="I42" s="37" t="s">
        <v>509</v>
      </c>
      <c r="J42" s="38" t="s">
        <v>509</v>
      </c>
      <c r="K42" s="22"/>
      <c r="L42" s="22"/>
      <c r="M42" s="22"/>
      <c r="N42" s="22"/>
      <c r="O42" s="22"/>
      <c r="P42" s="22"/>
    </row>
    <row r="43" spans="1:16" ht="39" customHeight="1" thickBot="1">
      <c r="A43" s="22"/>
      <c r="B43" s="40"/>
      <c r="C43" s="1186" t="s">
        <v>566</v>
      </c>
      <c r="D43" s="1187"/>
      <c r="E43" s="1188"/>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kZKDQn6tcSfp9AVz1mf9Va9+7C0sFPcI7RcHNqZcaki4Kp6LTDvJAZPmbCKMZ4/377sY+T3eAmpPy48RySx6Q==" saltValue="cYJvXKdiyeRp32FaJl1s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28"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199" t="s">
        <v>10</v>
      </c>
      <c r="C45" s="1200"/>
      <c r="D45" s="58"/>
      <c r="E45" s="1205" t="s">
        <v>11</v>
      </c>
      <c r="F45" s="1205"/>
      <c r="G45" s="1205"/>
      <c r="H45" s="1205"/>
      <c r="I45" s="1205"/>
      <c r="J45" s="1206"/>
      <c r="K45" s="59">
        <v>475</v>
      </c>
      <c r="L45" s="60">
        <v>429</v>
      </c>
      <c r="M45" s="60">
        <v>394</v>
      </c>
      <c r="N45" s="60">
        <v>394</v>
      </c>
      <c r="O45" s="61">
        <v>311</v>
      </c>
      <c r="P45" s="48"/>
      <c r="Q45" s="48"/>
      <c r="R45" s="48"/>
      <c r="S45" s="48"/>
      <c r="T45" s="48"/>
      <c r="U45" s="48"/>
    </row>
    <row r="46" spans="1:21" ht="30.75" customHeight="1">
      <c r="A46" s="48"/>
      <c r="B46" s="1201"/>
      <c r="C46" s="1202"/>
      <c r="D46" s="62"/>
      <c r="E46" s="1193" t="s">
        <v>12</v>
      </c>
      <c r="F46" s="1193"/>
      <c r="G46" s="1193"/>
      <c r="H46" s="1193"/>
      <c r="I46" s="1193"/>
      <c r="J46" s="1194"/>
      <c r="K46" s="63" t="s">
        <v>509</v>
      </c>
      <c r="L46" s="64" t="s">
        <v>509</v>
      </c>
      <c r="M46" s="64" t="s">
        <v>509</v>
      </c>
      <c r="N46" s="64" t="s">
        <v>509</v>
      </c>
      <c r="O46" s="65" t="s">
        <v>509</v>
      </c>
      <c r="P46" s="48"/>
      <c r="Q46" s="48"/>
      <c r="R46" s="48"/>
      <c r="S46" s="48"/>
      <c r="T46" s="48"/>
      <c r="U46" s="48"/>
    </row>
    <row r="47" spans="1:21" ht="30.75" customHeight="1">
      <c r="A47" s="48"/>
      <c r="B47" s="1201"/>
      <c r="C47" s="1202"/>
      <c r="D47" s="62"/>
      <c r="E47" s="1193" t="s">
        <v>13</v>
      </c>
      <c r="F47" s="1193"/>
      <c r="G47" s="1193"/>
      <c r="H47" s="1193"/>
      <c r="I47" s="1193"/>
      <c r="J47" s="1194"/>
      <c r="K47" s="63" t="s">
        <v>509</v>
      </c>
      <c r="L47" s="64" t="s">
        <v>509</v>
      </c>
      <c r="M47" s="64" t="s">
        <v>509</v>
      </c>
      <c r="N47" s="64" t="s">
        <v>509</v>
      </c>
      <c r="O47" s="65" t="s">
        <v>509</v>
      </c>
      <c r="P47" s="48"/>
      <c r="Q47" s="48"/>
      <c r="R47" s="48"/>
      <c r="S47" s="48"/>
      <c r="T47" s="48"/>
      <c r="U47" s="48"/>
    </row>
    <row r="48" spans="1:21" ht="30.75" customHeight="1">
      <c r="A48" s="48"/>
      <c r="B48" s="1201"/>
      <c r="C48" s="1202"/>
      <c r="D48" s="62"/>
      <c r="E48" s="1193" t="s">
        <v>14</v>
      </c>
      <c r="F48" s="1193"/>
      <c r="G48" s="1193"/>
      <c r="H48" s="1193"/>
      <c r="I48" s="1193"/>
      <c r="J48" s="1194"/>
      <c r="K48" s="63">
        <v>161</v>
      </c>
      <c r="L48" s="64">
        <v>151</v>
      </c>
      <c r="M48" s="64">
        <v>148</v>
      </c>
      <c r="N48" s="64">
        <v>142</v>
      </c>
      <c r="O48" s="65">
        <v>132</v>
      </c>
      <c r="P48" s="48"/>
      <c r="Q48" s="48"/>
      <c r="R48" s="48"/>
      <c r="S48" s="48"/>
      <c r="T48" s="48"/>
      <c r="U48" s="48"/>
    </row>
    <row r="49" spans="1:21" ht="30.75" customHeight="1">
      <c r="A49" s="48"/>
      <c r="B49" s="1201"/>
      <c r="C49" s="1202"/>
      <c r="D49" s="62"/>
      <c r="E49" s="1193" t="s">
        <v>15</v>
      </c>
      <c r="F49" s="1193"/>
      <c r="G49" s="1193"/>
      <c r="H49" s="1193"/>
      <c r="I49" s="1193"/>
      <c r="J49" s="1194"/>
      <c r="K49" s="63">
        <v>33</v>
      </c>
      <c r="L49" s="64">
        <v>27</v>
      </c>
      <c r="M49" s="64">
        <v>18</v>
      </c>
      <c r="N49" s="64">
        <v>18</v>
      </c>
      <c r="O49" s="65">
        <v>15</v>
      </c>
      <c r="P49" s="48"/>
      <c r="Q49" s="48"/>
      <c r="R49" s="48"/>
      <c r="S49" s="48"/>
      <c r="T49" s="48"/>
      <c r="U49" s="48"/>
    </row>
    <row r="50" spans="1:21" ht="30.75" customHeight="1">
      <c r="A50" s="48"/>
      <c r="B50" s="1201"/>
      <c r="C50" s="1202"/>
      <c r="D50" s="62"/>
      <c r="E50" s="1193" t="s">
        <v>16</v>
      </c>
      <c r="F50" s="1193"/>
      <c r="G50" s="1193"/>
      <c r="H50" s="1193"/>
      <c r="I50" s="1193"/>
      <c r="J50" s="1194"/>
      <c r="K50" s="63">
        <v>34</v>
      </c>
      <c r="L50" s="64">
        <v>4</v>
      </c>
      <c r="M50" s="64">
        <v>3</v>
      </c>
      <c r="N50" s="64">
        <v>3</v>
      </c>
      <c r="O50" s="65">
        <v>3</v>
      </c>
      <c r="P50" s="48"/>
      <c r="Q50" s="48"/>
      <c r="R50" s="48"/>
      <c r="S50" s="48"/>
      <c r="T50" s="48"/>
      <c r="U50" s="48"/>
    </row>
    <row r="51" spans="1:21" ht="30.75" customHeight="1">
      <c r="A51" s="48"/>
      <c r="B51" s="1203"/>
      <c r="C51" s="1204"/>
      <c r="D51" s="66"/>
      <c r="E51" s="1193" t="s">
        <v>17</v>
      </c>
      <c r="F51" s="1193"/>
      <c r="G51" s="1193"/>
      <c r="H51" s="1193"/>
      <c r="I51" s="1193"/>
      <c r="J51" s="1194"/>
      <c r="K51" s="63">
        <v>0</v>
      </c>
      <c r="L51" s="64" t="s">
        <v>509</v>
      </c>
      <c r="M51" s="64" t="s">
        <v>509</v>
      </c>
      <c r="N51" s="64" t="s">
        <v>509</v>
      </c>
      <c r="O51" s="65" t="s">
        <v>509</v>
      </c>
      <c r="P51" s="48"/>
      <c r="Q51" s="48"/>
      <c r="R51" s="48"/>
      <c r="S51" s="48"/>
      <c r="T51" s="48"/>
      <c r="U51" s="48"/>
    </row>
    <row r="52" spans="1:21" ht="30.75" customHeight="1">
      <c r="A52" s="48"/>
      <c r="B52" s="1191" t="s">
        <v>18</v>
      </c>
      <c r="C52" s="1192"/>
      <c r="D52" s="66"/>
      <c r="E52" s="1193" t="s">
        <v>19</v>
      </c>
      <c r="F52" s="1193"/>
      <c r="G52" s="1193"/>
      <c r="H52" s="1193"/>
      <c r="I52" s="1193"/>
      <c r="J52" s="1194"/>
      <c r="K52" s="63">
        <v>600</v>
      </c>
      <c r="L52" s="64">
        <v>551</v>
      </c>
      <c r="M52" s="64">
        <v>520</v>
      </c>
      <c r="N52" s="64">
        <v>519</v>
      </c>
      <c r="O52" s="65">
        <v>463</v>
      </c>
      <c r="P52" s="48"/>
      <c r="Q52" s="48"/>
      <c r="R52" s="48"/>
      <c r="S52" s="48"/>
      <c r="T52" s="48"/>
      <c r="U52" s="48"/>
    </row>
    <row r="53" spans="1:21" ht="30.75" customHeight="1" thickBot="1">
      <c r="A53" s="48"/>
      <c r="B53" s="1195" t="s">
        <v>20</v>
      </c>
      <c r="C53" s="1196"/>
      <c r="D53" s="67"/>
      <c r="E53" s="1197" t="s">
        <v>21</v>
      </c>
      <c r="F53" s="1197"/>
      <c r="G53" s="1197"/>
      <c r="H53" s="1197"/>
      <c r="I53" s="1197"/>
      <c r="J53" s="1198"/>
      <c r="K53" s="68">
        <v>103</v>
      </c>
      <c r="L53" s="69">
        <v>60</v>
      </c>
      <c r="M53" s="69">
        <v>43</v>
      </c>
      <c r="N53" s="69">
        <v>38</v>
      </c>
      <c r="O53" s="70">
        <v>-2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NwrY0ZYS/oRbmCZQEEb1oscP/lGVOJdzoBOP7+jmiWQFwDmIo+bOjf/n9MzVE9n+IrikG8bhLMFEG/NLInnKg==" saltValue="QszorRaGhISEvbn3f15AY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25" zoomScaleSheetLayoutView="100" workbookViewId="0">
      <selection activeCell="M47" sqref="M47"/>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552</v>
      </c>
      <c r="J40" s="79" t="s">
        <v>553</v>
      </c>
      <c r="K40" s="79" t="s">
        <v>554</v>
      </c>
      <c r="L40" s="79" t="s">
        <v>555</v>
      </c>
      <c r="M40" s="80" t="s">
        <v>556</v>
      </c>
    </row>
    <row r="41" spans="2:13" ht="27.75" customHeight="1">
      <c r="B41" s="1207" t="s">
        <v>23</v>
      </c>
      <c r="C41" s="1208"/>
      <c r="D41" s="81"/>
      <c r="E41" s="1213" t="s">
        <v>24</v>
      </c>
      <c r="F41" s="1213"/>
      <c r="G41" s="1213"/>
      <c r="H41" s="1214"/>
      <c r="I41" s="82">
        <v>3065</v>
      </c>
      <c r="J41" s="83">
        <v>2967</v>
      </c>
      <c r="K41" s="83">
        <v>2884</v>
      </c>
      <c r="L41" s="83">
        <v>2897</v>
      </c>
      <c r="M41" s="84">
        <v>2965</v>
      </c>
    </row>
    <row r="42" spans="2:13" ht="27.75" customHeight="1">
      <c r="B42" s="1209"/>
      <c r="C42" s="1210"/>
      <c r="D42" s="85"/>
      <c r="E42" s="1215" t="s">
        <v>25</v>
      </c>
      <c r="F42" s="1215"/>
      <c r="G42" s="1215"/>
      <c r="H42" s="1216"/>
      <c r="I42" s="86">
        <v>5</v>
      </c>
      <c r="J42" s="87">
        <v>4</v>
      </c>
      <c r="K42" s="87">
        <v>6</v>
      </c>
      <c r="L42" s="87">
        <v>9</v>
      </c>
      <c r="M42" s="88">
        <v>14</v>
      </c>
    </row>
    <row r="43" spans="2:13" ht="27.75" customHeight="1">
      <c r="B43" s="1209"/>
      <c r="C43" s="1210"/>
      <c r="D43" s="85"/>
      <c r="E43" s="1215" t="s">
        <v>26</v>
      </c>
      <c r="F43" s="1215"/>
      <c r="G43" s="1215"/>
      <c r="H43" s="1216"/>
      <c r="I43" s="86">
        <v>1094</v>
      </c>
      <c r="J43" s="87">
        <v>1002</v>
      </c>
      <c r="K43" s="87">
        <v>882</v>
      </c>
      <c r="L43" s="87">
        <v>767</v>
      </c>
      <c r="M43" s="88">
        <v>672</v>
      </c>
    </row>
    <row r="44" spans="2:13" ht="27.75" customHeight="1">
      <c r="B44" s="1209"/>
      <c r="C44" s="1210"/>
      <c r="D44" s="85"/>
      <c r="E44" s="1215" t="s">
        <v>27</v>
      </c>
      <c r="F44" s="1215"/>
      <c r="G44" s="1215"/>
      <c r="H44" s="1216"/>
      <c r="I44" s="86">
        <v>98</v>
      </c>
      <c r="J44" s="87">
        <v>74</v>
      </c>
      <c r="K44" s="87">
        <v>58</v>
      </c>
      <c r="L44" s="87">
        <v>41</v>
      </c>
      <c r="M44" s="88">
        <v>25</v>
      </c>
    </row>
    <row r="45" spans="2:13" ht="27.75" customHeight="1">
      <c r="B45" s="1209"/>
      <c r="C45" s="1210"/>
      <c r="D45" s="85"/>
      <c r="E45" s="1215" t="s">
        <v>28</v>
      </c>
      <c r="F45" s="1215"/>
      <c r="G45" s="1215"/>
      <c r="H45" s="1216"/>
      <c r="I45" s="86">
        <v>912</v>
      </c>
      <c r="J45" s="87">
        <v>858</v>
      </c>
      <c r="K45" s="87">
        <v>796</v>
      </c>
      <c r="L45" s="87">
        <v>829</v>
      </c>
      <c r="M45" s="88">
        <v>783</v>
      </c>
    </row>
    <row r="46" spans="2:13" ht="27.75" customHeight="1">
      <c r="B46" s="1209"/>
      <c r="C46" s="1210"/>
      <c r="D46" s="89"/>
      <c r="E46" s="1215" t="s">
        <v>29</v>
      </c>
      <c r="F46" s="1215"/>
      <c r="G46" s="1215"/>
      <c r="H46" s="1216"/>
      <c r="I46" s="86">
        <v>23</v>
      </c>
      <c r="J46" s="87">
        <v>20</v>
      </c>
      <c r="K46" s="87">
        <v>17</v>
      </c>
      <c r="L46" s="87">
        <v>13</v>
      </c>
      <c r="M46" s="88">
        <v>10</v>
      </c>
    </row>
    <row r="47" spans="2:13" ht="27.75" customHeight="1">
      <c r="B47" s="1209"/>
      <c r="C47" s="1210"/>
      <c r="D47" s="90"/>
      <c r="E47" s="1217" t="s">
        <v>30</v>
      </c>
      <c r="F47" s="1218"/>
      <c r="G47" s="1218"/>
      <c r="H47" s="1219"/>
      <c r="I47" s="86" t="s">
        <v>509</v>
      </c>
      <c r="J47" s="87" t="s">
        <v>509</v>
      </c>
      <c r="K47" s="87" t="s">
        <v>509</v>
      </c>
      <c r="L47" s="87" t="s">
        <v>509</v>
      </c>
      <c r="M47" s="88" t="s">
        <v>509</v>
      </c>
    </row>
    <row r="48" spans="2:13" ht="27.75" customHeight="1">
      <c r="B48" s="1209"/>
      <c r="C48" s="1210"/>
      <c r="D48" s="85"/>
      <c r="E48" s="1215" t="s">
        <v>31</v>
      </c>
      <c r="F48" s="1215"/>
      <c r="G48" s="1215"/>
      <c r="H48" s="1216"/>
      <c r="I48" s="86" t="s">
        <v>509</v>
      </c>
      <c r="J48" s="87" t="s">
        <v>509</v>
      </c>
      <c r="K48" s="87" t="s">
        <v>509</v>
      </c>
      <c r="L48" s="87" t="s">
        <v>509</v>
      </c>
      <c r="M48" s="88" t="s">
        <v>509</v>
      </c>
    </row>
    <row r="49" spans="2:13" ht="27.75" customHeight="1">
      <c r="B49" s="1211"/>
      <c r="C49" s="1212"/>
      <c r="D49" s="85"/>
      <c r="E49" s="1215" t="s">
        <v>32</v>
      </c>
      <c r="F49" s="1215"/>
      <c r="G49" s="1215"/>
      <c r="H49" s="1216"/>
      <c r="I49" s="86" t="s">
        <v>509</v>
      </c>
      <c r="J49" s="87" t="s">
        <v>509</v>
      </c>
      <c r="K49" s="87" t="s">
        <v>509</v>
      </c>
      <c r="L49" s="87" t="s">
        <v>509</v>
      </c>
      <c r="M49" s="88" t="s">
        <v>509</v>
      </c>
    </row>
    <row r="50" spans="2:13" ht="27.75" customHeight="1">
      <c r="B50" s="1220" t="s">
        <v>33</v>
      </c>
      <c r="C50" s="1221"/>
      <c r="D50" s="91"/>
      <c r="E50" s="1215" t="s">
        <v>34</v>
      </c>
      <c r="F50" s="1215"/>
      <c r="G50" s="1215"/>
      <c r="H50" s="1216"/>
      <c r="I50" s="86">
        <v>3182</v>
      </c>
      <c r="J50" s="87">
        <v>3299</v>
      </c>
      <c r="K50" s="87">
        <v>3695</v>
      </c>
      <c r="L50" s="87">
        <v>3561</v>
      </c>
      <c r="M50" s="88">
        <v>3756</v>
      </c>
    </row>
    <row r="51" spans="2:13" ht="27.75" customHeight="1">
      <c r="B51" s="1209"/>
      <c r="C51" s="1210"/>
      <c r="D51" s="85"/>
      <c r="E51" s="1215" t="s">
        <v>35</v>
      </c>
      <c r="F51" s="1215"/>
      <c r="G51" s="1215"/>
      <c r="H51" s="1216"/>
      <c r="I51" s="86">
        <v>468</v>
      </c>
      <c r="J51" s="87">
        <v>341</v>
      </c>
      <c r="K51" s="87">
        <v>252</v>
      </c>
      <c r="L51" s="87">
        <v>204</v>
      </c>
      <c r="M51" s="88">
        <v>204</v>
      </c>
    </row>
    <row r="52" spans="2:13" ht="27.75" customHeight="1">
      <c r="B52" s="1211"/>
      <c r="C52" s="1212"/>
      <c r="D52" s="85"/>
      <c r="E52" s="1215" t="s">
        <v>36</v>
      </c>
      <c r="F52" s="1215"/>
      <c r="G52" s="1215"/>
      <c r="H52" s="1216"/>
      <c r="I52" s="86">
        <v>3972</v>
      </c>
      <c r="J52" s="87">
        <v>3692</v>
      </c>
      <c r="K52" s="87">
        <v>3534</v>
      </c>
      <c r="L52" s="87">
        <v>3719</v>
      </c>
      <c r="M52" s="88">
        <v>3675</v>
      </c>
    </row>
    <row r="53" spans="2:13" ht="27.75" customHeight="1" thickBot="1">
      <c r="B53" s="1222" t="s">
        <v>37</v>
      </c>
      <c r="C53" s="1223"/>
      <c r="D53" s="92"/>
      <c r="E53" s="1224" t="s">
        <v>38</v>
      </c>
      <c r="F53" s="1224"/>
      <c r="G53" s="1224"/>
      <c r="H53" s="1225"/>
      <c r="I53" s="93">
        <v>-2426</v>
      </c>
      <c r="J53" s="94">
        <v>-2407</v>
      </c>
      <c r="K53" s="94">
        <v>-2838</v>
      </c>
      <c r="L53" s="94">
        <v>-2927</v>
      </c>
      <c r="M53" s="95">
        <v>-3166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yb/aXMJFL6qowI8YuvBbTohb5sODp6qAGdEYYskItY4EadyozEzPogngsx4mRlgp5PKoZitF3TEdxutYOTYaw==" saltValue="sE2TyLt0B1sE1SbN06HZ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16"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554</v>
      </c>
      <c r="G54" s="104" t="s">
        <v>555</v>
      </c>
      <c r="H54" s="105" t="s">
        <v>556</v>
      </c>
    </row>
    <row r="55" spans="2:8" ht="52.5" customHeight="1">
      <c r="B55" s="106"/>
      <c r="C55" s="1234" t="s">
        <v>41</v>
      </c>
      <c r="D55" s="1234"/>
      <c r="E55" s="1235"/>
      <c r="F55" s="107">
        <v>416</v>
      </c>
      <c r="G55" s="107">
        <v>367</v>
      </c>
      <c r="H55" s="108">
        <v>347</v>
      </c>
    </row>
    <row r="56" spans="2:8" ht="52.5" customHeight="1">
      <c r="B56" s="109"/>
      <c r="C56" s="1236" t="s">
        <v>42</v>
      </c>
      <c r="D56" s="1236"/>
      <c r="E56" s="1237"/>
      <c r="F56" s="110">
        <v>647</v>
      </c>
      <c r="G56" s="110">
        <v>628</v>
      </c>
      <c r="H56" s="111">
        <v>663</v>
      </c>
    </row>
    <row r="57" spans="2:8" ht="53.25" customHeight="1">
      <c r="B57" s="109"/>
      <c r="C57" s="1238" t="s">
        <v>43</v>
      </c>
      <c r="D57" s="1238"/>
      <c r="E57" s="1239"/>
      <c r="F57" s="112">
        <v>2457</v>
      </c>
      <c r="G57" s="112">
        <v>2391</v>
      </c>
      <c r="H57" s="113">
        <v>2573</v>
      </c>
    </row>
    <row r="58" spans="2:8" ht="45.75" customHeight="1">
      <c r="B58" s="114"/>
      <c r="C58" s="1226" t="s">
        <v>587</v>
      </c>
      <c r="D58" s="1227"/>
      <c r="E58" s="1228"/>
      <c r="F58" s="115">
        <v>797</v>
      </c>
      <c r="G58" s="115">
        <v>719</v>
      </c>
      <c r="H58" s="116">
        <v>755</v>
      </c>
    </row>
    <row r="59" spans="2:8" ht="45.75" customHeight="1">
      <c r="B59" s="114"/>
      <c r="C59" s="1226" t="s">
        <v>588</v>
      </c>
      <c r="D59" s="1227"/>
      <c r="E59" s="1228"/>
      <c r="F59" s="115">
        <v>219</v>
      </c>
      <c r="G59" s="115">
        <v>357</v>
      </c>
      <c r="H59" s="116">
        <v>388</v>
      </c>
    </row>
    <row r="60" spans="2:8" ht="45.75" customHeight="1">
      <c r="B60" s="114"/>
      <c r="C60" s="1226" t="s">
        <v>589</v>
      </c>
      <c r="D60" s="1227"/>
      <c r="E60" s="1228"/>
      <c r="F60" s="115">
        <v>298</v>
      </c>
      <c r="G60" s="115">
        <v>336</v>
      </c>
      <c r="H60" s="116">
        <v>357</v>
      </c>
    </row>
    <row r="61" spans="2:8" ht="45.75" customHeight="1">
      <c r="B61" s="114"/>
      <c r="C61" s="1226" t="s">
        <v>590</v>
      </c>
      <c r="D61" s="1227"/>
      <c r="E61" s="1228"/>
      <c r="F61" s="115">
        <v>432</v>
      </c>
      <c r="G61" s="115">
        <v>334</v>
      </c>
      <c r="H61" s="116">
        <v>335</v>
      </c>
    </row>
    <row r="62" spans="2:8" ht="45.75" customHeight="1" thickBot="1">
      <c r="B62" s="117"/>
      <c r="C62" s="1229" t="s">
        <v>591</v>
      </c>
      <c r="D62" s="1230"/>
      <c r="E62" s="1231"/>
      <c r="F62" s="118">
        <v>205</v>
      </c>
      <c r="G62" s="118">
        <v>203</v>
      </c>
      <c r="H62" s="119">
        <v>199</v>
      </c>
    </row>
    <row r="63" spans="2:8" ht="52.5" customHeight="1" thickBot="1">
      <c r="B63" s="120"/>
      <c r="C63" s="1232" t="s">
        <v>44</v>
      </c>
      <c r="D63" s="1232"/>
      <c r="E63" s="1233"/>
      <c r="F63" s="121">
        <v>3521</v>
      </c>
      <c r="G63" s="121">
        <v>3385</v>
      </c>
      <c r="H63" s="122">
        <v>3582</v>
      </c>
    </row>
    <row r="64" spans="2:8" ht="15" customHeight="1"/>
    <row r="65" ht="0" hidden="1" customHeight="1"/>
    <row r="66" ht="0" hidden="1" customHeight="1"/>
  </sheetData>
  <sheetProtection algorithmName="SHA-512" hashValue="BI9wqp9SJihwCVkzwZWjsD55YeARRlXXTcd1c+zKF5RY06lG5KhevbUuQLEpWQRexKYO8VdT3pGz9LQ1B+6G5g==" saltValue="vQFaE7wN0Cs15naMqrHD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N1" zoomScaleNormal="100" zoomScaleSheetLayoutView="55" workbookViewId="0">
      <selection activeCell="BF63" sqref="BF63"/>
    </sheetView>
  </sheetViews>
  <sheetFormatPr defaultColWidth="0" defaultRowHeight="13.5" customHeight="1" zeroHeight="1"/>
  <cols>
    <col min="1" max="1" width="6.375" style="1242" customWidth="1"/>
    <col min="2" max="107" width="2.5" style="1242" customWidth="1"/>
    <col min="108" max="108" width="6.125" style="1250" customWidth="1"/>
    <col min="109" max="109" width="5.875" style="1249" customWidth="1"/>
    <col min="110" max="110" width="19.125" style="1242" hidden="1"/>
    <col min="111" max="115" width="12.625" style="1242" hidden="1"/>
    <col min="116" max="349" width="8.625" style="1242" hidden="1"/>
    <col min="350" max="355" width="14.875" style="1242" hidden="1"/>
    <col min="356" max="357" width="15.875" style="1242" hidden="1"/>
    <col min="358" max="363" width="16.125" style="1242" hidden="1"/>
    <col min="364" max="364" width="6.125" style="1242" hidden="1"/>
    <col min="365" max="365" width="3" style="1242" hidden="1"/>
    <col min="366" max="605" width="8.625" style="1242" hidden="1"/>
    <col min="606" max="611" width="14.875" style="1242" hidden="1"/>
    <col min="612" max="613" width="15.875" style="1242" hidden="1"/>
    <col min="614" max="619" width="16.125" style="1242" hidden="1"/>
    <col min="620" max="620" width="6.125" style="1242" hidden="1"/>
    <col min="621" max="621" width="3" style="1242" hidden="1"/>
    <col min="622" max="861" width="8.625" style="1242" hidden="1"/>
    <col min="862" max="867" width="14.875" style="1242" hidden="1"/>
    <col min="868" max="869" width="15.875" style="1242" hidden="1"/>
    <col min="870" max="875" width="16.125" style="1242" hidden="1"/>
    <col min="876" max="876" width="6.125" style="1242" hidden="1"/>
    <col min="877" max="877" width="3" style="1242" hidden="1"/>
    <col min="878" max="1117" width="8.625" style="1242" hidden="1"/>
    <col min="1118" max="1123" width="14.875" style="1242" hidden="1"/>
    <col min="1124" max="1125" width="15.875" style="1242" hidden="1"/>
    <col min="1126" max="1131" width="16.125" style="1242" hidden="1"/>
    <col min="1132" max="1132" width="6.125" style="1242" hidden="1"/>
    <col min="1133" max="1133" width="3" style="1242" hidden="1"/>
    <col min="1134" max="1373" width="8.625" style="1242" hidden="1"/>
    <col min="1374" max="1379" width="14.875" style="1242" hidden="1"/>
    <col min="1380" max="1381" width="15.875" style="1242" hidden="1"/>
    <col min="1382" max="1387" width="16.125" style="1242" hidden="1"/>
    <col min="1388" max="1388" width="6.125" style="1242" hidden="1"/>
    <col min="1389" max="1389" width="3" style="1242" hidden="1"/>
    <col min="1390" max="1629" width="8.625" style="1242" hidden="1"/>
    <col min="1630" max="1635" width="14.875" style="1242" hidden="1"/>
    <col min="1636" max="1637" width="15.875" style="1242" hidden="1"/>
    <col min="1638" max="1643" width="16.125" style="1242" hidden="1"/>
    <col min="1644" max="1644" width="6.125" style="1242" hidden="1"/>
    <col min="1645" max="1645" width="3" style="1242" hidden="1"/>
    <col min="1646" max="1885" width="8.625" style="1242" hidden="1"/>
    <col min="1886" max="1891" width="14.875" style="1242" hidden="1"/>
    <col min="1892" max="1893" width="15.875" style="1242" hidden="1"/>
    <col min="1894" max="1899" width="16.125" style="1242" hidden="1"/>
    <col min="1900" max="1900" width="6.125" style="1242" hidden="1"/>
    <col min="1901" max="1901" width="3" style="1242" hidden="1"/>
    <col min="1902" max="2141" width="8.625" style="1242" hidden="1"/>
    <col min="2142" max="2147" width="14.875" style="1242" hidden="1"/>
    <col min="2148" max="2149" width="15.875" style="1242" hidden="1"/>
    <col min="2150" max="2155" width="16.125" style="1242" hidden="1"/>
    <col min="2156" max="2156" width="6.125" style="1242" hidden="1"/>
    <col min="2157" max="2157" width="3" style="1242" hidden="1"/>
    <col min="2158" max="2397" width="8.625" style="1242" hidden="1"/>
    <col min="2398" max="2403" width="14.875" style="1242" hidden="1"/>
    <col min="2404" max="2405" width="15.875" style="1242" hidden="1"/>
    <col min="2406" max="2411" width="16.125" style="1242" hidden="1"/>
    <col min="2412" max="2412" width="6.125" style="1242" hidden="1"/>
    <col min="2413" max="2413" width="3" style="1242" hidden="1"/>
    <col min="2414" max="2653" width="8.625" style="1242" hidden="1"/>
    <col min="2654" max="2659" width="14.875" style="1242" hidden="1"/>
    <col min="2660" max="2661" width="15.875" style="1242" hidden="1"/>
    <col min="2662" max="2667" width="16.125" style="1242" hidden="1"/>
    <col min="2668" max="2668" width="6.125" style="1242" hidden="1"/>
    <col min="2669" max="2669" width="3" style="1242" hidden="1"/>
    <col min="2670" max="2909" width="8.625" style="1242" hidden="1"/>
    <col min="2910" max="2915" width="14.875" style="1242" hidden="1"/>
    <col min="2916" max="2917" width="15.875" style="1242" hidden="1"/>
    <col min="2918" max="2923" width="16.125" style="1242" hidden="1"/>
    <col min="2924" max="2924" width="6.125" style="1242" hidden="1"/>
    <col min="2925" max="2925" width="3" style="1242" hidden="1"/>
    <col min="2926" max="3165" width="8.625" style="1242" hidden="1"/>
    <col min="3166" max="3171" width="14.875" style="1242" hidden="1"/>
    <col min="3172" max="3173" width="15.875" style="1242" hidden="1"/>
    <col min="3174" max="3179" width="16.125" style="1242" hidden="1"/>
    <col min="3180" max="3180" width="6.125" style="1242" hidden="1"/>
    <col min="3181" max="3181" width="3" style="1242" hidden="1"/>
    <col min="3182" max="3421" width="8.625" style="1242" hidden="1"/>
    <col min="3422" max="3427" width="14.875" style="1242" hidden="1"/>
    <col min="3428" max="3429" width="15.875" style="1242" hidden="1"/>
    <col min="3430" max="3435" width="16.125" style="1242" hidden="1"/>
    <col min="3436" max="3436" width="6.125" style="1242" hidden="1"/>
    <col min="3437" max="3437" width="3" style="1242" hidden="1"/>
    <col min="3438" max="3677" width="8.625" style="1242" hidden="1"/>
    <col min="3678" max="3683" width="14.875" style="1242" hidden="1"/>
    <col min="3684" max="3685" width="15.875" style="1242" hidden="1"/>
    <col min="3686" max="3691" width="16.125" style="1242" hidden="1"/>
    <col min="3692" max="3692" width="6.125" style="1242" hidden="1"/>
    <col min="3693" max="3693" width="3" style="1242" hidden="1"/>
    <col min="3694" max="3933" width="8.625" style="1242" hidden="1"/>
    <col min="3934" max="3939" width="14.875" style="1242" hidden="1"/>
    <col min="3940" max="3941" width="15.875" style="1242" hidden="1"/>
    <col min="3942" max="3947" width="16.125" style="1242" hidden="1"/>
    <col min="3948" max="3948" width="6.125" style="1242" hidden="1"/>
    <col min="3949" max="3949" width="3" style="1242" hidden="1"/>
    <col min="3950" max="4189" width="8.625" style="1242" hidden="1"/>
    <col min="4190" max="4195" width="14.875" style="1242" hidden="1"/>
    <col min="4196" max="4197" width="15.875" style="1242" hidden="1"/>
    <col min="4198" max="4203" width="16.125" style="1242" hidden="1"/>
    <col min="4204" max="4204" width="6.125" style="1242" hidden="1"/>
    <col min="4205" max="4205" width="3" style="1242" hidden="1"/>
    <col min="4206" max="4445" width="8.625" style="1242" hidden="1"/>
    <col min="4446" max="4451" width="14.875" style="1242" hidden="1"/>
    <col min="4452" max="4453" width="15.875" style="1242" hidden="1"/>
    <col min="4454" max="4459" width="16.125" style="1242" hidden="1"/>
    <col min="4460" max="4460" width="6.125" style="1242" hidden="1"/>
    <col min="4461" max="4461" width="3" style="1242" hidden="1"/>
    <col min="4462" max="4701" width="8.625" style="1242" hidden="1"/>
    <col min="4702" max="4707" width="14.875" style="1242" hidden="1"/>
    <col min="4708" max="4709" width="15.875" style="1242" hidden="1"/>
    <col min="4710" max="4715" width="16.125" style="1242" hidden="1"/>
    <col min="4716" max="4716" width="6.125" style="1242" hidden="1"/>
    <col min="4717" max="4717" width="3" style="1242" hidden="1"/>
    <col min="4718" max="4957" width="8.625" style="1242" hidden="1"/>
    <col min="4958" max="4963" width="14.875" style="1242" hidden="1"/>
    <col min="4964" max="4965" width="15.875" style="1242" hidden="1"/>
    <col min="4966" max="4971" width="16.125" style="1242" hidden="1"/>
    <col min="4972" max="4972" width="6.125" style="1242" hidden="1"/>
    <col min="4973" max="4973" width="3" style="1242" hidden="1"/>
    <col min="4974" max="5213" width="8.625" style="1242" hidden="1"/>
    <col min="5214" max="5219" width="14.875" style="1242" hidden="1"/>
    <col min="5220" max="5221" width="15.875" style="1242" hidden="1"/>
    <col min="5222" max="5227" width="16.125" style="1242" hidden="1"/>
    <col min="5228" max="5228" width="6.125" style="1242" hidden="1"/>
    <col min="5229" max="5229" width="3" style="1242" hidden="1"/>
    <col min="5230" max="5469" width="8.625" style="1242" hidden="1"/>
    <col min="5470" max="5475" width="14.875" style="1242" hidden="1"/>
    <col min="5476" max="5477" width="15.875" style="1242" hidden="1"/>
    <col min="5478" max="5483" width="16.125" style="1242" hidden="1"/>
    <col min="5484" max="5484" width="6.125" style="1242" hidden="1"/>
    <col min="5485" max="5485" width="3" style="1242" hidden="1"/>
    <col min="5486" max="5725" width="8.625" style="1242" hidden="1"/>
    <col min="5726" max="5731" width="14.875" style="1242" hidden="1"/>
    <col min="5732" max="5733" width="15.875" style="1242" hidden="1"/>
    <col min="5734" max="5739" width="16.125" style="1242" hidden="1"/>
    <col min="5740" max="5740" width="6.125" style="1242" hidden="1"/>
    <col min="5741" max="5741" width="3" style="1242" hidden="1"/>
    <col min="5742" max="5981" width="8.625" style="1242" hidden="1"/>
    <col min="5982" max="5987" width="14.875" style="1242" hidden="1"/>
    <col min="5988" max="5989" width="15.875" style="1242" hidden="1"/>
    <col min="5990" max="5995" width="16.125" style="1242" hidden="1"/>
    <col min="5996" max="5996" width="6.125" style="1242" hidden="1"/>
    <col min="5997" max="5997" width="3" style="1242" hidden="1"/>
    <col min="5998" max="6237" width="8.625" style="1242" hidden="1"/>
    <col min="6238" max="6243" width="14.875" style="1242" hidden="1"/>
    <col min="6244" max="6245" width="15.875" style="1242" hidden="1"/>
    <col min="6246" max="6251" width="16.125" style="1242" hidden="1"/>
    <col min="6252" max="6252" width="6.125" style="1242" hidden="1"/>
    <col min="6253" max="6253" width="3" style="1242" hidden="1"/>
    <col min="6254" max="6493" width="8.625" style="1242" hidden="1"/>
    <col min="6494" max="6499" width="14.875" style="1242" hidden="1"/>
    <col min="6500" max="6501" width="15.875" style="1242" hidden="1"/>
    <col min="6502" max="6507" width="16.125" style="1242" hidden="1"/>
    <col min="6508" max="6508" width="6.125" style="1242" hidden="1"/>
    <col min="6509" max="6509" width="3" style="1242" hidden="1"/>
    <col min="6510" max="6749" width="8.625" style="1242" hidden="1"/>
    <col min="6750" max="6755" width="14.875" style="1242" hidden="1"/>
    <col min="6756" max="6757" width="15.875" style="1242" hidden="1"/>
    <col min="6758" max="6763" width="16.125" style="1242" hidden="1"/>
    <col min="6764" max="6764" width="6.125" style="1242" hidden="1"/>
    <col min="6765" max="6765" width="3" style="1242" hidden="1"/>
    <col min="6766" max="7005" width="8.625" style="1242" hidden="1"/>
    <col min="7006" max="7011" width="14.875" style="1242" hidden="1"/>
    <col min="7012" max="7013" width="15.875" style="1242" hidden="1"/>
    <col min="7014" max="7019" width="16.125" style="1242" hidden="1"/>
    <col min="7020" max="7020" width="6.125" style="1242" hidden="1"/>
    <col min="7021" max="7021" width="3" style="1242" hidden="1"/>
    <col min="7022" max="7261" width="8.625" style="1242" hidden="1"/>
    <col min="7262" max="7267" width="14.875" style="1242" hidden="1"/>
    <col min="7268" max="7269" width="15.875" style="1242" hidden="1"/>
    <col min="7270" max="7275" width="16.125" style="1242" hidden="1"/>
    <col min="7276" max="7276" width="6.125" style="1242" hidden="1"/>
    <col min="7277" max="7277" width="3" style="1242" hidden="1"/>
    <col min="7278" max="7517" width="8.625" style="1242" hidden="1"/>
    <col min="7518" max="7523" width="14.875" style="1242" hidden="1"/>
    <col min="7524" max="7525" width="15.875" style="1242" hidden="1"/>
    <col min="7526" max="7531" width="16.125" style="1242" hidden="1"/>
    <col min="7532" max="7532" width="6.125" style="1242" hidden="1"/>
    <col min="7533" max="7533" width="3" style="1242" hidden="1"/>
    <col min="7534" max="7773" width="8.625" style="1242" hidden="1"/>
    <col min="7774" max="7779" width="14.875" style="1242" hidden="1"/>
    <col min="7780" max="7781" width="15.875" style="1242" hidden="1"/>
    <col min="7782" max="7787" width="16.125" style="1242" hidden="1"/>
    <col min="7788" max="7788" width="6.125" style="1242" hidden="1"/>
    <col min="7789" max="7789" width="3" style="1242" hidden="1"/>
    <col min="7790" max="8029" width="8.625" style="1242" hidden="1"/>
    <col min="8030" max="8035" width="14.875" style="1242" hidden="1"/>
    <col min="8036" max="8037" width="15.875" style="1242" hidden="1"/>
    <col min="8038" max="8043" width="16.125" style="1242" hidden="1"/>
    <col min="8044" max="8044" width="6.125" style="1242" hidden="1"/>
    <col min="8045" max="8045" width="3" style="1242" hidden="1"/>
    <col min="8046" max="8285" width="8.625" style="1242" hidden="1"/>
    <col min="8286" max="8291" width="14.875" style="1242" hidden="1"/>
    <col min="8292" max="8293" width="15.875" style="1242" hidden="1"/>
    <col min="8294" max="8299" width="16.125" style="1242" hidden="1"/>
    <col min="8300" max="8300" width="6.125" style="1242" hidden="1"/>
    <col min="8301" max="8301" width="3" style="1242" hidden="1"/>
    <col min="8302" max="8541" width="8.625" style="1242" hidden="1"/>
    <col min="8542" max="8547" width="14.875" style="1242" hidden="1"/>
    <col min="8548" max="8549" width="15.875" style="1242" hidden="1"/>
    <col min="8550" max="8555" width="16.125" style="1242" hidden="1"/>
    <col min="8556" max="8556" width="6.125" style="1242" hidden="1"/>
    <col min="8557" max="8557" width="3" style="1242" hidden="1"/>
    <col min="8558" max="8797" width="8.625" style="1242" hidden="1"/>
    <col min="8798" max="8803" width="14.875" style="1242" hidden="1"/>
    <col min="8804" max="8805" width="15.875" style="1242" hidden="1"/>
    <col min="8806" max="8811" width="16.125" style="1242" hidden="1"/>
    <col min="8812" max="8812" width="6.125" style="1242" hidden="1"/>
    <col min="8813" max="8813" width="3" style="1242" hidden="1"/>
    <col min="8814" max="9053" width="8.625" style="1242" hidden="1"/>
    <col min="9054" max="9059" width="14.875" style="1242" hidden="1"/>
    <col min="9060" max="9061" width="15.875" style="1242" hidden="1"/>
    <col min="9062" max="9067" width="16.125" style="1242" hidden="1"/>
    <col min="9068" max="9068" width="6.125" style="1242" hidden="1"/>
    <col min="9069" max="9069" width="3" style="1242" hidden="1"/>
    <col min="9070" max="9309" width="8.625" style="1242" hidden="1"/>
    <col min="9310" max="9315" width="14.875" style="1242" hidden="1"/>
    <col min="9316" max="9317" width="15.875" style="1242" hidden="1"/>
    <col min="9318" max="9323" width="16.125" style="1242" hidden="1"/>
    <col min="9324" max="9324" width="6.125" style="1242" hidden="1"/>
    <col min="9325" max="9325" width="3" style="1242" hidden="1"/>
    <col min="9326" max="9565" width="8.625" style="1242" hidden="1"/>
    <col min="9566" max="9571" width="14.875" style="1242" hidden="1"/>
    <col min="9572" max="9573" width="15.875" style="1242" hidden="1"/>
    <col min="9574" max="9579" width="16.125" style="1242" hidden="1"/>
    <col min="9580" max="9580" width="6.125" style="1242" hidden="1"/>
    <col min="9581" max="9581" width="3" style="1242" hidden="1"/>
    <col min="9582" max="9821" width="8.625" style="1242" hidden="1"/>
    <col min="9822" max="9827" width="14.875" style="1242" hidden="1"/>
    <col min="9828" max="9829" width="15.875" style="1242" hidden="1"/>
    <col min="9830" max="9835" width="16.125" style="1242" hidden="1"/>
    <col min="9836" max="9836" width="6.125" style="1242" hidden="1"/>
    <col min="9837" max="9837" width="3" style="1242" hidden="1"/>
    <col min="9838" max="10077" width="8.625" style="1242" hidden="1"/>
    <col min="10078" max="10083" width="14.875" style="1242" hidden="1"/>
    <col min="10084" max="10085" width="15.875" style="1242" hidden="1"/>
    <col min="10086" max="10091" width="16.125" style="1242" hidden="1"/>
    <col min="10092" max="10092" width="6.125" style="1242" hidden="1"/>
    <col min="10093" max="10093" width="3" style="1242" hidden="1"/>
    <col min="10094" max="10333" width="8.625" style="1242" hidden="1"/>
    <col min="10334" max="10339" width="14.875" style="1242" hidden="1"/>
    <col min="10340" max="10341" width="15.875" style="1242" hidden="1"/>
    <col min="10342" max="10347" width="16.125" style="1242" hidden="1"/>
    <col min="10348" max="10348" width="6.125" style="1242" hidden="1"/>
    <col min="10349" max="10349" width="3" style="1242" hidden="1"/>
    <col min="10350" max="10589" width="8.625" style="1242" hidden="1"/>
    <col min="10590" max="10595" width="14.875" style="1242" hidden="1"/>
    <col min="10596" max="10597" width="15.875" style="1242" hidden="1"/>
    <col min="10598" max="10603" width="16.125" style="1242" hidden="1"/>
    <col min="10604" max="10604" width="6.125" style="1242" hidden="1"/>
    <col min="10605" max="10605" width="3" style="1242" hidden="1"/>
    <col min="10606" max="10845" width="8.625" style="1242" hidden="1"/>
    <col min="10846" max="10851" width="14.875" style="1242" hidden="1"/>
    <col min="10852" max="10853" width="15.875" style="1242" hidden="1"/>
    <col min="10854" max="10859" width="16.125" style="1242" hidden="1"/>
    <col min="10860" max="10860" width="6.125" style="1242" hidden="1"/>
    <col min="10861" max="10861" width="3" style="1242" hidden="1"/>
    <col min="10862" max="11101" width="8.625" style="1242" hidden="1"/>
    <col min="11102" max="11107" width="14.875" style="1242" hidden="1"/>
    <col min="11108" max="11109" width="15.875" style="1242" hidden="1"/>
    <col min="11110" max="11115" width="16.125" style="1242" hidden="1"/>
    <col min="11116" max="11116" width="6.125" style="1242" hidden="1"/>
    <col min="11117" max="11117" width="3" style="1242" hidden="1"/>
    <col min="11118" max="11357" width="8.625" style="1242" hidden="1"/>
    <col min="11358" max="11363" width="14.875" style="1242" hidden="1"/>
    <col min="11364" max="11365" width="15.875" style="1242" hidden="1"/>
    <col min="11366" max="11371" width="16.125" style="1242" hidden="1"/>
    <col min="11372" max="11372" width="6.125" style="1242" hidden="1"/>
    <col min="11373" max="11373" width="3" style="1242" hidden="1"/>
    <col min="11374" max="11613" width="8.625" style="1242" hidden="1"/>
    <col min="11614" max="11619" width="14.875" style="1242" hidden="1"/>
    <col min="11620" max="11621" width="15.875" style="1242" hidden="1"/>
    <col min="11622" max="11627" width="16.125" style="1242" hidden="1"/>
    <col min="11628" max="11628" width="6.125" style="1242" hidden="1"/>
    <col min="11629" max="11629" width="3" style="1242" hidden="1"/>
    <col min="11630" max="11869" width="8.625" style="1242" hidden="1"/>
    <col min="11870" max="11875" width="14.875" style="1242" hidden="1"/>
    <col min="11876" max="11877" width="15.875" style="1242" hidden="1"/>
    <col min="11878" max="11883" width="16.125" style="1242" hidden="1"/>
    <col min="11884" max="11884" width="6.125" style="1242" hidden="1"/>
    <col min="11885" max="11885" width="3" style="1242" hidden="1"/>
    <col min="11886" max="12125" width="8.625" style="1242" hidden="1"/>
    <col min="12126" max="12131" width="14.875" style="1242" hidden="1"/>
    <col min="12132" max="12133" width="15.875" style="1242" hidden="1"/>
    <col min="12134" max="12139" width="16.125" style="1242" hidden="1"/>
    <col min="12140" max="12140" width="6.125" style="1242" hidden="1"/>
    <col min="12141" max="12141" width="3" style="1242" hidden="1"/>
    <col min="12142" max="12381" width="8.625" style="1242" hidden="1"/>
    <col min="12382" max="12387" width="14.875" style="1242" hidden="1"/>
    <col min="12388" max="12389" width="15.875" style="1242" hidden="1"/>
    <col min="12390" max="12395" width="16.125" style="1242" hidden="1"/>
    <col min="12396" max="12396" width="6.125" style="1242" hidden="1"/>
    <col min="12397" max="12397" width="3" style="1242" hidden="1"/>
    <col min="12398" max="12637" width="8.625" style="1242" hidden="1"/>
    <col min="12638" max="12643" width="14.875" style="1242" hidden="1"/>
    <col min="12644" max="12645" width="15.875" style="1242" hidden="1"/>
    <col min="12646" max="12651" width="16.125" style="1242" hidden="1"/>
    <col min="12652" max="12652" width="6.125" style="1242" hidden="1"/>
    <col min="12653" max="12653" width="3" style="1242" hidden="1"/>
    <col min="12654" max="12893" width="8.625" style="1242" hidden="1"/>
    <col min="12894" max="12899" width="14.875" style="1242" hidden="1"/>
    <col min="12900" max="12901" width="15.875" style="1242" hidden="1"/>
    <col min="12902" max="12907" width="16.125" style="1242" hidden="1"/>
    <col min="12908" max="12908" width="6.125" style="1242" hidden="1"/>
    <col min="12909" max="12909" width="3" style="1242" hidden="1"/>
    <col min="12910" max="13149" width="8.625" style="1242" hidden="1"/>
    <col min="13150" max="13155" width="14.875" style="1242" hidden="1"/>
    <col min="13156" max="13157" width="15.875" style="1242" hidden="1"/>
    <col min="13158" max="13163" width="16.125" style="1242" hidden="1"/>
    <col min="13164" max="13164" width="6.125" style="1242" hidden="1"/>
    <col min="13165" max="13165" width="3" style="1242" hidden="1"/>
    <col min="13166" max="13405" width="8.625" style="1242" hidden="1"/>
    <col min="13406" max="13411" width="14.875" style="1242" hidden="1"/>
    <col min="13412" max="13413" width="15.875" style="1242" hidden="1"/>
    <col min="13414" max="13419" width="16.125" style="1242" hidden="1"/>
    <col min="13420" max="13420" width="6.125" style="1242" hidden="1"/>
    <col min="13421" max="13421" width="3" style="1242" hidden="1"/>
    <col min="13422" max="13661" width="8.625" style="1242" hidden="1"/>
    <col min="13662" max="13667" width="14.875" style="1242" hidden="1"/>
    <col min="13668" max="13669" width="15.875" style="1242" hidden="1"/>
    <col min="13670" max="13675" width="16.125" style="1242" hidden="1"/>
    <col min="13676" max="13676" width="6.125" style="1242" hidden="1"/>
    <col min="13677" max="13677" width="3" style="1242" hidden="1"/>
    <col min="13678" max="13917" width="8.625" style="1242" hidden="1"/>
    <col min="13918" max="13923" width="14.875" style="1242" hidden="1"/>
    <col min="13924" max="13925" width="15.875" style="1242" hidden="1"/>
    <col min="13926" max="13931" width="16.125" style="1242" hidden="1"/>
    <col min="13932" max="13932" width="6.125" style="1242" hidden="1"/>
    <col min="13933" max="13933" width="3" style="1242" hidden="1"/>
    <col min="13934" max="14173" width="8.625" style="1242" hidden="1"/>
    <col min="14174" max="14179" width="14.875" style="1242" hidden="1"/>
    <col min="14180" max="14181" width="15.875" style="1242" hidden="1"/>
    <col min="14182" max="14187" width="16.125" style="1242" hidden="1"/>
    <col min="14188" max="14188" width="6.125" style="1242" hidden="1"/>
    <col min="14189" max="14189" width="3" style="1242" hidden="1"/>
    <col min="14190" max="14429" width="8.625" style="1242" hidden="1"/>
    <col min="14430" max="14435" width="14.875" style="1242" hidden="1"/>
    <col min="14436" max="14437" width="15.875" style="1242" hidden="1"/>
    <col min="14438" max="14443" width="16.125" style="1242" hidden="1"/>
    <col min="14444" max="14444" width="6.125" style="1242" hidden="1"/>
    <col min="14445" max="14445" width="3" style="1242" hidden="1"/>
    <col min="14446" max="14685" width="8.625" style="1242" hidden="1"/>
    <col min="14686" max="14691" width="14.875" style="1242" hidden="1"/>
    <col min="14692" max="14693" width="15.875" style="1242" hidden="1"/>
    <col min="14694" max="14699" width="16.125" style="1242" hidden="1"/>
    <col min="14700" max="14700" width="6.125" style="1242" hidden="1"/>
    <col min="14701" max="14701" width="3" style="1242" hidden="1"/>
    <col min="14702" max="14941" width="8.625" style="1242" hidden="1"/>
    <col min="14942" max="14947" width="14.875" style="1242" hidden="1"/>
    <col min="14948" max="14949" width="15.875" style="1242" hidden="1"/>
    <col min="14950" max="14955" width="16.125" style="1242" hidden="1"/>
    <col min="14956" max="14956" width="6.125" style="1242" hidden="1"/>
    <col min="14957" max="14957" width="3" style="1242" hidden="1"/>
    <col min="14958" max="15197" width="8.625" style="1242" hidden="1"/>
    <col min="15198" max="15203" width="14.875" style="1242" hidden="1"/>
    <col min="15204" max="15205" width="15.875" style="1242" hidden="1"/>
    <col min="15206" max="15211" width="16.125" style="1242" hidden="1"/>
    <col min="15212" max="15212" width="6.125" style="1242" hidden="1"/>
    <col min="15213" max="15213" width="3" style="1242" hidden="1"/>
    <col min="15214" max="15453" width="8.625" style="1242" hidden="1"/>
    <col min="15454" max="15459" width="14.875" style="1242" hidden="1"/>
    <col min="15460" max="15461" width="15.875" style="1242" hidden="1"/>
    <col min="15462" max="15467" width="16.125" style="1242" hidden="1"/>
    <col min="15468" max="15468" width="6.125" style="1242" hidden="1"/>
    <col min="15469" max="15469" width="3" style="1242" hidden="1"/>
    <col min="15470" max="15709" width="8.625" style="1242" hidden="1"/>
    <col min="15710" max="15715" width="14.875" style="1242" hidden="1"/>
    <col min="15716" max="15717" width="15.875" style="1242" hidden="1"/>
    <col min="15718" max="15723" width="16.125" style="1242" hidden="1"/>
    <col min="15724" max="15724" width="6.125" style="1242" hidden="1"/>
    <col min="15725" max="15725" width="3" style="1242" hidden="1"/>
    <col min="15726" max="15965" width="8.625" style="1242" hidden="1"/>
    <col min="15966" max="15971" width="14.875" style="1242" hidden="1"/>
    <col min="15972" max="15973" width="15.875" style="1242" hidden="1"/>
    <col min="15974" max="15979" width="16.125" style="1242" hidden="1"/>
    <col min="15980" max="15980" width="6.125" style="1242" hidden="1"/>
    <col min="15981" max="15981" width="3" style="1242" hidden="1"/>
    <col min="15982" max="16221" width="8.625" style="1242" hidden="1"/>
    <col min="16222" max="16227" width="14.875" style="1242" hidden="1"/>
    <col min="16228" max="16229" width="15.875" style="1242" hidden="1"/>
    <col min="16230" max="16235" width="16.125" style="1242" hidden="1"/>
    <col min="16236" max="16236" width="6.125" style="1242" hidden="1"/>
    <col min="16237" max="16237" width="3" style="1242" hidden="1"/>
    <col min="16238" max="16384" width="8.625" style="1242" hidden="1"/>
  </cols>
  <sheetData>
    <row r="1" spans="1:143" ht="42.75" customHeight="1">
      <c r="A1" s="1240"/>
      <c r="B1" s="1241"/>
      <c r="DD1" s="1242"/>
      <c r="DE1" s="1242"/>
    </row>
    <row r="2" spans="1:143" ht="25.5" customHeight="1">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43" ht="25.5" customHeight="1">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43" s="270" customFormat="1">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c r="DF4" s="271"/>
      <c r="DG4" s="271"/>
      <c r="DH4" s="271"/>
      <c r="DI4" s="271"/>
      <c r="DJ4" s="271"/>
      <c r="DK4" s="271"/>
      <c r="DL4" s="271"/>
      <c r="DM4" s="271"/>
      <c r="DN4" s="271"/>
      <c r="DO4" s="271"/>
      <c r="DP4" s="271"/>
      <c r="DQ4" s="271"/>
      <c r="DR4" s="271"/>
      <c r="DS4" s="271"/>
      <c r="DT4" s="271"/>
      <c r="DU4" s="271"/>
      <c r="DV4" s="271"/>
      <c r="DW4" s="271"/>
    </row>
    <row r="5" spans="1:143" s="270" customFormat="1">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c r="DF5" s="271"/>
      <c r="DG5" s="271"/>
      <c r="DH5" s="271"/>
      <c r="DI5" s="271"/>
      <c r="DJ5" s="271"/>
      <c r="DK5" s="271"/>
      <c r="DL5" s="271"/>
      <c r="DM5" s="271"/>
      <c r="DN5" s="271"/>
      <c r="DO5" s="271"/>
      <c r="DP5" s="271"/>
      <c r="DQ5" s="271"/>
      <c r="DR5" s="271"/>
      <c r="DS5" s="271"/>
      <c r="DT5" s="271"/>
      <c r="DU5" s="271"/>
      <c r="DV5" s="271"/>
      <c r="DW5" s="271"/>
    </row>
    <row r="6" spans="1:143" s="270" customFormat="1">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c r="DF6" s="271"/>
      <c r="DG6" s="271"/>
      <c r="DH6" s="271"/>
      <c r="DI6" s="271"/>
      <c r="DJ6" s="271"/>
      <c r="DK6" s="271"/>
      <c r="DL6" s="271"/>
      <c r="DM6" s="271"/>
      <c r="DN6" s="271"/>
      <c r="DO6" s="271"/>
      <c r="DP6" s="271"/>
      <c r="DQ6" s="271"/>
      <c r="DR6" s="271"/>
      <c r="DS6" s="271"/>
      <c r="DT6" s="271"/>
      <c r="DU6" s="271"/>
      <c r="DV6" s="271"/>
      <c r="DW6" s="271"/>
    </row>
    <row r="7" spans="1:143" s="270" customFormat="1">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c r="DF7" s="271"/>
      <c r="DG7" s="271"/>
      <c r="DH7" s="271"/>
      <c r="DI7" s="271"/>
      <c r="DJ7" s="271"/>
      <c r="DK7" s="271"/>
      <c r="DL7" s="271"/>
      <c r="DM7" s="271"/>
      <c r="DN7" s="271"/>
      <c r="DO7" s="271"/>
      <c r="DP7" s="271"/>
      <c r="DQ7" s="271"/>
      <c r="DR7" s="271"/>
      <c r="DS7" s="271"/>
      <c r="DT7" s="271"/>
      <c r="DU7" s="271"/>
      <c r="DV7" s="271"/>
      <c r="DW7" s="271"/>
    </row>
    <row r="8" spans="1:143" s="270" customFormat="1">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c r="DF8" s="271"/>
      <c r="DG8" s="271"/>
      <c r="DH8" s="271"/>
      <c r="DI8" s="271"/>
      <c r="DJ8" s="271"/>
      <c r="DK8" s="271"/>
      <c r="DL8" s="271"/>
      <c r="DM8" s="271"/>
      <c r="DN8" s="271"/>
      <c r="DO8" s="271"/>
      <c r="DP8" s="271"/>
      <c r="DQ8" s="271"/>
      <c r="DR8" s="271"/>
      <c r="DS8" s="271"/>
      <c r="DT8" s="271"/>
      <c r="DU8" s="271"/>
      <c r="DV8" s="271"/>
      <c r="DW8" s="271"/>
    </row>
    <row r="9" spans="1:143" s="270" customFormat="1">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c r="DF9" s="271"/>
      <c r="DG9" s="271"/>
      <c r="DH9" s="271"/>
      <c r="DI9" s="271"/>
      <c r="DJ9" s="271"/>
      <c r="DK9" s="271"/>
      <c r="DL9" s="271"/>
      <c r="DM9" s="271"/>
      <c r="DN9" s="271"/>
      <c r="DO9" s="271"/>
      <c r="DP9" s="271"/>
      <c r="DQ9" s="271"/>
      <c r="DR9" s="271"/>
      <c r="DS9" s="271"/>
      <c r="DT9" s="271"/>
      <c r="DU9" s="271"/>
      <c r="DV9" s="271"/>
      <c r="DW9" s="271"/>
    </row>
    <row r="10" spans="1:143" s="270" customFormat="1">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c r="DF10" s="271"/>
      <c r="DG10" s="271"/>
      <c r="DH10" s="271"/>
      <c r="DI10" s="271"/>
      <c r="DJ10" s="271"/>
      <c r="DK10" s="271"/>
      <c r="DL10" s="271"/>
      <c r="DM10" s="271"/>
      <c r="DN10" s="271"/>
      <c r="DO10" s="271"/>
      <c r="DP10" s="271"/>
      <c r="DQ10" s="271"/>
      <c r="DR10" s="271"/>
      <c r="DS10" s="271"/>
      <c r="DT10" s="271"/>
      <c r="DU10" s="271"/>
      <c r="DV10" s="271"/>
      <c r="DW10" s="271"/>
      <c r="EM10" s="270" t="s">
        <v>592</v>
      </c>
    </row>
    <row r="11" spans="1:143" s="270" customFormat="1">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c r="DF12" s="271"/>
      <c r="DG12" s="271"/>
      <c r="DH12" s="271"/>
      <c r="DI12" s="271"/>
      <c r="DJ12" s="271"/>
      <c r="DK12" s="271"/>
      <c r="DL12" s="271"/>
      <c r="DM12" s="271"/>
      <c r="DN12" s="271"/>
      <c r="DO12" s="271"/>
      <c r="DP12" s="271"/>
      <c r="DQ12" s="271"/>
      <c r="DR12" s="271"/>
      <c r="DS12" s="271"/>
      <c r="DT12" s="271"/>
      <c r="DU12" s="271"/>
      <c r="DV12" s="271"/>
      <c r="DW12" s="271"/>
      <c r="EM12" s="270" t="s">
        <v>592</v>
      </c>
    </row>
    <row r="13" spans="1:143" s="270" customFormat="1">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c r="DF18" s="271"/>
      <c r="DG18" s="271"/>
      <c r="DH18" s="271"/>
      <c r="DI18" s="271"/>
      <c r="DJ18" s="271"/>
      <c r="DK18" s="271"/>
      <c r="DL18" s="271"/>
      <c r="DM18" s="271"/>
      <c r="DN18" s="271"/>
      <c r="DO18" s="271"/>
      <c r="DP18" s="271"/>
      <c r="DQ18" s="271"/>
      <c r="DR18" s="271"/>
      <c r="DS18" s="271"/>
      <c r="DT18" s="271"/>
      <c r="DU18" s="271"/>
      <c r="DV18" s="271"/>
      <c r="DW18" s="271"/>
    </row>
    <row r="19" spans="1:351">
      <c r="DD19" s="1242"/>
      <c r="DE19" s="1242"/>
    </row>
    <row r="20" spans="1:351">
      <c r="DD20" s="1242"/>
      <c r="DE20" s="1242"/>
    </row>
    <row r="21" spans="1:351" ht="17.2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c r="MM21" s="1248"/>
    </row>
    <row r="22" spans="1:351" ht="17.25">
      <c r="B22" s="1249"/>
      <c r="MM22" s="1248"/>
    </row>
    <row r="23" spans="1:351">
      <c r="B23" s="1249"/>
    </row>
    <row r="24" spans="1:351">
      <c r="B24" s="1249"/>
    </row>
    <row r="25" spans="1:351">
      <c r="B25" s="1249"/>
    </row>
    <row r="26" spans="1:351">
      <c r="B26" s="1249"/>
    </row>
    <row r="27" spans="1:351">
      <c r="B27" s="1249"/>
    </row>
    <row r="28" spans="1:351">
      <c r="B28" s="1249"/>
    </row>
    <row r="29" spans="1:351">
      <c r="B29" s="1249"/>
    </row>
    <row r="30" spans="1:351">
      <c r="B30" s="1249"/>
    </row>
    <row r="31" spans="1:351">
      <c r="B31" s="1249"/>
    </row>
    <row r="32" spans="1:351">
      <c r="B32" s="1249"/>
    </row>
    <row r="33" spans="2:109">
      <c r="B33" s="1249"/>
    </row>
    <row r="34" spans="2:109">
      <c r="B34" s="1249"/>
    </row>
    <row r="35" spans="2:109">
      <c r="B35" s="1249"/>
    </row>
    <row r="36" spans="2:109">
      <c r="B36" s="1249"/>
    </row>
    <row r="37" spans="2:109">
      <c r="B37" s="1249"/>
    </row>
    <row r="38" spans="2:109">
      <c r="B38" s="1249"/>
    </row>
    <row r="39" spans="2:109">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c r="B40" s="1254"/>
      <c r="DD40" s="1254"/>
      <c r="DE40" s="1242"/>
    </row>
    <row r="41" spans="2:109" ht="17.25">
      <c r="B41" s="1255" t="s">
        <v>593</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c r="B42" s="1249"/>
      <c r="G42" s="1256"/>
      <c r="I42" s="1257"/>
      <c r="J42" s="1257"/>
      <c r="K42" s="1257"/>
      <c r="AM42" s="1256"/>
      <c r="AN42" s="1256" t="s">
        <v>594</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c r="B43" s="1249"/>
      <c r="AN43" s="1258" t="s">
        <v>595</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c r="B49" s="1249"/>
      <c r="AN49" s="1242" t="s">
        <v>596</v>
      </c>
    </row>
    <row r="50" spans="1:109">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552</v>
      </c>
      <c r="BQ50" s="1274"/>
      <c r="BR50" s="1274"/>
      <c r="BS50" s="1274"/>
      <c r="BT50" s="1274"/>
      <c r="BU50" s="1274"/>
      <c r="BV50" s="1274"/>
      <c r="BW50" s="1274"/>
      <c r="BX50" s="1274" t="s">
        <v>553</v>
      </c>
      <c r="BY50" s="1274"/>
      <c r="BZ50" s="1274"/>
      <c r="CA50" s="1274"/>
      <c r="CB50" s="1274"/>
      <c r="CC50" s="1274"/>
      <c r="CD50" s="1274"/>
      <c r="CE50" s="1274"/>
      <c r="CF50" s="1274" t="s">
        <v>554</v>
      </c>
      <c r="CG50" s="1274"/>
      <c r="CH50" s="1274"/>
      <c r="CI50" s="1274"/>
      <c r="CJ50" s="1274"/>
      <c r="CK50" s="1274"/>
      <c r="CL50" s="1274"/>
      <c r="CM50" s="1274"/>
      <c r="CN50" s="1274" t="s">
        <v>555</v>
      </c>
      <c r="CO50" s="1274"/>
      <c r="CP50" s="1274"/>
      <c r="CQ50" s="1274"/>
      <c r="CR50" s="1274"/>
      <c r="CS50" s="1274"/>
      <c r="CT50" s="1274"/>
      <c r="CU50" s="1274"/>
      <c r="CV50" s="1274" t="s">
        <v>556</v>
      </c>
      <c r="CW50" s="1274"/>
      <c r="CX50" s="1274"/>
      <c r="CY50" s="1274"/>
      <c r="CZ50" s="1274"/>
      <c r="DA50" s="1274"/>
      <c r="DB50" s="1274"/>
      <c r="DC50" s="1274"/>
    </row>
    <row r="51" spans="1:109" ht="13.5" customHeight="1">
      <c r="B51" s="1249"/>
      <c r="G51" s="1275"/>
      <c r="H51" s="1275"/>
      <c r="I51" s="1276"/>
      <c r="J51" s="1276"/>
      <c r="K51" s="1277"/>
      <c r="L51" s="1277"/>
      <c r="M51" s="1277"/>
      <c r="N51" s="1277"/>
      <c r="AM51" s="1267"/>
      <c r="AN51" s="1278" t="s">
        <v>597</v>
      </c>
      <c r="AO51" s="1278"/>
      <c r="AP51" s="1278"/>
      <c r="AQ51" s="1278"/>
      <c r="AR51" s="1278"/>
      <c r="AS51" s="1278"/>
      <c r="AT51" s="1278"/>
      <c r="AU51" s="1278"/>
      <c r="AV51" s="1278"/>
      <c r="AW51" s="1278"/>
      <c r="AX51" s="1278"/>
      <c r="AY51" s="1278"/>
      <c r="AZ51" s="1278"/>
      <c r="BA51" s="1278"/>
      <c r="BB51" s="1278" t="s">
        <v>598</v>
      </c>
      <c r="BC51" s="1278"/>
      <c r="BD51" s="1278"/>
      <c r="BE51" s="1278"/>
      <c r="BF51" s="1278"/>
      <c r="BG51" s="1278"/>
      <c r="BH51" s="1278"/>
      <c r="BI51" s="1278"/>
      <c r="BJ51" s="1278"/>
      <c r="BK51" s="1278"/>
      <c r="BL51" s="1278"/>
      <c r="BM51" s="1278"/>
      <c r="BN51" s="1278"/>
      <c r="BO51" s="1278"/>
      <c r="BP51" s="1279"/>
      <c r="BQ51" s="1280"/>
      <c r="BR51" s="1280"/>
      <c r="BS51" s="1280"/>
      <c r="BT51" s="1280"/>
      <c r="BU51" s="1280"/>
      <c r="BV51" s="1280"/>
      <c r="BW51" s="1280"/>
      <c r="BX51" s="1279"/>
      <c r="BY51" s="1280"/>
      <c r="BZ51" s="1280"/>
      <c r="CA51" s="1280"/>
      <c r="CB51" s="1280"/>
      <c r="CC51" s="1280"/>
      <c r="CD51" s="1280"/>
      <c r="CE51" s="1280"/>
      <c r="CF51" s="1280"/>
      <c r="CG51" s="1280"/>
      <c r="CH51" s="1280"/>
      <c r="CI51" s="1280"/>
      <c r="CJ51" s="1280"/>
      <c r="CK51" s="1280"/>
      <c r="CL51" s="1280"/>
      <c r="CM51" s="1280"/>
      <c r="CN51" s="1280"/>
      <c r="CO51" s="1280"/>
      <c r="CP51" s="1280"/>
      <c r="CQ51" s="1280"/>
      <c r="CR51" s="1280"/>
      <c r="CS51" s="1280"/>
      <c r="CT51" s="1280"/>
      <c r="CU51" s="1280"/>
      <c r="CV51" s="1279"/>
      <c r="CW51" s="1280"/>
      <c r="CX51" s="1280"/>
      <c r="CY51" s="1280"/>
      <c r="CZ51" s="1280"/>
      <c r="DA51" s="1280"/>
      <c r="DB51" s="1280"/>
      <c r="DC51" s="1280"/>
    </row>
    <row r="52" spans="1:109">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599</v>
      </c>
      <c r="BC53" s="1278"/>
      <c r="BD53" s="1278"/>
      <c r="BE53" s="1278"/>
      <c r="BF53" s="1278"/>
      <c r="BG53" s="1278"/>
      <c r="BH53" s="1278"/>
      <c r="BI53" s="1278"/>
      <c r="BJ53" s="1278"/>
      <c r="BK53" s="1278"/>
      <c r="BL53" s="1278"/>
      <c r="BM53" s="1278"/>
      <c r="BN53" s="1278"/>
      <c r="BO53" s="1278"/>
      <c r="BP53" s="1279"/>
      <c r="BQ53" s="1280"/>
      <c r="BR53" s="1280"/>
      <c r="BS53" s="1280"/>
      <c r="BT53" s="1280"/>
      <c r="BU53" s="1280"/>
      <c r="BV53" s="1280"/>
      <c r="BW53" s="1280"/>
      <c r="BX53" s="1279"/>
      <c r="BY53" s="1280"/>
      <c r="BZ53" s="1280"/>
      <c r="CA53" s="1280"/>
      <c r="CB53" s="1280"/>
      <c r="CC53" s="1280"/>
      <c r="CD53" s="1280"/>
      <c r="CE53" s="1280"/>
      <c r="CF53" s="1280">
        <v>54.3</v>
      </c>
      <c r="CG53" s="1280"/>
      <c r="CH53" s="1280"/>
      <c r="CI53" s="1280"/>
      <c r="CJ53" s="1280"/>
      <c r="CK53" s="1280"/>
      <c r="CL53" s="1280"/>
      <c r="CM53" s="1280"/>
      <c r="CN53" s="1280">
        <v>57</v>
      </c>
      <c r="CO53" s="1280"/>
      <c r="CP53" s="1280"/>
      <c r="CQ53" s="1280"/>
      <c r="CR53" s="1280"/>
      <c r="CS53" s="1280"/>
      <c r="CT53" s="1280"/>
      <c r="CU53" s="1280"/>
      <c r="CV53" s="1279"/>
      <c r="CW53" s="1280"/>
      <c r="CX53" s="1280"/>
      <c r="CY53" s="1280"/>
      <c r="CZ53" s="1280"/>
      <c r="DA53" s="1280"/>
      <c r="DB53" s="1280"/>
      <c r="DC53" s="1280"/>
    </row>
    <row r="54" spans="1:109">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c r="A55" s="1257"/>
      <c r="B55" s="1249"/>
      <c r="G55" s="1268"/>
      <c r="H55" s="1268"/>
      <c r="I55" s="1268"/>
      <c r="J55" s="1268"/>
      <c r="K55" s="1277"/>
      <c r="L55" s="1277"/>
      <c r="M55" s="1277"/>
      <c r="N55" s="1277"/>
      <c r="AN55" s="1274" t="s">
        <v>600</v>
      </c>
      <c r="AO55" s="1274"/>
      <c r="AP55" s="1274"/>
      <c r="AQ55" s="1274"/>
      <c r="AR55" s="1274"/>
      <c r="AS55" s="1274"/>
      <c r="AT55" s="1274"/>
      <c r="AU55" s="1274"/>
      <c r="AV55" s="1274"/>
      <c r="AW55" s="1274"/>
      <c r="AX55" s="1274"/>
      <c r="AY55" s="1274"/>
      <c r="AZ55" s="1274"/>
      <c r="BA55" s="1274"/>
      <c r="BB55" s="1278" t="s">
        <v>598</v>
      </c>
      <c r="BC55" s="1278"/>
      <c r="BD55" s="1278"/>
      <c r="BE55" s="1278"/>
      <c r="BF55" s="1278"/>
      <c r="BG55" s="1278"/>
      <c r="BH55" s="1278"/>
      <c r="BI55" s="1278"/>
      <c r="BJ55" s="1278"/>
      <c r="BK55" s="1278"/>
      <c r="BL55" s="1278"/>
      <c r="BM55" s="1278"/>
      <c r="BN55" s="1278"/>
      <c r="BO55" s="1278"/>
      <c r="BP55" s="1279"/>
      <c r="BQ55" s="1280"/>
      <c r="BR55" s="1280"/>
      <c r="BS55" s="1280"/>
      <c r="BT55" s="1280"/>
      <c r="BU55" s="1280"/>
      <c r="BV55" s="1280"/>
      <c r="BW55" s="1280"/>
      <c r="BX55" s="1279"/>
      <c r="BY55" s="1280"/>
      <c r="BZ55" s="1280"/>
      <c r="CA55" s="1280"/>
      <c r="CB55" s="1280"/>
      <c r="CC55" s="1280"/>
      <c r="CD55" s="1280"/>
      <c r="CE55" s="1280"/>
      <c r="CF55" s="1280">
        <v>0</v>
      </c>
      <c r="CG55" s="1280"/>
      <c r="CH55" s="1280"/>
      <c r="CI55" s="1280"/>
      <c r="CJ55" s="1280"/>
      <c r="CK55" s="1280"/>
      <c r="CL55" s="1280"/>
      <c r="CM55" s="1280"/>
      <c r="CN55" s="1280">
        <v>0</v>
      </c>
      <c r="CO55" s="1280"/>
      <c r="CP55" s="1280"/>
      <c r="CQ55" s="1280"/>
      <c r="CR55" s="1280"/>
      <c r="CS55" s="1280"/>
      <c r="CT55" s="1280"/>
      <c r="CU55" s="1280"/>
      <c r="CV55" s="1279"/>
      <c r="CW55" s="1280"/>
      <c r="CX55" s="1280"/>
      <c r="CY55" s="1280"/>
      <c r="CZ55" s="1280"/>
      <c r="DA55" s="1280"/>
      <c r="DB55" s="1280"/>
      <c r="DC55" s="1280"/>
    </row>
    <row r="56" spans="1:109">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1257" customFormat="1">
      <c r="B57" s="1281"/>
      <c r="G57" s="1268"/>
      <c r="H57" s="1268"/>
      <c r="I57" s="1282"/>
      <c r="J57" s="1282"/>
      <c r="K57" s="1277"/>
      <c r="L57" s="1277"/>
      <c r="M57" s="1277"/>
      <c r="N57" s="1277"/>
      <c r="AM57" s="1242"/>
      <c r="AN57" s="1274"/>
      <c r="AO57" s="1274"/>
      <c r="AP57" s="1274"/>
      <c r="AQ57" s="1274"/>
      <c r="AR57" s="1274"/>
      <c r="AS57" s="1274"/>
      <c r="AT57" s="1274"/>
      <c r="AU57" s="1274"/>
      <c r="AV57" s="1274"/>
      <c r="AW57" s="1274"/>
      <c r="AX57" s="1274"/>
      <c r="AY57" s="1274"/>
      <c r="AZ57" s="1274"/>
      <c r="BA57" s="1274"/>
      <c r="BB57" s="1278" t="s">
        <v>599</v>
      </c>
      <c r="BC57" s="1278"/>
      <c r="BD57" s="1278"/>
      <c r="BE57" s="1278"/>
      <c r="BF57" s="1278"/>
      <c r="BG57" s="1278"/>
      <c r="BH57" s="1278"/>
      <c r="BI57" s="1278"/>
      <c r="BJ57" s="1278"/>
      <c r="BK57" s="1278"/>
      <c r="BL57" s="1278"/>
      <c r="BM57" s="1278"/>
      <c r="BN57" s="1278"/>
      <c r="BO57" s="1278"/>
      <c r="BP57" s="1279"/>
      <c r="BQ57" s="1280"/>
      <c r="BR57" s="1280"/>
      <c r="BS57" s="1280"/>
      <c r="BT57" s="1280"/>
      <c r="BU57" s="1280"/>
      <c r="BV57" s="1280"/>
      <c r="BW57" s="1280"/>
      <c r="BX57" s="1279"/>
      <c r="BY57" s="1280"/>
      <c r="BZ57" s="1280"/>
      <c r="CA57" s="1280"/>
      <c r="CB57" s="1280"/>
      <c r="CC57" s="1280"/>
      <c r="CD57" s="1280"/>
      <c r="CE57" s="1280"/>
      <c r="CF57" s="1280">
        <v>54.2</v>
      </c>
      <c r="CG57" s="1280"/>
      <c r="CH57" s="1280"/>
      <c r="CI57" s="1280"/>
      <c r="CJ57" s="1280"/>
      <c r="CK57" s="1280"/>
      <c r="CL57" s="1280"/>
      <c r="CM57" s="1280"/>
      <c r="CN57" s="1280">
        <v>56.3</v>
      </c>
      <c r="CO57" s="1280"/>
      <c r="CP57" s="1280"/>
      <c r="CQ57" s="1280"/>
      <c r="CR57" s="1280"/>
      <c r="CS57" s="1280"/>
      <c r="CT57" s="1280"/>
      <c r="CU57" s="1280"/>
      <c r="CV57" s="1279"/>
      <c r="CW57" s="1280"/>
      <c r="CX57" s="1280"/>
      <c r="CY57" s="1280"/>
      <c r="CZ57" s="1280"/>
      <c r="DA57" s="1280"/>
      <c r="DB57" s="1280"/>
      <c r="DC57" s="1280"/>
      <c r="DD57" s="1283"/>
      <c r="DE57" s="1281"/>
    </row>
    <row r="58" spans="1:109" s="1257" customFormat="1">
      <c r="A58" s="1242"/>
      <c r="B58" s="1281"/>
      <c r="G58" s="1268"/>
      <c r="H58" s="1268"/>
      <c r="I58" s="1282"/>
      <c r="J58" s="1282"/>
      <c r="K58" s="1277"/>
      <c r="L58" s="1277"/>
      <c r="M58" s="1277"/>
      <c r="N58" s="1277"/>
      <c r="AM58" s="1242"/>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1283"/>
      <c r="DE58" s="1281"/>
    </row>
    <row r="59" spans="1:109" s="1257" customFormat="1">
      <c r="A59" s="1242"/>
      <c r="B59" s="1281"/>
      <c r="K59" s="1284"/>
      <c r="L59" s="1284"/>
      <c r="M59" s="1284"/>
      <c r="N59" s="1284"/>
      <c r="AQ59" s="1284"/>
      <c r="AR59" s="1284"/>
      <c r="AS59" s="1284"/>
      <c r="AT59" s="1284"/>
      <c r="BC59" s="1284"/>
      <c r="BD59" s="1284"/>
      <c r="BE59" s="1284"/>
      <c r="BF59" s="1284"/>
      <c r="BO59" s="1284"/>
      <c r="BP59" s="1284"/>
      <c r="BQ59" s="1284"/>
      <c r="BR59" s="1284"/>
      <c r="CA59" s="1284"/>
      <c r="CB59" s="1284"/>
      <c r="CC59" s="1284"/>
      <c r="CD59" s="1284"/>
      <c r="CM59" s="1284"/>
      <c r="CN59" s="1284"/>
      <c r="CO59" s="1284"/>
      <c r="CP59" s="1284"/>
      <c r="CY59" s="1284"/>
      <c r="CZ59" s="1284"/>
      <c r="DA59" s="1284"/>
      <c r="DB59" s="1284"/>
      <c r="DC59" s="1284"/>
      <c r="DD59" s="1283"/>
      <c r="DE59" s="1281"/>
    </row>
    <row r="60" spans="1:109" s="1257" customFormat="1">
      <c r="A60" s="1242"/>
      <c r="B60" s="1281"/>
      <c r="K60" s="1284"/>
      <c r="L60" s="1284"/>
      <c r="M60" s="1284"/>
      <c r="N60" s="1284"/>
      <c r="AQ60" s="1284"/>
      <c r="AR60" s="1284"/>
      <c r="AS60" s="1284"/>
      <c r="AT60" s="1284"/>
      <c r="BC60" s="1284"/>
      <c r="BD60" s="1284"/>
      <c r="BE60" s="1284"/>
      <c r="BF60" s="1284"/>
      <c r="BO60" s="1284"/>
      <c r="BP60" s="1284"/>
      <c r="BQ60" s="1284"/>
      <c r="BR60" s="1284"/>
      <c r="CA60" s="1284"/>
      <c r="CB60" s="1284"/>
      <c r="CC60" s="1284"/>
      <c r="CD60" s="1284"/>
      <c r="CM60" s="1284"/>
      <c r="CN60" s="1284"/>
      <c r="CO60" s="1284"/>
      <c r="CP60" s="1284"/>
      <c r="CY60" s="1284"/>
      <c r="CZ60" s="1284"/>
      <c r="DA60" s="1284"/>
      <c r="DB60" s="1284"/>
      <c r="DC60" s="1284"/>
      <c r="DD60" s="1283"/>
      <c r="DE60" s="1281"/>
    </row>
    <row r="61" spans="1:109" s="1257" customFormat="1">
      <c r="A61" s="1242"/>
      <c r="B61" s="1285"/>
      <c r="C61" s="1286"/>
      <c r="D61" s="1286"/>
      <c r="E61" s="1286"/>
      <c r="F61" s="1286"/>
      <c r="G61" s="1286"/>
      <c r="H61" s="1286"/>
      <c r="I61" s="1286"/>
      <c r="J61" s="1286"/>
      <c r="K61" s="1286"/>
      <c r="L61" s="1286"/>
      <c r="M61" s="1287"/>
      <c r="N61" s="1287"/>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7"/>
      <c r="AT61" s="1287"/>
      <c r="AU61" s="1286"/>
      <c r="AV61" s="1286"/>
      <c r="AW61" s="1286"/>
      <c r="AX61" s="1286"/>
      <c r="AY61" s="1286"/>
      <c r="AZ61" s="1286"/>
      <c r="BA61" s="1286"/>
      <c r="BB61" s="1286"/>
      <c r="BC61" s="1286"/>
      <c r="BD61" s="1286"/>
      <c r="BE61" s="1287"/>
      <c r="BF61" s="1287"/>
      <c r="BG61" s="1286"/>
      <c r="BH61" s="1286"/>
      <c r="BI61" s="1286"/>
      <c r="BJ61" s="1286"/>
      <c r="BK61" s="1286"/>
      <c r="BL61" s="1286"/>
      <c r="BM61" s="1286"/>
      <c r="BN61" s="1286"/>
      <c r="BO61" s="1286"/>
      <c r="BP61" s="1286"/>
      <c r="BQ61" s="1287"/>
      <c r="BR61" s="1287"/>
      <c r="BS61" s="1286"/>
      <c r="BT61" s="1286"/>
      <c r="BU61" s="1286"/>
      <c r="BV61" s="1286"/>
      <c r="BW61" s="1286"/>
      <c r="BX61" s="1286"/>
      <c r="BY61" s="1286"/>
      <c r="BZ61" s="1286"/>
      <c r="CA61" s="1286"/>
      <c r="CB61" s="1286"/>
      <c r="CC61" s="1287"/>
      <c r="CD61" s="1287"/>
      <c r="CE61" s="1286"/>
      <c r="CF61" s="1286"/>
      <c r="CG61" s="1286"/>
      <c r="CH61" s="1286"/>
      <c r="CI61" s="1286"/>
      <c r="CJ61" s="1286"/>
      <c r="CK61" s="1286"/>
      <c r="CL61" s="1286"/>
      <c r="CM61" s="1286"/>
      <c r="CN61" s="1286"/>
      <c r="CO61" s="1287"/>
      <c r="CP61" s="1287"/>
      <c r="CQ61" s="1286"/>
      <c r="CR61" s="1286"/>
      <c r="CS61" s="1286"/>
      <c r="CT61" s="1286"/>
      <c r="CU61" s="1286"/>
      <c r="CV61" s="1286"/>
      <c r="CW61" s="1286"/>
      <c r="CX61" s="1286"/>
      <c r="CY61" s="1286"/>
      <c r="CZ61" s="1286"/>
      <c r="DA61" s="1287"/>
      <c r="DB61" s="1287"/>
      <c r="DC61" s="1287"/>
      <c r="DD61" s="1288"/>
      <c r="DE61" s="1281"/>
    </row>
    <row r="62" spans="1:109">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2"/>
    </row>
    <row r="63" spans="1:109" ht="17.25">
      <c r="B63" s="1289" t="s">
        <v>601</v>
      </c>
    </row>
    <row r="64" spans="1:109">
      <c r="B64" s="1249"/>
      <c r="G64" s="1256"/>
      <c r="I64" s="1290"/>
      <c r="J64" s="1290"/>
      <c r="K64" s="1290"/>
      <c r="L64" s="1290"/>
      <c r="M64" s="1290"/>
      <c r="N64" s="1291"/>
      <c r="AM64" s="1256"/>
      <c r="AN64" s="1256" t="s">
        <v>594</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c r="B65" s="1249"/>
      <c r="AN65" s="1258" t="s">
        <v>602</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c r="B70" s="1249"/>
      <c r="H70" s="1292"/>
      <c r="I70" s="1292"/>
      <c r="J70" s="1293"/>
      <c r="K70" s="1293"/>
      <c r="L70" s="1294"/>
      <c r="M70" s="1293"/>
      <c r="N70" s="1294"/>
      <c r="AN70" s="1267"/>
      <c r="AO70" s="1267"/>
      <c r="AP70" s="1267"/>
      <c r="AZ70" s="1267"/>
      <c r="BA70" s="1267"/>
      <c r="BB70" s="1267"/>
      <c r="BL70" s="1267"/>
      <c r="BM70" s="1267"/>
      <c r="BN70" s="1267"/>
      <c r="BX70" s="1267"/>
      <c r="BY70" s="1267"/>
      <c r="BZ70" s="1267"/>
      <c r="CJ70" s="1267"/>
      <c r="CK70" s="1267"/>
      <c r="CL70" s="1267"/>
      <c r="CV70" s="1267"/>
      <c r="CW70" s="1267"/>
      <c r="CX70" s="1267"/>
    </row>
    <row r="71" spans="2:107">
      <c r="B71" s="1249"/>
      <c r="G71" s="1295"/>
      <c r="I71" s="1296"/>
      <c r="J71" s="1293"/>
      <c r="K71" s="1293"/>
      <c r="L71" s="1294"/>
      <c r="M71" s="1293"/>
      <c r="N71" s="1294"/>
      <c r="AM71" s="1295"/>
      <c r="AN71" s="1242" t="s">
        <v>596</v>
      </c>
    </row>
    <row r="72" spans="2:107">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552</v>
      </c>
      <c r="BQ72" s="1274"/>
      <c r="BR72" s="1274"/>
      <c r="BS72" s="1274"/>
      <c r="BT72" s="1274"/>
      <c r="BU72" s="1274"/>
      <c r="BV72" s="1274"/>
      <c r="BW72" s="1274"/>
      <c r="BX72" s="1274" t="s">
        <v>553</v>
      </c>
      <c r="BY72" s="1274"/>
      <c r="BZ72" s="1274"/>
      <c r="CA72" s="1274"/>
      <c r="CB72" s="1274"/>
      <c r="CC72" s="1274"/>
      <c r="CD72" s="1274"/>
      <c r="CE72" s="1274"/>
      <c r="CF72" s="1274" t="s">
        <v>554</v>
      </c>
      <c r="CG72" s="1274"/>
      <c r="CH72" s="1274"/>
      <c r="CI72" s="1274"/>
      <c r="CJ72" s="1274"/>
      <c r="CK72" s="1274"/>
      <c r="CL72" s="1274"/>
      <c r="CM72" s="1274"/>
      <c r="CN72" s="1274" t="s">
        <v>555</v>
      </c>
      <c r="CO72" s="1274"/>
      <c r="CP72" s="1274"/>
      <c r="CQ72" s="1274"/>
      <c r="CR72" s="1274"/>
      <c r="CS72" s="1274"/>
      <c r="CT72" s="1274"/>
      <c r="CU72" s="1274"/>
      <c r="CV72" s="1274" t="s">
        <v>556</v>
      </c>
      <c r="CW72" s="1274"/>
      <c r="CX72" s="1274"/>
      <c r="CY72" s="1274"/>
      <c r="CZ72" s="1274"/>
      <c r="DA72" s="1274"/>
      <c r="DB72" s="1274"/>
      <c r="DC72" s="1274"/>
    </row>
    <row r="73" spans="2:107">
      <c r="B73" s="1249"/>
      <c r="G73" s="1275"/>
      <c r="H73" s="1275"/>
      <c r="I73" s="1275"/>
      <c r="J73" s="1275"/>
      <c r="K73" s="1297"/>
      <c r="L73" s="1297"/>
      <c r="M73" s="1297"/>
      <c r="N73" s="1297"/>
      <c r="AM73" s="1267"/>
      <c r="AN73" s="1278" t="s">
        <v>597</v>
      </c>
      <c r="AO73" s="1278"/>
      <c r="AP73" s="1278"/>
      <c r="AQ73" s="1278"/>
      <c r="AR73" s="1278"/>
      <c r="AS73" s="1278"/>
      <c r="AT73" s="1278"/>
      <c r="AU73" s="1278"/>
      <c r="AV73" s="1278"/>
      <c r="AW73" s="1278"/>
      <c r="AX73" s="1278"/>
      <c r="AY73" s="1278"/>
      <c r="AZ73" s="1278"/>
      <c r="BA73" s="1278"/>
      <c r="BB73" s="1278" t="s">
        <v>598</v>
      </c>
      <c r="BC73" s="1278"/>
      <c r="BD73" s="1278"/>
      <c r="BE73" s="1278"/>
      <c r="BF73" s="1278"/>
      <c r="BG73" s="1278"/>
      <c r="BH73" s="1278"/>
      <c r="BI73" s="1278"/>
      <c r="BJ73" s="1278"/>
      <c r="BK73" s="1278"/>
      <c r="BL73" s="1278"/>
      <c r="BM73" s="1278"/>
      <c r="BN73" s="1278"/>
      <c r="BO73" s="1278"/>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c r="B74" s="1249"/>
      <c r="G74" s="1275"/>
      <c r="H74" s="1275"/>
      <c r="I74" s="1275"/>
      <c r="J74" s="1275"/>
      <c r="K74" s="1297"/>
      <c r="L74" s="1297"/>
      <c r="M74" s="1297"/>
      <c r="N74" s="1297"/>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603</v>
      </c>
      <c r="BC75" s="1278"/>
      <c r="BD75" s="1278"/>
      <c r="BE75" s="1278"/>
      <c r="BF75" s="1278"/>
      <c r="BG75" s="1278"/>
      <c r="BH75" s="1278"/>
      <c r="BI75" s="1278"/>
      <c r="BJ75" s="1278"/>
      <c r="BK75" s="1278"/>
      <c r="BL75" s="1278"/>
      <c r="BM75" s="1278"/>
      <c r="BN75" s="1278"/>
      <c r="BO75" s="1278"/>
      <c r="BP75" s="1280">
        <v>5.2</v>
      </c>
      <c r="BQ75" s="1280"/>
      <c r="BR75" s="1280"/>
      <c r="BS75" s="1280"/>
      <c r="BT75" s="1280"/>
      <c r="BU75" s="1280"/>
      <c r="BV75" s="1280"/>
      <c r="BW75" s="1280"/>
      <c r="BX75" s="1280">
        <v>3.9</v>
      </c>
      <c r="BY75" s="1280"/>
      <c r="BZ75" s="1280"/>
      <c r="CA75" s="1280"/>
      <c r="CB75" s="1280"/>
      <c r="CC75" s="1280"/>
      <c r="CD75" s="1280"/>
      <c r="CE75" s="1280"/>
      <c r="CF75" s="1280">
        <v>3</v>
      </c>
      <c r="CG75" s="1280"/>
      <c r="CH75" s="1280"/>
      <c r="CI75" s="1280"/>
      <c r="CJ75" s="1280"/>
      <c r="CK75" s="1280"/>
      <c r="CL75" s="1280"/>
      <c r="CM75" s="1280"/>
      <c r="CN75" s="1280">
        <v>2</v>
      </c>
      <c r="CO75" s="1280"/>
      <c r="CP75" s="1280"/>
      <c r="CQ75" s="1280"/>
      <c r="CR75" s="1280"/>
      <c r="CS75" s="1280"/>
      <c r="CT75" s="1280"/>
      <c r="CU75" s="1280"/>
      <c r="CV75" s="1280">
        <v>1.1000000000000001</v>
      </c>
      <c r="CW75" s="1280"/>
      <c r="CX75" s="1280"/>
      <c r="CY75" s="1280"/>
      <c r="CZ75" s="1280"/>
      <c r="DA75" s="1280"/>
      <c r="DB75" s="1280"/>
      <c r="DC75" s="1280"/>
    </row>
    <row r="76" spans="2:107">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c r="B77" s="1249"/>
      <c r="G77" s="1268"/>
      <c r="H77" s="1268"/>
      <c r="I77" s="1268"/>
      <c r="J77" s="1268"/>
      <c r="K77" s="1297"/>
      <c r="L77" s="1297"/>
      <c r="M77" s="1297"/>
      <c r="N77" s="1297"/>
      <c r="AN77" s="1274" t="s">
        <v>600</v>
      </c>
      <c r="AO77" s="1274"/>
      <c r="AP77" s="1274"/>
      <c r="AQ77" s="1274"/>
      <c r="AR77" s="1274"/>
      <c r="AS77" s="1274"/>
      <c r="AT77" s="1274"/>
      <c r="AU77" s="1274"/>
      <c r="AV77" s="1274"/>
      <c r="AW77" s="1274"/>
      <c r="AX77" s="1274"/>
      <c r="AY77" s="1274"/>
      <c r="AZ77" s="1274"/>
      <c r="BA77" s="1274"/>
      <c r="BB77" s="1278" t="s">
        <v>598</v>
      </c>
      <c r="BC77" s="1278"/>
      <c r="BD77" s="1278"/>
      <c r="BE77" s="1278"/>
      <c r="BF77" s="1278"/>
      <c r="BG77" s="1278"/>
      <c r="BH77" s="1278"/>
      <c r="BI77" s="1278"/>
      <c r="BJ77" s="1278"/>
      <c r="BK77" s="1278"/>
      <c r="BL77" s="1278"/>
      <c r="BM77" s="1278"/>
      <c r="BN77" s="1278"/>
      <c r="BO77" s="1278"/>
      <c r="BP77" s="1280">
        <v>0</v>
      </c>
      <c r="BQ77" s="1280"/>
      <c r="BR77" s="1280"/>
      <c r="BS77" s="1280"/>
      <c r="BT77" s="1280"/>
      <c r="BU77" s="1280"/>
      <c r="BV77" s="1280"/>
      <c r="BW77" s="1280"/>
      <c r="BX77" s="1280">
        <v>0</v>
      </c>
      <c r="BY77" s="1280"/>
      <c r="BZ77" s="1280"/>
      <c r="CA77" s="1280"/>
      <c r="CB77" s="1280"/>
      <c r="CC77" s="1280"/>
      <c r="CD77" s="1280"/>
      <c r="CE77" s="1280"/>
      <c r="CF77" s="1280">
        <v>0</v>
      </c>
      <c r="CG77" s="1280"/>
      <c r="CH77" s="1280"/>
      <c r="CI77" s="1280"/>
      <c r="CJ77" s="1280"/>
      <c r="CK77" s="1280"/>
      <c r="CL77" s="1280"/>
      <c r="CM77" s="1280"/>
      <c r="CN77" s="1280">
        <v>0</v>
      </c>
      <c r="CO77" s="1280"/>
      <c r="CP77" s="1280"/>
      <c r="CQ77" s="1280"/>
      <c r="CR77" s="1280"/>
      <c r="CS77" s="1280"/>
      <c r="CT77" s="1280"/>
      <c r="CU77" s="1280"/>
      <c r="CV77" s="1280">
        <v>0</v>
      </c>
      <c r="CW77" s="1280"/>
      <c r="CX77" s="1280"/>
      <c r="CY77" s="1280"/>
      <c r="CZ77" s="1280"/>
      <c r="DA77" s="1280"/>
      <c r="DB77" s="1280"/>
      <c r="DC77" s="1280"/>
    </row>
    <row r="78" spans="2:107">
      <c r="B78" s="1249"/>
      <c r="G78" s="1268"/>
      <c r="H78" s="1268"/>
      <c r="I78" s="1268"/>
      <c r="J78" s="1268"/>
      <c r="K78" s="1297"/>
      <c r="L78" s="1297"/>
      <c r="M78" s="1297"/>
      <c r="N78" s="1297"/>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c r="B79" s="1249"/>
      <c r="G79" s="1268"/>
      <c r="H79" s="1268"/>
      <c r="I79" s="1282"/>
      <c r="J79" s="1282"/>
      <c r="K79" s="1298"/>
      <c r="L79" s="1298"/>
      <c r="M79" s="1298"/>
      <c r="N79" s="1298"/>
      <c r="AN79" s="1274"/>
      <c r="AO79" s="1274"/>
      <c r="AP79" s="1274"/>
      <c r="AQ79" s="1274"/>
      <c r="AR79" s="1274"/>
      <c r="AS79" s="1274"/>
      <c r="AT79" s="1274"/>
      <c r="AU79" s="1274"/>
      <c r="AV79" s="1274"/>
      <c r="AW79" s="1274"/>
      <c r="AX79" s="1274"/>
      <c r="AY79" s="1274"/>
      <c r="AZ79" s="1274"/>
      <c r="BA79" s="1274"/>
      <c r="BB79" s="1278" t="s">
        <v>603</v>
      </c>
      <c r="BC79" s="1278"/>
      <c r="BD79" s="1278"/>
      <c r="BE79" s="1278"/>
      <c r="BF79" s="1278"/>
      <c r="BG79" s="1278"/>
      <c r="BH79" s="1278"/>
      <c r="BI79" s="1278"/>
      <c r="BJ79" s="1278"/>
      <c r="BK79" s="1278"/>
      <c r="BL79" s="1278"/>
      <c r="BM79" s="1278"/>
      <c r="BN79" s="1278"/>
      <c r="BO79" s="1278"/>
      <c r="BP79" s="1280">
        <v>9.1999999999999993</v>
      </c>
      <c r="BQ79" s="1280"/>
      <c r="BR79" s="1280"/>
      <c r="BS79" s="1280"/>
      <c r="BT79" s="1280"/>
      <c r="BU79" s="1280"/>
      <c r="BV79" s="1280"/>
      <c r="BW79" s="1280"/>
      <c r="BX79" s="1280">
        <v>8.1999999999999993</v>
      </c>
      <c r="BY79" s="1280"/>
      <c r="BZ79" s="1280"/>
      <c r="CA79" s="1280"/>
      <c r="CB79" s="1280"/>
      <c r="CC79" s="1280"/>
      <c r="CD79" s="1280"/>
      <c r="CE79" s="1280"/>
      <c r="CF79" s="1280">
        <v>7.8</v>
      </c>
      <c r="CG79" s="1280"/>
      <c r="CH79" s="1280"/>
      <c r="CI79" s="1280"/>
      <c r="CJ79" s="1280"/>
      <c r="CK79" s="1280"/>
      <c r="CL79" s="1280"/>
      <c r="CM79" s="1280"/>
      <c r="CN79" s="1280">
        <v>7.4</v>
      </c>
      <c r="CO79" s="1280"/>
      <c r="CP79" s="1280"/>
      <c r="CQ79" s="1280"/>
      <c r="CR79" s="1280"/>
      <c r="CS79" s="1280"/>
      <c r="CT79" s="1280"/>
      <c r="CU79" s="1280"/>
      <c r="CV79" s="1280">
        <v>7.1</v>
      </c>
      <c r="CW79" s="1280"/>
      <c r="CX79" s="1280"/>
      <c r="CY79" s="1280"/>
      <c r="CZ79" s="1280"/>
      <c r="DA79" s="1280"/>
      <c r="DB79" s="1280"/>
      <c r="DC79" s="1280"/>
    </row>
    <row r="80" spans="2:107">
      <c r="B80" s="1249"/>
      <c r="G80" s="1268"/>
      <c r="H80" s="1268"/>
      <c r="I80" s="1282"/>
      <c r="J80" s="1282"/>
      <c r="K80" s="1298"/>
      <c r="L80" s="1298"/>
      <c r="M80" s="1298"/>
      <c r="N80" s="1298"/>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c r="B81" s="1249"/>
    </row>
    <row r="82" spans="2:109" ht="17.25">
      <c r="B82" s="1249"/>
      <c r="K82" s="1299"/>
      <c r="L82" s="1299"/>
      <c r="M82" s="1299"/>
      <c r="N82" s="1299"/>
      <c r="AQ82" s="1299"/>
      <c r="AR82" s="1299"/>
      <c r="AS82" s="1299"/>
      <c r="AT82" s="1299"/>
      <c r="BC82" s="1299"/>
      <c r="BD82" s="1299"/>
      <c r="BE82" s="1299"/>
      <c r="BF82" s="1299"/>
      <c r="BO82" s="1299"/>
      <c r="BP82" s="1299"/>
      <c r="BQ82" s="1299"/>
      <c r="BR82" s="1299"/>
      <c r="CA82" s="1299"/>
      <c r="CB82" s="1299"/>
      <c r="CC82" s="1299"/>
      <c r="CD82" s="1299"/>
      <c r="CM82" s="1299"/>
      <c r="CN82" s="1299"/>
      <c r="CO82" s="1299"/>
      <c r="CP82" s="1299"/>
      <c r="CY82" s="1299"/>
      <c r="CZ82" s="1299"/>
      <c r="DA82" s="1299"/>
      <c r="DB82" s="1299"/>
      <c r="DC82" s="1299"/>
    </row>
    <row r="83" spans="2:109">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c r="DD84" s="1242"/>
      <c r="DE84" s="1242"/>
    </row>
    <row r="85" spans="2:109">
      <c r="DD85" s="1242"/>
      <c r="DE85" s="1242"/>
    </row>
    <row r="86" spans="2:109" hidden="1">
      <c r="DD86" s="1242"/>
      <c r="DE86" s="1242"/>
    </row>
    <row r="87" spans="2:109" hidden="1">
      <c r="K87" s="1300"/>
      <c r="AQ87" s="1300"/>
      <c r="BC87" s="1300"/>
      <c r="BO87" s="1300"/>
      <c r="CA87" s="1300"/>
      <c r="CM87" s="1300"/>
      <c r="CY87" s="1300"/>
      <c r="DD87" s="1242"/>
      <c r="DE87" s="1242"/>
    </row>
    <row r="88" spans="2:109" hidden="1">
      <c r="DD88" s="1242"/>
      <c r="DE88" s="1242"/>
    </row>
    <row r="89" spans="2:109" hidden="1">
      <c r="DD89" s="1242"/>
      <c r="DE89" s="1242"/>
    </row>
    <row r="90" spans="2:109" hidden="1">
      <c r="DD90" s="1242"/>
      <c r="DE90" s="1242"/>
    </row>
    <row r="91" spans="2:109" hidden="1">
      <c r="DD91" s="1242"/>
      <c r="DE91" s="1242"/>
    </row>
    <row r="92" spans="2:109" ht="13.5" hidden="1" customHeight="1">
      <c r="DD92" s="1242"/>
      <c r="DE92" s="1242"/>
    </row>
    <row r="93" spans="2:109" ht="13.5" hidden="1" customHeight="1">
      <c r="DD93" s="1242"/>
      <c r="DE93" s="1242"/>
    </row>
    <row r="94" spans="2:109" ht="13.5" hidden="1" customHeight="1">
      <c r="DD94" s="1242"/>
      <c r="DE94" s="1242"/>
    </row>
    <row r="95" spans="2:109" ht="13.5" hidden="1" customHeight="1">
      <c r="DD95" s="1242"/>
      <c r="DE95" s="1242"/>
    </row>
    <row r="96" spans="2:109" ht="13.5" hidden="1" customHeight="1">
      <c r="DD96" s="1242"/>
      <c r="DE96" s="1242"/>
    </row>
    <row r="97" spans="108:109" ht="13.5" hidden="1" customHeight="1">
      <c r="DD97" s="1242"/>
      <c r="DE97" s="1242"/>
    </row>
    <row r="98" spans="108:109" ht="13.5" hidden="1" customHeight="1">
      <c r="DD98" s="1242"/>
      <c r="DE98" s="1242"/>
    </row>
    <row r="99" spans="108:109" ht="13.5" hidden="1" customHeight="1">
      <c r="DD99" s="1242"/>
      <c r="DE99" s="1242"/>
    </row>
    <row r="100" spans="108:109" ht="13.5" hidden="1" customHeight="1">
      <c r="DD100" s="1242"/>
      <c r="DE100" s="1242"/>
    </row>
    <row r="101" spans="108:109" ht="13.5" hidden="1" customHeight="1">
      <c r="DD101" s="1242"/>
      <c r="DE101" s="1242"/>
    </row>
    <row r="102" spans="108:109" ht="13.5" hidden="1" customHeight="1">
      <c r="DD102" s="1242"/>
      <c r="DE102" s="1242"/>
    </row>
    <row r="103" spans="108:109" ht="13.5" hidden="1" customHeight="1">
      <c r="DD103" s="1242"/>
      <c r="DE103" s="1242"/>
    </row>
    <row r="104" spans="108:109" ht="13.5" hidden="1" customHeight="1">
      <c r="DD104" s="1242"/>
      <c r="DE104" s="1242"/>
    </row>
    <row r="105" spans="108:109" ht="13.5" hidden="1" customHeight="1">
      <c r="DD105" s="1242"/>
      <c r="DE105" s="1242"/>
    </row>
    <row r="106" spans="108:109" ht="13.5" hidden="1" customHeight="1">
      <c r="DD106" s="1242"/>
      <c r="DE106" s="1242"/>
    </row>
    <row r="107" spans="108:109" ht="13.5" hidden="1" customHeight="1">
      <c r="DD107" s="1242"/>
      <c r="DE107" s="1242"/>
    </row>
    <row r="108" spans="108:109" ht="13.5" hidden="1" customHeight="1">
      <c r="DD108" s="1242"/>
      <c r="DE108" s="1242"/>
    </row>
    <row r="109" spans="108:109" ht="13.5" hidden="1" customHeight="1">
      <c r="DD109" s="1242"/>
      <c r="DE109" s="1242"/>
    </row>
    <row r="110" spans="108:109" ht="13.5" hidden="1" customHeight="1">
      <c r="DD110" s="1242"/>
      <c r="DE110" s="1242"/>
    </row>
    <row r="111" spans="108:109" ht="13.5" hidden="1" customHeight="1">
      <c r="DD111" s="1242"/>
      <c r="DE111" s="1242"/>
    </row>
    <row r="112" spans="108:109" ht="13.5" hidden="1" customHeight="1">
      <c r="DD112" s="1242"/>
      <c r="DE112" s="1242"/>
    </row>
    <row r="113" spans="108:109" ht="13.5" hidden="1" customHeight="1">
      <c r="DD113" s="1242"/>
      <c r="DE113" s="1242"/>
    </row>
    <row r="114" spans="108:109" ht="13.5" hidden="1" customHeight="1">
      <c r="DD114" s="1242"/>
      <c r="DE114" s="1242"/>
    </row>
    <row r="115" spans="108:109" ht="13.5" hidden="1" customHeight="1">
      <c r="DD115" s="1242"/>
      <c r="DE115" s="1242"/>
    </row>
    <row r="116" spans="108:109" ht="13.5" hidden="1" customHeight="1">
      <c r="DD116" s="1242"/>
      <c r="DE116" s="1242"/>
    </row>
    <row r="117" spans="108:109" ht="13.5" hidden="1" customHeight="1">
      <c r="DD117" s="1242"/>
      <c r="DE117" s="1242"/>
    </row>
    <row r="118" spans="108:109" ht="13.5" hidden="1" customHeight="1">
      <c r="DD118" s="1242"/>
      <c r="DE118" s="1242"/>
    </row>
    <row r="119" spans="108:109" ht="13.5" hidden="1" customHeight="1">
      <c r="DD119" s="1242"/>
      <c r="DE119" s="1242"/>
    </row>
    <row r="120" spans="108:109" ht="13.5" hidden="1" customHeight="1">
      <c r="DD120" s="1242"/>
      <c r="DE120" s="1242"/>
    </row>
    <row r="121" spans="108:109" ht="13.5" hidden="1" customHeight="1">
      <c r="DD121" s="1242"/>
      <c r="DE121" s="1242"/>
    </row>
    <row r="122" spans="108:109" ht="13.5" hidden="1" customHeight="1">
      <c r="DD122" s="1242"/>
      <c r="DE122" s="1242"/>
    </row>
    <row r="123" spans="108:109" ht="13.5" hidden="1" customHeight="1">
      <c r="DD123" s="1242"/>
      <c r="DE123" s="1242"/>
    </row>
    <row r="124" spans="108:109" ht="13.5" hidden="1" customHeight="1">
      <c r="DD124" s="1242"/>
      <c r="DE124" s="1242"/>
    </row>
    <row r="125" spans="108:109" ht="13.5" hidden="1" customHeight="1">
      <c r="DD125" s="1242"/>
      <c r="DE125" s="1242"/>
    </row>
    <row r="126" spans="108:109" ht="13.5" hidden="1" customHeight="1">
      <c r="DD126" s="1242"/>
      <c r="DE126" s="1242"/>
    </row>
    <row r="127" spans="108:109" ht="13.5" hidden="1" customHeight="1">
      <c r="DD127" s="1242"/>
      <c r="DE127" s="1242"/>
    </row>
    <row r="128" spans="108:109" ht="13.5" hidden="1" customHeight="1">
      <c r="DD128" s="1242"/>
      <c r="DE128" s="1242"/>
    </row>
    <row r="129" spans="108:109" ht="13.5" hidden="1" customHeight="1">
      <c r="DD129" s="1242"/>
      <c r="DE129" s="1242"/>
    </row>
    <row r="130" spans="108:109" ht="13.5" hidden="1" customHeight="1">
      <c r="DD130" s="1242"/>
      <c r="DE130" s="1242"/>
    </row>
    <row r="131" spans="108:109" ht="13.5" hidden="1" customHeight="1">
      <c r="DD131" s="1242"/>
      <c r="DE131" s="1242"/>
    </row>
    <row r="132" spans="108:109" ht="13.5" hidden="1" customHeight="1">
      <c r="DD132" s="1242"/>
      <c r="DE132" s="1242"/>
    </row>
    <row r="133" spans="108:109" ht="13.5" hidden="1" customHeight="1">
      <c r="DD133" s="1242"/>
      <c r="DE133" s="1242"/>
    </row>
    <row r="134" spans="108:109" ht="13.5" hidden="1" customHeight="1">
      <c r="DD134" s="1242"/>
      <c r="DE134" s="1242"/>
    </row>
    <row r="135" spans="108:109" ht="13.5" hidden="1" customHeight="1">
      <c r="DD135" s="1242"/>
      <c r="DE135" s="1242"/>
    </row>
    <row r="136" spans="108:109" ht="13.5" hidden="1" customHeight="1">
      <c r="DD136" s="1242"/>
      <c r="DE136" s="1242"/>
    </row>
    <row r="137" spans="108:109" ht="13.5" hidden="1" customHeight="1">
      <c r="DD137" s="1242"/>
      <c r="DE137" s="1242"/>
    </row>
    <row r="138" spans="108:109" ht="13.5" hidden="1" customHeight="1">
      <c r="DD138" s="1242"/>
      <c r="DE138" s="1242"/>
    </row>
    <row r="139" spans="108:109" ht="13.5" hidden="1" customHeight="1">
      <c r="DD139" s="1242"/>
      <c r="DE139" s="1242"/>
    </row>
    <row r="140" spans="108:109" ht="13.5" hidden="1" customHeight="1">
      <c r="DD140" s="1242"/>
      <c r="DE140" s="1242"/>
    </row>
    <row r="141" spans="108:109" ht="13.5" hidden="1" customHeight="1">
      <c r="DD141" s="1242"/>
      <c r="DE141" s="1242"/>
    </row>
    <row r="142" spans="108:109" ht="13.5" hidden="1" customHeight="1">
      <c r="DD142" s="1242"/>
      <c r="DE142" s="1242"/>
    </row>
    <row r="143" spans="108:109" ht="13.5" hidden="1" customHeight="1">
      <c r="DD143" s="1242"/>
      <c r="DE143" s="1242"/>
    </row>
    <row r="144" spans="108:109" ht="13.5" hidden="1" customHeight="1">
      <c r="DD144" s="1242"/>
      <c r="DE144" s="1242"/>
    </row>
    <row r="145" spans="108:109" ht="13.5" hidden="1" customHeight="1">
      <c r="DD145" s="1242"/>
      <c r="DE145" s="1242"/>
    </row>
    <row r="146" spans="108:109" ht="13.5" hidden="1" customHeight="1">
      <c r="DD146" s="1242"/>
      <c r="DE146" s="1242"/>
    </row>
    <row r="147" spans="108:109" ht="13.5" hidden="1" customHeight="1">
      <c r="DD147" s="1242"/>
      <c r="DE147" s="1242"/>
    </row>
    <row r="148" spans="108:109" ht="13.5" hidden="1" customHeight="1">
      <c r="DD148" s="1242"/>
      <c r="DE148" s="1242"/>
    </row>
    <row r="149" spans="108:109" ht="13.5" hidden="1" customHeight="1">
      <c r="DD149" s="1242"/>
      <c r="DE149" s="1242"/>
    </row>
    <row r="150" spans="108:109" ht="13.5" hidden="1" customHeight="1">
      <c r="DD150" s="1242"/>
      <c r="DE150" s="1242"/>
    </row>
    <row r="151" spans="108:109" ht="13.5" hidden="1" customHeight="1">
      <c r="DD151" s="1242"/>
      <c r="DE151" s="1242"/>
    </row>
    <row r="152" spans="108:109" ht="13.5" hidden="1" customHeight="1">
      <c r="DD152" s="1242"/>
      <c r="DE152" s="1242"/>
    </row>
    <row r="153" spans="108:109" ht="13.5" hidden="1" customHeight="1">
      <c r="DD153" s="1242"/>
      <c r="DE153" s="1242"/>
    </row>
    <row r="154" spans="108:109" ht="13.5" hidden="1" customHeight="1">
      <c r="DD154" s="1242"/>
      <c r="DE154" s="1242"/>
    </row>
    <row r="155" spans="108:109" ht="13.5" hidden="1" customHeight="1">
      <c r="DD155" s="1242"/>
      <c r="DE155" s="1242"/>
    </row>
    <row r="156" spans="108:109" ht="13.5" hidden="1" customHeight="1">
      <c r="DD156" s="1242"/>
      <c r="DE156" s="1242"/>
    </row>
    <row r="157" spans="108:109" ht="13.5" hidden="1" customHeight="1">
      <c r="DD157" s="1242"/>
      <c r="DE157" s="1242"/>
    </row>
    <row r="158" spans="108:109" ht="13.5" hidden="1" customHeight="1">
      <c r="DD158" s="1242"/>
      <c r="DE158" s="1242"/>
    </row>
    <row r="159" spans="108:109" ht="13.5" hidden="1" customHeight="1">
      <c r="DD159" s="1242"/>
      <c r="DE159" s="1242"/>
    </row>
    <row r="160" spans="108:109" ht="13.5" hidden="1" customHeight="1">
      <c r="DD160" s="1242"/>
      <c r="DE160" s="1242"/>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8i9F/hBb2Vpr56gauvleyBYPWcPwUhD0pTnENvZusY2DL/a4GI4J52UuiuLM5lLP1EzQDXrJnGHSj/XMZ/TE8A==" saltValue="PoRfU1f+v8ynVZChlLyc4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Normal="100" zoomScaleSheetLayoutView="70" workbookViewId="0">
      <selection activeCell="BF63" sqref="BF63"/>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0F3cE3XlLOzqZg3V7roFKovikNJfsniNoV8Lu7gZXVer1OZy4c00O5rxmWxweYa3qRZgv04SvX7qIysWI8EGA==" saltValue="JRD0L2LiGriyXHd6uQr0w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Normal="100" zoomScaleSheetLayoutView="55" workbookViewId="0">
      <selection activeCell="BF63" sqref="BF63"/>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R/NSHCvwzbuq0ifT4P9AN3+4TEWcop6Y6QMqjyiy60PLeV964h2fElZA4kfmYkoMULWpMN/RvpcMQ3NCwyUfQ==" saltValue="bDyyobqogNNarFuh/uqDt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549</v>
      </c>
      <c r="G2" s="136"/>
      <c r="H2" s="137"/>
    </row>
    <row r="3" spans="1:8">
      <c r="A3" s="133" t="s">
        <v>542</v>
      </c>
      <c r="B3" s="138"/>
      <c r="C3" s="139"/>
      <c r="D3" s="140">
        <v>443499</v>
      </c>
      <c r="E3" s="141"/>
      <c r="F3" s="142">
        <v>316331</v>
      </c>
      <c r="G3" s="143"/>
      <c r="H3" s="144"/>
    </row>
    <row r="4" spans="1:8">
      <c r="A4" s="145"/>
      <c r="B4" s="146"/>
      <c r="C4" s="147"/>
      <c r="D4" s="148">
        <v>78760</v>
      </c>
      <c r="E4" s="149"/>
      <c r="F4" s="150">
        <v>106387</v>
      </c>
      <c r="G4" s="151"/>
      <c r="H4" s="152"/>
    </row>
    <row r="5" spans="1:8">
      <c r="A5" s="133" t="s">
        <v>544</v>
      </c>
      <c r="B5" s="138"/>
      <c r="C5" s="139"/>
      <c r="D5" s="140">
        <v>116165</v>
      </c>
      <c r="E5" s="141"/>
      <c r="F5" s="142">
        <v>333013</v>
      </c>
      <c r="G5" s="143"/>
      <c r="H5" s="144"/>
    </row>
    <row r="6" spans="1:8">
      <c r="A6" s="145"/>
      <c r="B6" s="146"/>
      <c r="C6" s="147"/>
      <c r="D6" s="148">
        <v>97776</v>
      </c>
      <c r="E6" s="149"/>
      <c r="F6" s="150">
        <v>126732</v>
      </c>
      <c r="G6" s="151"/>
      <c r="H6" s="152"/>
    </row>
    <row r="7" spans="1:8">
      <c r="A7" s="133" t="s">
        <v>545</v>
      </c>
      <c r="B7" s="138"/>
      <c r="C7" s="139"/>
      <c r="D7" s="140">
        <v>236068</v>
      </c>
      <c r="E7" s="141"/>
      <c r="F7" s="142">
        <v>280458</v>
      </c>
      <c r="G7" s="143"/>
      <c r="H7" s="144"/>
    </row>
    <row r="8" spans="1:8">
      <c r="A8" s="145"/>
      <c r="B8" s="146"/>
      <c r="C8" s="147"/>
      <c r="D8" s="148">
        <v>145268</v>
      </c>
      <c r="E8" s="149"/>
      <c r="F8" s="150">
        <v>127286</v>
      </c>
      <c r="G8" s="151"/>
      <c r="H8" s="152"/>
    </row>
    <row r="9" spans="1:8">
      <c r="A9" s="133" t="s">
        <v>546</v>
      </c>
      <c r="B9" s="138"/>
      <c r="C9" s="139"/>
      <c r="D9" s="140">
        <v>541432</v>
      </c>
      <c r="E9" s="141"/>
      <c r="F9" s="142">
        <v>291945</v>
      </c>
      <c r="G9" s="143"/>
      <c r="H9" s="144"/>
    </row>
    <row r="10" spans="1:8">
      <c r="A10" s="145"/>
      <c r="B10" s="146"/>
      <c r="C10" s="147"/>
      <c r="D10" s="148">
        <v>180087</v>
      </c>
      <c r="E10" s="149"/>
      <c r="F10" s="150">
        <v>127651</v>
      </c>
      <c r="G10" s="151"/>
      <c r="H10" s="152"/>
    </row>
    <row r="11" spans="1:8">
      <c r="A11" s="133" t="s">
        <v>547</v>
      </c>
      <c r="B11" s="138"/>
      <c r="C11" s="139"/>
      <c r="D11" s="140">
        <v>221354</v>
      </c>
      <c r="E11" s="141"/>
      <c r="F11" s="142">
        <v>291173</v>
      </c>
      <c r="G11" s="143"/>
      <c r="H11" s="144"/>
    </row>
    <row r="12" spans="1:8">
      <c r="A12" s="145"/>
      <c r="B12" s="146"/>
      <c r="C12" s="153"/>
      <c r="D12" s="148">
        <v>197633</v>
      </c>
      <c r="E12" s="149"/>
      <c r="F12" s="150">
        <v>119071</v>
      </c>
      <c r="G12" s="151"/>
      <c r="H12" s="152"/>
    </row>
    <row r="13" spans="1:8">
      <c r="A13" s="133"/>
      <c r="B13" s="138"/>
      <c r="C13" s="154"/>
      <c r="D13" s="155">
        <v>311704</v>
      </c>
      <c r="E13" s="156"/>
      <c r="F13" s="157">
        <v>302584</v>
      </c>
      <c r="G13" s="158"/>
      <c r="H13" s="144"/>
    </row>
    <row r="14" spans="1:8">
      <c r="A14" s="145"/>
      <c r="B14" s="146"/>
      <c r="C14" s="147"/>
      <c r="D14" s="148">
        <v>139905</v>
      </c>
      <c r="E14" s="149"/>
      <c r="F14" s="150">
        <v>121425</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5.12</v>
      </c>
      <c r="C19" s="159">
        <f>ROUND(VALUE(SUBSTITUTE(実質収支比率等に係る経年分析!G$48,"▲","-")),2)</f>
        <v>5.73</v>
      </c>
      <c r="D19" s="159">
        <f>ROUND(VALUE(SUBSTITUTE(実質収支比率等に係る経年分析!H$48,"▲","-")),2)</f>
        <v>5.5</v>
      </c>
      <c r="E19" s="159">
        <f>ROUND(VALUE(SUBSTITUTE(実質収支比率等に係る経年分析!I$48,"▲","-")),2)</f>
        <v>4.66</v>
      </c>
      <c r="F19" s="159">
        <f>ROUND(VALUE(SUBSTITUTE(実質収支比率等に係る経年分析!J$48,"▲","-")),2)</f>
        <v>4.78</v>
      </c>
    </row>
    <row r="20" spans="1:11">
      <c r="A20" s="159" t="s">
        <v>48</v>
      </c>
      <c r="B20" s="159">
        <f>ROUND(VALUE(SUBSTITUTE(実質収支比率等に係る経年分析!F$47,"▲","-")),2)</f>
        <v>13.43</v>
      </c>
      <c r="C20" s="159">
        <f>ROUND(VALUE(SUBSTITUTE(実質収支比率等に係る経年分析!G$47,"▲","-")),2)</f>
        <v>17.84</v>
      </c>
      <c r="D20" s="159">
        <f>ROUND(VALUE(SUBSTITUTE(実質収支比率等に係る経年分析!H$47,"▲","-")),2)</f>
        <v>15.23</v>
      </c>
      <c r="E20" s="159">
        <f>ROUND(VALUE(SUBSTITUTE(実質収支比率等に係る経年分析!I$47,"▲","-")),2)</f>
        <v>13.71</v>
      </c>
      <c r="F20" s="159">
        <f>ROUND(VALUE(SUBSTITUTE(実質収支比率等に係る経年分析!J$47,"▲","-")),2)</f>
        <v>13.55</v>
      </c>
    </row>
    <row r="21" spans="1:11">
      <c r="A21" s="159" t="s">
        <v>49</v>
      </c>
      <c r="B21" s="159">
        <f>IF(ISNUMBER(VALUE(SUBSTITUTE(実質収支比率等に係る経年分析!F$49,"▲","-"))),ROUND(VALUE(SUBSTITUTE(実質収支比率等に係る経年分析!F$49,"▲","-")),2),NA())</f>
        <v>5.27</v>
      </c>
      <c r="C21" s="159">
        <f>IF(ISNUMBER(VALUE(SUBSTITUTE(実質収支比率等に係る経年分析!G$49,"▲","-"))),ROUND(VALUE(SUBSTITUTE(実質収支比率等に係る経年分析!G$49,"▲","-")),2),NA())</f>
        <v>7.94</v>
      </c>
      <c r="D21" s="159">
        <f>IF(ISNUMBER(VALUE(SUBSTITUTE(実質収支比率等に係る経年分析!H$49,"▲","-"))),ROUND(VALUE(SUBSTITUTE(実質収支比率等に係る経年分析!H$49,"▲","-")),2),NA())</f>
        <v>1.85</v>
      </c>
      <c r="E21" s="159">
        <f>IF(ISNUMBER(VALUE(SUBSTITUTE(実質収支比率等に係る経年分析!I$49,"▲","-"))),ROUND(VALUE(SUBSTITUTE(実質収支比率等に係る経年分析!I$49,"▲","-")),2),NA())</f>
        <v>7.14</v>
      </c>
      <c r="F21" s="159">
        <f>IF(ISNUMBER(VALUE(SUBSTITUTE(実質収支比率等に係る経年分析!J$49,"▲","-"))),ROUND(VALUE(SUBSTITUTE(実質収支比率等に係る経年分析!J$49,"▲","-")),2),NA())</f>
        <v>4.47</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公共下水道特別会計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0.18</v>
      </c>
    </row>
    <row r="30" spans="1:11">
      <c r="A30" s="160" t="str">
        <f>IF(連結実質赤字比率に係る赤字・黒字の構成分析!C$40="",NA(),連結実質赤字比率に係る赤字・黒字の構成分析!C$40)</f>
        <v>高齢者グループホーム特別会計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0.17</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7.0000000000000007E-2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0.21</v>
      </c>
    </row>
    <row r="31" spans="1:11">
      <c r="A31" s="160" t="str">
        <f>IF(連結実質赤字比率に係る赤字・黒字の構成分析!C$39="",NA(),連結実質赤字比率に係る赤字・黒字の構成分析!C$39)</f>
        <v>特別養護老人ホーム特別会計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0.56000000000000005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0.28000000000000003</v>
      </c>
    </row>
    <row r="32" spans="1:11">
      <c r="A32" s="160" t="str">
        <f>IF(連結実質赤字比率に係る赤字・黒字の構成分析!C$38="",NA(),連結実質赤字比率に係る赤字・黒字の構成分析!C$38)</f>
        <v>養護老人ホーム特別会計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0.75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0.93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1.43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0.56999999999999995</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1.1399999999999999</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2.31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2.46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2.0099999999999998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2.68</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4.37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4.78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4.0599999999999996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3.85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4.2</v>
      </c>
    </row>
    <row r="36" spans="1:16">
      <c r="A36" s="160" t="str">
        <f>IF(連結実質赤字比率に係る赤字・黒字の構成分析!C$34="",NA(),連結実質赤字比率に係る赤字・黒字の構成分析!C$34)</f>
        <v>上水道事業会計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4.49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4.6500000000000004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3.97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4.24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5.25</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600</v>
      </c>
      <c r="E42" s="161"/>
      <c r="F42" s="161"/>
      <c r="G42" s="161">
        <f>'実質公債費比率（分子）の構造'!L$52</f>
        <v>551</v>
      </c>
      <c r="H42" s="161"/>
      <c r="I42" s="161"/>
      <c r="J42" s="161">
        <f>'実質公債費比率（分子）の構造'!M$52</f>
        <v>520</v>
      </c>
      <c r="K42" s="161"/>
      <c r="L42" s="161"/>
      <c r="M42" s="161">
        <f>'実質公債費比率（分子）の構造'!N$52</f>
        <v>519</v>
      </c>
      <c r="N42" s="161"/>
      <c r="O42" s="161"/>
      <c r="P42" s="161">
        <f>'実質公債費比率（分子）の構造'!O$52</f>
        <v>463</v>
      </c>
    </row>
    <row r="43" spans="1:16">
      <c r="A43" s="161" t="s">
        <v>57</v>
      </c>
      <c r="B43" s="161">
        <f>'実質公債費比率（分子）の構造'!K$51</f>
        <v>0</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34</v>
      </c>
      <c r="C44" s="161"/>
      <c r="D44" s="161"/>
      <c r="E44" s="161">
        <f>'実質公債費比率（分子）の構造'!L$50</f>
        <v>4</v>
      </c>
      <c r="F44" s="161"/>
      <c r="G44" s="161"/>
      <c r="H44" s="161">
        <f>'実質公債費比率（分子）の構造'!M$50</f>
        <v>3</v>
      </c>
      <c r="I44" s="161"/>
      <c r="J44" s="161"/>
      <c r="K44" s="161">
        <f>'実質公債費比率（分子）の構造'!N$50</f>
        <v>3</v>
      </c>
      <c r="L44" s="161"/>
      <c r="M44" s="161"/>
      <c r="N44" s="161">
        <f>'実質公債費比率（分子）の構造'!O$50</f>
        <v>3</v>
      </c>
      <c r="O44" s="161"/>
      <c r="P44" s="161"/>
    </row>
    <row r="45" spans="1:16">
      <c r="A45" s="161" t="s">
        <v>59</v>
      </c>
      <c r="B45" s="161">
        <f>'実質公債費比率（分子）の構造'!K$49</f>
        <v>33</v>
      </c>
      <c r="C45" s="161"/>
      <c r="D45" s="161"/>
      <c r="E45" s="161">
        <f>'実質公債費比率（分子）の構造'!L$49</f>
        <v>27</v>
      </c>
      <c r="F45" s="161"/>
      <c r="G45" s="161"/>
      <c r="H45" s="161">
        <f>'実質公債費比率（分子）の構造'!M$49</f>
        <v>18</v>
      </c>
      <c r="I45" s="161"/>
      <c r="J45" s="161"/>
      <c r="K45" s="161">
        <f>'実質公債費比率（分子）の構造'!N$49</f>
        <v>18</v>
      </c>
      <c r="L45" s="161"/>
      <c r="M45" s="161"/>
      <c r="N45" s="161">
        <f>'実質公債費比率（分子）の構造'!O$49</f>
        <v>15</v>
      </c>
      <c r="O45" s="161"/>
      <c r="P45" s="161"/>
    </row>
    <row r="46" spans="1:16">
      <c r="A46" s="161" t="s">
        <v>60</v>
      </c>
      <c r="B46" s="161">
        <f>'実質公債費比率（分子）の構造'!K$48</f>
        <v>161</v>
      </c>
      <c r="C46" s="161"/>
      <c r="D46" s="161"/>
      <c r="E46" s="161">
        <f>'実質公債費比率（分子）の構造'!L$48</f>
        <v>151</v>
      </c>
      <c r="F46" s="161"/>
      <c r="G46" s="161"/>
      <c r="H46" s="161">
        <f>'実質公債費比率（分子）の構造'!M$48</f>
        <v>148</v>
      </c>
      <c r="I46" s="161"/>
      <c r="J46" s="161"/>
      <c r="K46" s="161">
        <f>'実質公債費比率（分子）の構造'!N$48</f>
        <v>142</v>
      </c>
      <c r="L46" s="161"/>
      <c r="M46" s="161"/>
      <c r="N46" s="161">
        <f>'実質公債費比率（分子）の構造'!O$48</f>
        <v>132</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475</v>
      </c>
      <c r="C49" s="161"/>
      <c r="D49" s="161"/>
      <c r="E49" s="161">
        <f>'実質公債費比率（分子）の構造'!L$45</f>
        <v>429</v>
      </c>
      <c r="F49" s="161"/>
      <c r="G49" s="161"/>
      <c r="H49" s="161">
        <f>'実質公債費比率（分子）の構造'!M$45</f>
        <v>394</v>
      </c>
      <c r="I49" s="161"/>
      <c r="J49" s="161"/>
      <c r="K49" s="161">
        <f>'実質公債費比率（分子）の構造'!N$45</f>
        <v>394</v>
      </c>
      <c r="L49" s="161"/>
      <c r="M49" s="161"/>
      <c r="N49" s="161">
        <f>'実質公債費比率（分子）の構造'!O$45</f>
        <v>311</v>
      </c>
      <c r="O49" s="161"/>
      <c r="P49" s="161"/>
    </row>
    <row r="50" spans="1:16">
      <c r="A50" s="161" t="s">
        <v>64</v>
      </c>
      <c r="B50" s="161" t="e">
        <f>NA()</f>
        <v>#N/A</v>
      </c>
      <c r="C50" s="161">
        <f>IF(ISNUMBER('実質公債費比率（分子）の構造'!K$53),'実質公債費比率（分子）の構造'!K$53,NA())</f>
        <v>103</v>
      </c>
      <c r="D50" s="161" t="e">
        <f>NA()</f>
        <v>#N/A</v>
      </c>
      <c r="E50" s="161" t="e">
        <f>NA()</f>
        <v>#N/A</v>
      </c>
      <c r="F50" s="161">
        <f>IF(ISNUMBER('実質公債費比率（分子）の構造'!L$53),'実質公債費比率（分子）の構造'!L$53,NA())</f>
        <v>60</v>
      </c>
      <c r="G50" s="161" t="e">
        <f>NA()</f>
        <v>#N/A</v>
      </c>
      <c r="H50" s="161" t="e">
        <f>NA()</f>
        <v>#N/A</v>
      </c>
      <c r="I50" s="161">
        <f>IF(ISNUMBER('実質公債費比率（分子）の構造'!M$53),'実質公債費比率（分子）の構造'!M$53,NA())</f>
        <v>43</v>
      </c>
      <c r="J50" s="161" t="e">
        <f>NA()</f>
        <v>#N/A</v>
      </c>
      <c r="K50" s="161" t="e">
        <f>NA()</f>
        <v>#N/A</v>
      </c>
      <c r="L50" s="161">
        <f>IF(ISNUMBER('実質公債費比率（分子）の構造'!N$53),'実質公債費比率（分子）の構造'!N$53,NA())</f>
        <v>38</v>
      </c>
      <c r="M50" s="161" t="e">
        <f>NA()</f>
        <v>#N/A</v>
      </c>
      <c r="N50" s="161" t="e">
        <f>NA()</f>
        <v>#N/A</v>
      </c>
      <c r="O50" s="161">
        <f>IF(ISNUMBER('実質公債費比率（分子）の構造'!O$53),'実質公債費比率（分子）の構造'!O$53,NA())</f>
        <v>-2</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3972</v>
      </c>
      <c r="E56" s="160"/>
      <c r="F56" s="160"/>
      <c r="G56" s="160">
        <f>'将来負担比率（分子）の構造'!J$52</f>
        <v>3692</v>
      </c>
      <c r="H56" s="160"/>
      <c r="I56" s="160"/>
      <c r="J56" s="160">
        <f>'将来負担比率（分子）の構造'!K$52</f>
        <v>3534</v>
      </c>
      <c r="K56" s="160"/>
      <c r="L56" s="160"/>
      <c r="M56" s="160">
        <f>'将来負担比率（分子）の構造'!L$52</f>
        <v>3719</v>
      </c>
      <c r="N56" s="160"/>
      <c r="O56" s="160"/>
      <c r="P56" s="160">
        <f>'将来負担比率（分子）の構造'!M$52</f>
        <v>3675</v>
      </c>
    </row>
    <row r="57" spans="1:16">
      <c r="A57" s="160" t="s">
        <v>35</v>
      </c>
      <c r="B57" s="160"/>
      <c r="C57" s="160"/>
      <c r="D57" s="160">
        <f>'将来負担比率（分子）の構造'!I$51</f>
        <v>468</v>
      </c>
      <c r="E57" s="160"/>
      <c r="F57" s="160"/>
      <c r="G57" s="160">
        <f>'将来負担比率（分子）の構造'!J$51</f>
        <v>341</v>
      </c>
      <c r="H57" s="160"/>
      <c r="I57" s="160"/>
      <c r="J57" s="160">
        <f>'将来負担比率（分子）の構造'!K$51</f>
        <v>252</v>
      </c>
      <c r="K57" s="160"/>
      <c r="L57" s="160"/>
      <c r="M57" s="160">
        <f>'将来負担比率（分子）の構造'!L$51</f>
        <v>204</v>
      </c>
      <c r="N57" s="160"/>
      <c r="O57" s="160"/>
      <c r="P57" s="160">
        <f>'将来負担比率（分子）の構造'!M$51</f>
        <v>204</v>
      </c>
    </row>
    <row r="58" spans="1:16">
      <c r="A58" s="160" t="s">
        <v>34</v>
      </c>
      <c r="B58" s="160"/>
      <c r="C58" s="160"/>
      <c r="D58" s="160">
        <f>'将来負担比率（分子）の構造'!I$50</f>
        <v>3182</v>
      </c>
      <c r="E58" s="160"/>
      <c r="F58" s="160"/>
      <c r="G58" s="160">
        <f>'将来負担比率（分子）の構造'!J$50</f>
        <v>3299</v>
      </c>
      <c r="H58" s="160"/>
      <c r="I58" s="160"/>
      <c r="J58" s="160">
        <f>'将来負担比率（分子）の構造'!K$50</f>
        <v>3695</v>
      </c>
      <c r="K58" s="160"/>
      <c r="L58" s="160"/>
      <c r="M58" s="160">
        <f>'将来負担比率（分子）の構造'!L$50</f>
        <v>3561</v>
      </c>
      <c r="N58" s="160"/>
      <c r="O58" s="160"/>
      <c r="P58" s="160">
        <f>'将来負担比率（分子）の構造'!M$50</f>
        <v>3756</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23</v>
      </c>
      <c r="C61" s="160"/>
      <c r="D61" s="160"/>
      <c r="E61" s="160">
        <f>'将来負担比率（分子）の構造'!J$46</f>
        <v>20</v>
      </c>
      <c r="F61" s="160"/>
      <c r="G61" s="160"/>
      <c r="H61" s="160">
        <f>'将来負担比率（分子）の構造'!K$46</f>
        <v>17</v>
      </c>
      <c r="I61" s="160"/>
      <c r="J61" s="160"/>
      <c r="K61" s="160">
        <f>'将来負担比率（分子）の構造'!L$46</f>
        <v>13</v>
      </c>
      <c r="L61" s="160"/>
      <c r="M61" s="160"/>
      <c r="N61" s="160">
        <f>'将来負担比率（分子）の構造'!M$46</f>
        <v>10</v>
      </c>
      <c r="O61" s="160"/>
      <c r="P61" s="160"/>
    </row>
    <row r="62" spans="1:16">
      <c r="A62" s="160" t="s">
        <v>28</v>
      </c>
      <c r="B62" s="160">
        <f>'将来負担比率（分子）の構造'!I$45</f>
        <v>912</v>
      </c>
      <c r="C62" s="160"/>
      <c r="D62" s="160"/>
      <c r="E62" s="160">
        <f>'将来負担比率（分子）の構造'!J$45</f>
        <v>858</v>
      </c>
      <c r="F62" s="160"/>
      <c r="G62" s="160"/>
      <c r="H62" s="160">
        <f>'将来負担比率（分子）の構造'!K$45</f>
        <v>796</v>
      </c>
      <c r="I62" s="160"/>
      <c r="J62" s="160"/>
      <c r="K62" s="160">
        <f>'将来負担比率（分子）の構造'!L$45</f>
        <v>829</v>
      </c>
      <c r="L62" s="160"/>
      <c r="M62" s="160"/>
      <c r="N62" s="160">
        <f>'将来負担比率（分子）の構造'!M$45</f>
        <v>783</v>
      </c>
      <c r="O62" s="160"/>
      <c r="P62" s="160"/>
    </row>
    <row r="63" spans="1:16">
      <c r="A63" s="160" t="s">
        <v>27</v>
      </c>
      <c r="B63" s="160">
        <f>'将来負担比率（分子）の構造'!I$44</f>
        <v>98</v>
      </c>
      <c r="C63" s="160"/>
      <c r="D63" s="160"/>
      <c r="E63" s="160">
        <f>'将来負担比率（分子）の構造'!J$44</f>
        <v>74</v>
      </c>
      <c r="F63" s="160"/>
      <c r="G63" s="160"/>
      <c r="H63" s="160">
        <f>'将来負担比率（分子）の構造'!K$44</f>
        <v>58</v>
      </c>
      <c r="I63" s="160"/>
      <c r="J63" s="160"/>
      <c r="K63" s="160">
        <f>'将来負担比率（分子）の構造'!L$44</f>
        <v>41</v>
      </c>
      <c r="L63" s="160"/>
      <c r="M63" s="160"/>
      <c r="N63" s="160">
        <f>'将来負担比率（分子）の構造'!M$44</f>
        <v>25</v>
      </c>
      <c r="O63" s="160"/>
      <c r="P63" s="160"/>
    </row>
    <row r="64" spans="1:16">
      <c r="A64" s="160" t="s">
        <v>26</v>
      </c>
      <c r="B64" s="160">
        <f>'将来負担比率（分子）の構造'!I$43</f>
        <v>1094</v>
      </c>
      <c r="C64" s="160"/>
      <c r="D64" s="160"/>
      <c r="E64" s="160">
        <f>'将来負担比率（分子）の構造'!J$43</f>
        <v>1002</v>
      </c>
      <c r="F64" s="160"/>
      <c r="G64" s="160"/>
      <c r="H64" s="160">
        <f>'将来負担比率（分子）の構造'!K$43</f>
        <v>882</v>
      </c>
      <c r="I64" s="160"/>
      <c r="J64" s="160"/>
      <c r="K64" s="160">
        <f>'将来負担比率（分子）の構造'!L$43</f>
        <v>767</v>
      </c>
      <c r="L64" s="160"/>
      <c r="M64" s="160"/>
      <c r="N64" s="160">
        <f>'将来負担比率（分子）の構造'!M$43</f>
        <v>672</v>
      </c>
      <c r="O64" s="160"/>
      <c r="P64" s="160"/>
    </row>
    <row r="65" spans="1:16">
      <c r="A65" s="160" t="s">
        <v>25</v>
      </c>
      <c r="B65" s="160">
        <f>'将来負担比率（分子）の構造'!I$42</f>
        <v>5</v>
      </c>
      <c r="C65" s="160"/>
      <c r="D65" s="160"/>
      <c r="E65" s="160">
        <f>'将来負担比率（分子）の構造'!J$42</f>
        <v>4</v>
      </c>
      <c r="F65" s="160"/>
      <c r="G65" s="160"/>
      <c r="H65" s="160">
        <f>'将来負担比率（分子）の構造'!K$42</f>
        <v>6</v>
      </c>
      <c r="I65" s="160"/>
      <c r="J65" s="160"/>
      <c r="K65" s="160">
        <f>'将来負担比率（分子）の構造'!L$42</f>
        <v>9</v>
      </c>
      <c r="L65" s="160"/>
      <c r="M65" s="160"/>
      <c r="N65" s="160">
        <f>'将来負担比率（分子）の構造'!M$42</f>
        <v>14</v>
      </c>
      <c r="O65" s="160"/>
      <c r="P65" s="160"/>
    </row>
    <row r="66" spans="1:16">
      <c r="A66" s="160" t="s">
        <v>24</v>
      </c>
      <c r="B66" s="160">
        <f>'将来負担比率（分子）の構造'!I$41</f>
        <v>3065</v>
      </c>
      <c r="C66" s="160"/>
      <c r="D66" s="160"/>
      <c r="E66" s="160">
        <f>'将来負担比率（分子）の構造'!J$41</f>
        <v>2967</v>
      </c>
      <c r="F66" s="160"/>
      <c r="G66" s="160"/>
      <c r="H66" s="160">
        <f>'将来負担比率（分子）の構造'!K$41</f>
        <v>2884</v>
      </c>
      <c r="I66" s="160"/>
      <c r="J66" s="160"/>
      <c r="K66" s="160">
        <f>'将来負担比率（分子）の構造'!L$41</f>
        <v>2897</v>
      </c>
      <c r="L66" s="160"/>
      <c r="M66" s="160"/>
      <c r="N66" s="160">
        <f>'将来負担比率（分子）の構造'!M$41</f>
        <v>2965</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416</v>
      </c>
      <c r="C72" s="164">
        <f>基金残高に係る経年分析!G55</f>
        <v>367</v>
      </c>
      <c r="D72" s="164">
        <f>基金残高に係る経年分析!H55</f>
        <v>347</v>
      </c>
    </row>
    <row r="73" spans="1:16">
      <c r="A73" s="163" t="s">
        <v>71</v>
      </c>
      <c r="B73" s="164">
        <f>基金残高に係る経年分析!F56</f>
        <v>647</v>
      </c>
      <c r="C73" s="164">
        <f>基金残高に係る経年分析!G56</f>
        <v>628</v>
      </c>
      <c r="D73" s="164">
        <f>基金残高に係る経年分析!H56</f>
        <v>663</v>
      </c>
    </row>
    <row r="74" spans="1:16">
      <c r="A74" s="163" t="s">
        <v>72</v>
      </c>
      <c r="B74" s="164">
        <f>基金残高に係る経年分析!F57</f>
        <v>2457</v>
      </c>
      <c r="C74" s="164">
        <f>基金残高に係る経年分析!G57</f>
        <v>2391</v>
      </c>
      <c r="D74" s="164">
        <f>基金残高に係る経年分析!H57</f>
        <v>2573</v>
      </c>
    </row>
  </sheetData>
  <sheetProtection algorithmName="SHA-512" hashValue="dfLrmPS1in5N3anSUWQQkX9puaXnJiR7JizBwH3FvhPy4AGLXySufqsnLzTQYLAp5xqWk9x6sRWHgM8NPsIZFA==" saltValue="/HFXrT1HU4vk+OlRpZXj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Y1"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212</v>
      </c>
      <c r="DI1" s="598"/>
      <c r="DJ1" s="598"/>
      <c r="DK1" s="598"/>
      <c r="DL1" s="598"/>
      <c r="DM1" s="598"/>
      <c r="DN1" s="599"/>
      <c r="DO1" s="205"/>
      <c r="DP1" s="597" t="s">
        <v>213</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215</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216</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217</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218</v>
      </c>
      <c r="S4" s="601"/>
      <c r="T4" s="601"/>
      <c r="U4" s="601"/>
      <c r="V4" s="601"/>
      <c r="W4" s="601"/>
      <c r="X4" s="601"/>
      <c r="Y4" s="602"/>
      <c r="Z4" s="600" t="s">
        <v>219</v>
      </c>
      <c r="AA4" s="601"/>
      <c r="AB4" s="601"/>
      <c r="AC4" s="602"/>
      <c r="AD4" s="600" t="s">
        <v>220</v>
      </c>
      <c r="AE4" s="601"/>
      <c r="AF4" s="601"/>
      <c r="AG4" s="601"/>
      <c r="AH4" s="601"/>
      <c r="AI4" s="601"/>
      <c r="AJ4" s="601"/>
      <c r="AK4" s="602"/>
      <c r="AL4" s="600" t="s">
        <v>219</v>
      </c>
      <c r="AM4" s="601"/>
      <c r="AN4" s="601"/>
      <c r="AO4" s="602"/>
      <c r="AP4" s="606" t="s">
        <v>221</v>
      </c>
      <c r="AQ4" s="606"/>
      <c r="AR4" s="606"/>
      <c r="AS4" s="606"/>
      <c r="AT4" s="606"/>
      <c r="AU4" s="606"/>
      <c r="AV4" s="606"/>
      <c r="AW4" s="606"/>
      <c r="AX4" s="606"/>
      <c r="AY4" s="606"/>
      <c r="AZ4" s="606"/>
      <c r="BA4" s="606"/>
      <c r="BB4" s="606"/>
      <c r="BC4" s="606"/>
      <c r="BD4" s="606"/>
      <c r="BE4" s="606"/>
      <c r="BF4" s="606"/>
      <c r="BG4" s="606" t="s">
        <v>222</v>
      </c>
      <c r="BH4" s="606"/>
      <c r="BI4" s="606"/>
      <c r="BJ4" s="606"/>
      <c r="BK4" s="606"/>
      <c r="BL4" s="606"/>
      <c r="BM4" s="606"/>
      <c r="BN4" s="606"/>
      <c r="BO4" s="606" t="s">
        <v>219</v>
      </c>
      <c r="BP4" s="606"/>
      <c r="BQ4" s="606"/>
      <c r="BR4" s="606"/>
      <c r="BS4" s="606" t="s">
        <v>223</v>
      </c>
      <c r="BT4" s="606"/>
      <c r="BU4" s="606"/>
      <c r="BV4" s="606"/>
      <c r="BW4" s="606"/>
      <c r="BX4" s="606"/>
      <c r="BY4" s="606"/>
      <c r="BZ4" s="606"/>
      <c r="CA4" s="606"/>
      <c r="CB4" s="606"/>
      <c r="CD4" s="603" t="s">
        <v>224</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225</v>
      </c>
      <c r="C5" s="608"/>
      <c r="D5" s="608"/>
      <c r="E5" s="608"/>
      <c r="F5" s="608"/>
      <c r="G5" s="608"/>
      <c r="H5" s="608"/>
      <c r="I5" s="608"/>
      <c r="J5" s="608"/>
      <c r="K5" s="608"/>
      <c r="L5" s="608"/>
      <c r="M5" s="608"/>
      <c r="N5" s="608"/>
      <c r="O5" s="608"/>
      <c r="P5" s="608"/>
      <c r="Q5" s="609"/>
      <c r="R5" s="610">
        <v>324926</v>
      </c>
      <c r="S5" s="611"/>
      <c r="T5" s="611"/>
      <c r="U5" s="611"/>
      <c r="V5" s="611"/>
      <c r="W5" s="611"/>
      <c r="X5" s="611"/>
      <c r="Y5" s="612"/>
      <c r="Z5" s="613">
        <v>5.8</v>
      </c>
      <c r="AA5" s="613"/>
      <c r="AB5" s="613"/>
      <c r="AC5" s="613"/>
      <c r="AD5" s="614">
        <v>324926</v>
      </c>
      <c r="AE5" s="614"/>
      <c r="AF5" s="614"/>
      <c r="AG5" s="614"/>
      <c r="AH5" s="614"/>
      <c r="AI5" s="614"/>
      <c r="AJ5" s="614"/>
      <c r="AK5" s="614"/>
      <c r="AL5" s="615">
        <v>13</v>
      </c>
      <c r="AM5" s="616"/>
      <c r="AN5" s="616"/>
      <c r="AO5" s="617"/>
      <c r="AP5" s="607" t="s">
        <v>226</v>
      </c>
      <c r="AQ5" s="608"/>
      <c r="AR5" s="608"/>
      <c r="AS5" s="608"/>
      <c r="AT5" s="608"/>
      <c r="AU5" s="608"/>
      <c r="AV5" s="608"/>
      <c r="AW5" s="608"/>
      <c r="AX5" s="608"/>
      <c r="AY5" s="608"/>
      <c r="AZ5" s="608"/>
      <c r="BA5" s="608"/>
      <c r="BB5" s="608"/>
      <c r="BC5" s="608"/>
      <c r="BD5" s="608"/>
      <c r="BE5" s="608"/>
      <c r="BF5" s="609"/>
      <c r="BG5" s="621">
        <v>315532</v>
      </c>
      <c r="BH5" s="622"/>
      <c r="BI5" s="622"/>
      <c r="BJ5" s="622"/>
      <c r="BK5" s="622"/>
      <c r="BL5" s="622"/>
      <c r="BM5" s="622"/>
      <c r="BN5" s="623"/>
      <c r="BO5" s="624">
        <v>97.1</v>
      </c>
      <c r="BP5" s="624"/>
      <c r="BQ5" s="624"/>
      <c r="BR5" s="624"/>
      <c r="BS5" s="625">
        <v>1716</v>
      </c>
      <c r="BT5" s="625"/>
      <c r="BU5" s="625"/>
      <c r="BV5" s="625"/>
      <c r="BW5" s="625"/>
      <c r="BX5" s="625"/>
      <c r="BY5" s="625"/>
      <c r="BZ5" s="625"/>
      <c r="CA5" s="625"/>
      <c r="CB5" s="629"/>
      <c r="CD5" s="603" t="s">
        <v>221</v>
      </c>
      <c r="CE5" s="604"/>
      <c r="CF5" s="604"/>
      <c r="CG5" s="604"/>
      <c r="CH5" s="604"/>
      <c r="CI5" s="604"/>
      <c r="CJ5" s="604"/>
      <c r="CK5" s="604"/>
      <c r="CL5" s="604"/>
      <c r="CM5" s="604"/>
      <c r="CN5" s="604"/>
      <c r="CO5" s="604"/>
      <c r="CP5" s="604"/>
      <c r="CQ5" s="605"/>
      <c r="CR5" s="603" t="s">
        <v>227</v>
      </c>
      <c r="CS5" s="604"/>
      <c r="CT5" s="604"/>
      <c r="CU5" s="604"/>
      <c r="CV5" s="604"/>
      <c r="CW5" s="604"/>
      <c r="CX5" s="604"/>
      <c r="CY5" s="605"/>
      <c r="CZ5" s="603" t="s">
        <v>219</v>
      </c>
      <c r="DA5" s="604"/>
      <c r="DB5" s="604"/>
      <c r="DC5" s="605"/>
      <c r="DD5" s="603" t="s">
        <v>228</v>
      </c>
      <c r="DE5" s="604"/>
      <c r="DF5" s="604"/>
      <c r="DG5" s="604"/>
      <c r="DH5" s="604"/>
      <c r="DI5" s="604"/>
      <c r="DJ5" s="604"/>
      <c r="DK5" s="604"/>
      <c r="DL5" s="604"/>
      <c r="DM5" s="604"/>
      <c r="DN5" s="604"/>
      <c r="DO5" s="604"/>
      <c r="DP5" s="605"/>
      <c r="DQ5" s="603" t="s">
        <v>229</v>
      </c>
      <c r="DR5" s="604"/>
      <c r="DS5" s="604"/>
      <c r="DT5" s="604"/>
      <c r="DU5" s="604"/>
      <c r="DV5" s="604"/>
      <c r="DW5" s="604"/>
      <c r="DX5" s="604"/>
      <c r="DY5" s="604"/>
      <c r="DZ5" s="604"/>
      <c r="EA5" s="604"/>
      <c r="EB5" s="604"/>
      <c r="EC5" s="605"/>
    </row>
    <row r="6" spans="2:143" ht="11.25" customHeight="1">
      <c r="B6" s="618" t="s">
        <v>230</v>
      </c>
      <c r="C6" s="619"/>
      <c r="D6" s="619"/>
      <c r="E6" s="619"/>
      <c r="F6" s="619"/>
      <c r="G6" s="619"/>
      <c r="H6" s="619"/>
      <c r="I6" s="619"/>
      <c r="J6" s="619"/>
      <c r="K6" s="619"/>
      <c r="L6" s="619"/>
      <c r="M6" s="619"/>
      <c r="N6" s="619"/>
      <c r="O6" s="619"/>
      <c r="P6" s="619"/>
      <c r="Q6" s="620"/>
      <c r="R6" s="621">
        <v>58760</v>
      </c>
      <c r="S6" s="622"/>
      <c r="T6" s="622"/>
      <c r="U6" s="622"/>
      <c r="V6" s="622"/>
      <c r="W6" s="622"/>
      <c r="X6" s="622"/>
      <c r="Y6" s="623"/>
      <c r="Z6" s="624">
        <v>1.1000000000000001</v>
      </c>
      <c r="AA6" s="624"/>
      <c r="AB6" s="624"/>
      <c r="AC6" s="624"/>
      <c r="AD6" s="625">
        <v>58760</v>
      </c>
      <c r="AE6" s="625"/>
      <c r="AF6" s="625"/>
      <c r="AG6" s="625"/>
      <c r="AH6" s="625"/>
      <c r="AI6" s="625"/>
      <c r="AJ6" s="625"/>
      <c r="AK6" s="625"/>
      <c r="AL6" s="626">
        <v>2.4</v>
      </c>
      <c r="AM6" s="627"/>
      <c r="AN6" s="627"/>
      <c r="AO6" s="628"/>
      <c r="AP6" s="618" t="s">
        <v>231</v>
      </c>
      <c r="AQ6" s="619"/>
      <c r="AR6" s="619"/>
      <c r="AS6" s="619"/>
      <c r="AT6" s="619"/>
      <c r="AU6" s="619"/>
      <c r="AV6" s="619"/>
      <c r="AW6" s="619"/>
      <c r="AX6" s="619"/>
      <c r="AY6" s="619"/>
      <c r="AZ6" s="619"/>
      <c r="BA6" s="619"/>
      <c r="BB6" s="619"/>
      <c r="BC6" s="619"/>
      <c r="BD6" s="619"/>
      <c r="BE6" s="619"/>
      <c r="BF6" s="620"/>
      <c r="BG6" s="621">
        <v>315532</v>
      </c>
      <c r="BH6" s="622"/>
      <c r="BI6" s="622"/>
      <c r="BJ6" s="622"/>
      <c r="BK6" s="622"/>
      <c r="BL6" s="622"/>
      <c r="BM6" s="622"/>
      <c r="BN6" s="623"/>
      <c r="BO6" s="624">
        <v>97.1</v>
      </c>
      <c r="BP6" s="624"/>
      <c r="BQ6" s="624"/>
      <c r="BR6" s="624"/>
      <c r="BS6" s="625">
        <v>1716</v>
      </c>
      <c r="BT6" s="625"/>
      <c r="BU6" s="625"/>
      <c r="BV6" s="625"/>
      <c r="BW6" s="625"/>
      <c r="BX6" s="625"/>
      <c r="BY6" s="625"/>
      <c r="BZ6" s="625"/>
      <c r="CA6" s="625"/>
      <c r="CB6" s="629"/>
      <c r="CD6" s="632" t="s">
        <v>232</v>
      </c>
      <c r="CE6" s="633"/>
      <c r="CF6" s="633"/>
      <c r="CG6" s="633"/>
      <c r="CH6" s="633"/>
      <c r="CI6" s="633"/>
      <c r="CJ6" s="633"/>
      <c r="CK6" s="633"/>
      <c r="CL6" s="633"/>
      <c r="CM6" s="633"/>
      <c r="CN6" s="633"/>
      <c r="CO6" s="633"/>
      <c r="CP6" s="633"/>
      <c r="CQ6" s="634"/>
      <c r="CR6" s="621">
        <v>60482</v>
      </c>
      <c r="CS6" s="622"/>
      <c r="CT6" s="622"/>
      <c r="CU6" s="622"/>
      <c r="CV6" s="622"/>
      <c r="CW6" s="622"/>
      <c r="CX6" s="622"/>
      <c r="CY6" s="623"/>
      <c r="CZ6" s="615">
        <v>1.1000000000000001</v>
      </c>
      <c r="DA6" s="616"/>
      <c r="DB6" s="616"/>
      <c r="DC6" s="635"/>
      <c r="DD6" s="630" t="s">
        <v>124</v>
      </c>
      <c r="DE6" s="622"/>
      <c r="DF6" s="622"/>
      <c r="DG6" s="622"/>
      <c r="DH6" s="622"/>
      <c r="DI6" s="622"/>
      <c r="DJ6" s="622"/>
      <c r="DK6" s="622"/>
      <c r="DL6" s="622"/>
      <c r="DM6" s="622"/>
      <c r="DN6" s="622"/>
      <c r="DO6" s="622"/>
      <c r="DP6" s="623"/>
      <c r="DQ6" s="630">
        <v>60482</v>
      </c>
      <c r="DR6" s="622"/>
      <c r="DS6" s="622"/>
      <c r="DT6" s="622"/>
      <c r="DU6" s="622"/>
      <c r="DV6" s="622"/>
      <c r="DW6" s="622"/>
      <c r="DX6" s="622"/>
      <c r="DY6" s="622"/>
      <c r="DZ6" s="622"/>
      <c r="EA6" s="622"/>
      <c r="EB6" s="622"/>
      <c r="EC6" s="631"/>
    </row>
    <row r="7" spans="2:143" ht="11.25" customHeight="1">
      <c r="B7" s="618" t="s">
        <v>233</v>
      </c>
      <c r="C7" s="619"/>
      <c r="D7" s="619"/>
      <c r="E7" s="619"/>
      <c r="F7" s="619"/>
      <c r="G7" s="619"/>
      <c r="H7" s="619"/>
      <c r="I7" s="619"/>
      <c r="J7" s="619"/>
      <c r="K7" s="619"/>
      <c r="L7" s="619"/>
      <c r="M7" s="619"/>
      <c r="N7" s="619"/>
      <c r="O7" s="619"/>
      <c r="P7" s="619"/>
      <c r="Q7" s="620"/>
      <c r="R7" s="621">
        <v>612</v>
      </c>
      <c r="S7" s="622"/>
      <c r="T7" s="622"/>
      <c r="U7" s="622"/>
      <c r="V7" s="622"/>
      <c r="W7" s="622"/>
      <c r="X7" s="622"/>
      <c r="Y7" s="623"/>
      <c r="Z7" s="624">
        <v>0</v>
      </c>
      <c r="AA7" s="624"/>
      <c r="AB7" s="624"/>
      <c r="AC7" s="624"/>
      <c r="AD7" s="625">
        <v>612</v>
      </c>
      <c r="AE7" s="625"/>
      <c r="AF7" s="625"/>
      <c r="AG7" s="625"/>
      <c r="AH7" s="625"/>
      <c r="AI7" s="625"/>
      <c r="AJ7" s="625"/>
      <c r="AK7" s="625"/>
      <c r="AL7" s="626">
        <v>0</v>
      </c>
      <c r="AM7" s="627"/>
      <c r="AN7" s="627"/>
      <c r="AO7" s="628"/>
      <c r="AP7" s="618" t="s">
        <v>234</v>
      </c>
      <c r="AQ7" s="619"/>
      <c r="AR7" s="619"/>
      <c r="AS7" s="619"/>
      <c r="AT7" s="619"/>
      <c r="AU7" s="619"/>
      <c r="AV7" s="619"/>
      <c r="AW7" s="619"/>
      <c r="AX7" s="619"/>
      <c r="AY7" s="619"/>
      <c r="AZ7" s="619"/>
      <c r="BA7" s="619"/>
      <c r="BB7" s="619"/>
      <c r="BC7" s="619"/>
      <c r="BD7" s="619"/>
      <c r="BE7" s="619"/>
      <c r="BF7" s="620"/>
      <c r="BG7" s="621">
        <v>160385</v>
      </c>
      <c r="BH7" s="622"/>
      <c r="BI7" s="622"/>
      <c r="BJ7" s="622"/>
      <c r="BK7" s="622"/>
      <c r="BL7" s="622"/>
      <c r="BM7" s="622"/>
      <c r="BN7" s="623"/>
      <c r="BO7" s="624">
        <v>49.4</v>
      </c>
      <c r="BP7" s="624"/>
      <c r="BQ7" s="624"/>
      <c r="BR7" s="624"/>
      <c r="BS7" s="625">
        <v>1716</v>
      </c>
      <c r="BT7" s="625"/>
      <c r="BU7" s="625"/>
      <c r="BV7" s="625"/>
      <c r="BW7" s="625"/>
      <c r="BX7" s="625"/>
      <c r="BY7" s="625"/>
      <c r="BZ7" s="625"/>
      <c r="CA7" s="625"/>
      <c r="CB7" s="629"/>
      <c r="CD7" s="636" t="s">
        <v>235</v>
      </c>
      <c r="CE7" s="637"/>
      <c r="CF7" s="637"/>
      <c r="CG7" s="637"/>
      <c r="CH7" s="637"/>
      <c r="CI7" s="637"/>
      <c r="CJ7" s="637"/>
      <c r="CK7" s="637"/>
      <c r="CL7" s="637"/>
      <c r="CM7" s="637"/>
      <c r="CN7" s="637"/>
      <c r="CO7" s="637"/>
      <c r="CP7" s="637"/>
      <c r="CQ7" s="638"/>
      <c r="CR7" s="621">
        <v>1388227</v>
      </c>
      <c r="CS7" s="622"/>
      <c r="CT7" s="622"/>
      <c r="CU7" s="622"/>
      <c r="CV7" s="622"/>
      <c r="CW7" s="622"/>
      <c r="CX7" s="622"/>
      <c r="CY7" s="623"/>
      <c r="CZ7" s="624">
        <v>25.5</v>
      </c>
      <c r="DA7" s="624"/>
      <c r="DB7" s="624"/>
      <c r="DC7" s="624"/>
      <c r="DD7" s="630">
        <v>123088</v>
      </c>
      <c r="DE7" s="622"/>
      <c r="DF7" s="622"/>
      <c r="DG7" s="622"/>
      <c r="DH7" s="622"/>
      <c r="DI7" s="622"/>
      <c r="DJ7" s="622"/>
      <c r="DK7" s="622"/>
      <c r="DL7" s="622"/>
      <c r="DM7" s="622"/>
      <c r="DN7" s="622"/>
      <c r="DO7" s="622"/>
      <c r="DP7" s="623"/>
      <c r="DQ7" s="630">
        <v>919678</v>
      </c>
      <c r="DR7" s="622"/>
      <c r="DS7" s="622"/>
      <c r="DT7" s="622"/>
      <c r="DU7" s="622"/>
      <c r="DV7" s="622"/>
      <c r="DW7" s="622"/>
      <c r="DX7" s="622"/>
      <c r="DY7" s="622"/>
      <c r="DZ7" s="622"/>
      <c r="EA7" s="622"/>
      <c r="EB7" s="622"/>
      <c r="EC7" s="631"/>
    </row>
    <row r="8" spans="2:143" ht="11.25" customHeight="1">
      <c r="B8" s="618" t="s">
        <v>236</v>
      </c>
      <c r="C8" s="619"/>
      <c r="D8" s="619"/>
      <c r="E8" s="619"/>
      <c r="F8" s="619"/>
      <c r="G8" s="619"/>
      <c r="H8" s="619"/>
      <c r="I8" s="619"/>
      <c r="J8" s="619"/>
      <c r="K8" s="619"/>
      <c r="L8" s="619"/>
      <c r="M8" s="619"/>
      <c r="N8" s="619"/>
      <c r="O8" s="619"/>
      <c r="P8" s="619"/>
      <c r="Q8" s="620"/>
      <c r="R8" s="621">
        <v>862</v>
      </c>
      <c r="S8" s="622"/>
      <c r="T8" s="622"/>
      <c r="U8" s="622"/>
      <c r="V8" s="622"/>
      <c r="W8" s="622"/>
      <c r="X8" s="622"/>
      <c r="Y8" s="623"/>
      <c r="Z8" s="624">
        <v>0</v>
      </c>
      <c r="AA8" s="624"/>
      <c r="AB8" s="624"/>
      <c r="AC8" s="624"/>
      <c r="AD8" s="625">
        <v>862</v>
      </c>
      <c r="AE8" s="625"/>
      <c r="AF8" s="625"/>
      <c r="AG8" s="625"/>
      <c r="AH8" s="625"/>
      <c r="AI8" s="625"/>
      <c r="AJ8" s="625"/>
      <c r="AK8" s="625"/>
      <c r="AL8" s="626">
        <v>0</v>
      </c>
      <c r="AM8" s="627"/>
      <c r="AN8" s="627"/>
      <c r="AO8" s="628"/>
      <c r="AP8" s="618" t="s">
        <v>237</v>
      </c>
      <c r="AQ8" s="619"/>
      <c r="AR8" s="619"/>
      <c r="AS8" s="619"/>
      <c r="AT8" s="619"/>
      <c r="AU8" s="619"/>
      <c r="AV8" s="619"/>
      <c r="AW8" s="619"/>
      <c r="AX8" s="619"/>
      <c r="AY8" s="619"/>
      <c r="AZ8" s="619"/>
      <c r="BA8" s="619"/>
      <c r="BB8" s="619"/>
      <c r="BC8" s="619"/>
      <c r="BD8" s="619"/>
      <c r="BE8" s="619"/>
      <c r="BF8" s="620"/>
      <c r="BG8" s="621">
        <v>5463</v>
      </c>
      <c r="BH8" s="622"/>
      <c r="BI8" s="622"/>
      <c r="BJ8" s="622"/>
      <c r="BK8" s="622"/>
      <c r="BL8" s="622"/>
      <c r="BM8" s="622"/>
      <c r="BN8" s="623"/>
      <c r="BO8" s="624">
        <v>1.7</v>
      </c>
      <c r="BP8" s="624"/>
      <c r="BQ8" s="624"/>
      <c r="BR8" s="624"/>
      <c r="BS8" s="630" t="s">
        <v>124</v>
      </c>
      <c r="BT8" s="622"/>
      <c r="BU8" s="622"/>
      <c r="BV8" s="622"/>
      <c r="BW8" s="622"/>
      <c r="BX8" s="622"/>
      <c r="BY8" s="622"/>
      <c r="BZ8" s="622"/>
      <c r="CA8" s="622"/>
      <c r="CB8" s="631"/>
      <c r="CD8" s="636" t="s">
        <v>238</v>
      </c>
      <c r="CE8" s="637"/>
      <c r="CF8" s="637"/>
      <c r="CG8" s="637"/>
      <c r="CH8" s="637"/>
      <c r="CI8" s="637"/>
      <c r="CJ8" s="637"/>
      <c r="CK8" s="637"/>
      <c r="CL8" s="637"/>
      <c r="CM8" s="637"/>
      <c r="CN8" s="637"/>
      <c r="CO8" s="637"/>
      <c r="CP8" s="637"/>
      <c r="CQ8" s="638"/>
      <c r="CR8" s="621">
        <v>1065938</v>
      </c>
      <c r="CS8" s="622"/>
      <c r="CT8" s="622"/>
      <c r="CU8" s="622"/>
      <c r="CV8" s="622"/>
      <c r="CW8" s="622"/>
      <c r="CX8" s="622"/>
      <c r="CY8" s="623"/>
      <c r="CZ8" s="624">
        <v>19.600000000000001</v>
      </c>
      <c r="DA8" s="624"/>
      <c r="DB8" s="624"/>
      <c r="DC8" s="624"/>
      <c r="DD8" s="630">
        <v>209622</v>
      </c>
      <c r="DE8" s="622"/>
      <c r="DF8" s="622"/>
      <c r="DG8" s="622"/>
      <c r="DH8" s="622"/>
      <c r="DI8" s="622"/>
      <c r="DJ8" s="622"/>
      <c r="DK8" s="622"/>
      <c r="DL8" s="622"/>
      <c r="DM8" s="622"/>
      <c r="DN8" s="622"/>
      <c r="DO8" s="622"/>
      <c r="DP8" s="623"/>
      <c r="DQ8" s="630">
        <v>380939</v>
      </c>
      <c r="DR8" s="622"/>
      <c r="DS8" s="622"/>
      <c r="DT8" s="622"/>
      <c r="DU8" s="622"/>
      <c r="DV8" s="622"/>
      <c r="DW8" s="622"/>
      <c r="DX8" s="622"/>
      <c r="DY8" s="622"/>
      <c r="DZ8" s="622"/>
      <c r="EA8" s="622"/>
      <c r="EB8" s="622"/>
      <c r="EC8" s="631"/>
    </row>
    <row r="9" spans="2:143" ht="11.25" customHeight="1">
      <c r="B9" s="618" t="s">
        <v>239</v>
      </c>
      <c r="C9" s="619"/>
      <c r="D9" s="619"/>
      <c r="E9" s="619"/>
      <c r="F9" s="619"/>
      <c r="G9" s="619"/>
      <c r="H9" s="619"/>
      <c r="I9" s="619"/>
      <c r="J9" s="619"/>
      <c r="K9" s="619"/>
      <c r="L9" s="619"/>
      <c r="M9" s="619"/>
      <c r="N9" s="619"/>
      <c r="O9" s="619"/>
      <c r="P9" s="619"/>
      <c r="Q9" s="620"/>
      <c r="R9" s="621">
        <v>868</v>
      </c>
      <c r="S9" s="622"/>
      <c r="T9" s="622"/>
      <c r="U9" s="622"/>
      <c r="V9" s="622"/>
      <c r="W9" s="622"/>
      <c r="X9" s="622"/>
      <c r="Y9" s="623"/>
      <c r="Z9" s="624">
        <v>0</v>
      </c>
      <c r="AA9" s="624"/>
      <c r="AB9" s="624"/>
      <c r="AC9" s="624"/>
      <c r="AD9" s="625">
        <v>868</v>
      </c>
      <c r="AE9" s="625"/>
      <c r="AF9" s="625"/>
      <c r="AG9" s="625"/>
      <c r="AH9" s="625"/>
      <c r="AI9" s="625"/>
      <c r="AJ9" s="625"/>
      <c r="AK9" s="625"/>
      <c r="AL9" s="626">
        <v>0</v>
      </c>
      <c r="AM9" s="627"/>
      <c r="AN9" s="627"/>
      <c r="AO9" s="628"/>
      <c r="AP9" s="618" t="s">
        <v>240</v>
      </c>
      <c r="AQ9" s="619"/>
      <c r="AR9" s="619"/>
      <c r="AS9" s="619"/>
      <c r="AT9" s="619"/>
      <c r="AU9" s="619"/>
      <c r="AV9" s="619"/>
      <c r="AW9" s="619"/>
      <c r="AX9" s="619"/>
      <c r="AY9" s="619"/>
      <c r="AZ9" s="619"/>
      <c r="BA9" s="619"/>
      <c r="BB9" s="619"/>
      <c r="BC9" s="619"/>
      <c r="BD9" s="619"/>
      <c r="BE9" s="619"/>
      <c r="BF9" s="620"/>
      <c r="BG9" s="621">
        <v>134342</v>
      </c>
      <c r="BH9" s="622"/>
      <c r="BI9" s="622"/>
      <c r="BJ9" s="622"/>
      <c r="BK9" s="622"/>
      <c r="BL9" s="622"/>
      <c r="BM9" s="622"/>
      <c r="BN9" s="623"/>
      <c r="BO9" s="624">
        <v>41.3</v>
      </c>
      <c r="BP9" s="624"/>
      <c r="BQ9" s="624"/>
      <c r="BR9" s="624"/>
      <c r="BS9" s="630" t="s">
        <v>241</v>
      </c>
      <c r="BT9" s="622"/>
      <c r="BU9" s="622"/>
      <c r="BV9" s="622"/>
      <c r="BW9" s="622"/>
      <c r="BX9" s="622"/>
      <c r="BY9" s="622"/>
      <c r="BZ9" s="622"/>
      <c r="CA9" s="622"/>
      <c r="CB9" s="631"/>
      <c r="CD9" s="636" t="s">
        <v>242</v>
      </c>
      <c r="CE9" s="637"/>
      <c r="CF9" s="637"/>
      <c r="CG9" s="637"/>
      <c r="CH9" s="637"/>
      <c r="CI9" s="637"/>
      <c r="CJ9" s="637"/>
      <c r="CK9" s="637"/>
      <c r="CL9" s="637"/>
      <c r="CM9" s="637"/>
      <c r="CN9" s="637"/>
      <c r="CO9" s="637"/>
      <c r="CP9" s="637"/>
      <c r="CQ9" s="638"/>
      <c r="CR9" s="621">
        <v>426549</v>
      </c>
      <c r="CS9" s="622"/>
      <c r="CT9" s="622"/>
      <c r="CU9" s="622"/>
      <c r="CV9" s="622"/>
      <c r="CW9" s="622"/>
      <c r="CX9" s="622"/>
      <c r="CY9" s="623"/>
      <c r="CZ9" s="624">
        <v>7.8</v>
      </c>
      <c r="DA9" s="624"/>
      <c r="DB9" s="624"/>
      <c r="DC9" s="624"/>
      <c r="DD9" s="630">
        <v>126273</v>
      </c>
      <c r="DE9" s="622"/>
      <c r="DF9" s="622"/>
      <c r="DG9" s="622"/>
      <c r="DH9" s="622"/>
      <c r="DI9" s="622"/>
      <c r="DJ9" s="622"/>
      <c r="DK9" s="622"/>
      <c r="DL9" s="622"/>
      <c r="DM9" s="622"/>
      <c r="DN9" s="622"/>
      <c r="DO9" s="622"/>
      <c r="DP9" s="623"/>
      <c r="DQ9" s="630">
        <v>264158</v>
      </c>
      <c r="DR9" s="622"/>
      <c r="DS9" s="622"/>
      <c r="DT9" s="622"/>
      <c r="DU9" s="622"/>
      <c r="DV9" s="622"/>
      <c r="DW9" s="622"/>
      <c r="DX9" s="622"/>
      <c r="DY9" s="622"/>
      <c r="DZ9" s="622"/>
      <c r="EA9" s="622"/>
      <c r="EB9" s="622"/>
      <c r="EC9" s="631"/>
    </row>
    <row r="10" spans="2:143" ht="11.25" customHeight="1">
      <c r="B10" s="618" t="s">
        <v>243</v>
      </c>
      <c r="C10" s="619"/>
      <c r="D10" s="619"/>
      <c r="E10" s="619"/>
      <c r="F10" s="619"/>
      <c r="G10" s="619"/>
      <c r="H10" s="619"/>
      <c r="I10" s="619"/>
      <c r="J10" s="619"/>
      <c r="K10" s="619"/>
      <c r="L10" s="619"/>
      <c r="M10" s="619"/>
      <c r="N10" s="619"/>
      <c r="O10" s="619"/>
      <c r="P10" s="619"/>
      <c r="Q10" s="620"/>
      <c r="R10" s="621" t="s">
        <v>124</v>
      </c>
      <c r="S10" s="622"/>
      <c r="T10" s="622"/>
      <c r="U10" s="622"/>
      <c r="V10" s="622"/>
      <c r="W10" s="622"/>
      <c r="X10" s="622"/>
      <c r="Y10" s="623"/>
      <c r="Z10" s="624" t="s">
        <v>241</v>
      </c>
      <c r="AA10" s="624"/>
      <c r="AB10" s="624"/>
      <c r="AC10" s="624"/>
      <c r="AD10" s="625" t="s">
        <v>124</v>
      </c>
      <c r="AE10" s="625"/>
      <c r="AF10" s="625"/>
      <c r="AG10" s="625"/>
      <c r="AH10" s="625"/>
      <c r="AI10" s="625"/>
      <c r="AJ10" s="625"/>
      <c r="AK10" s="625"/>
      <c r="AL10" s="626" t="s">
        <v>241</v>
      </c>
      <c r="AM10" s="627"/>
      <c r="AN10" s="627"/>
      <c r="AO10" s="628"/>
      <c r="AP10" s="618" t="s">
        <v>244</v>
      </c>
      <c r="AQ10" s="619"/>
      <c r="AR10" s="619"/>
      <c r="AS10" s="619"/>
      <c r="AT10" s="619"/>
      <c r="AU10" s="619"/>
      <c r="AV10" s="619"/>
      <c r="AW10" s="619"/>
      <c r="AX10" s="619"/>
      <c r="AY10" s="619"/>
      <c r="AZ10" s="619"/>
      <c r="BA10" s="619"/>
      <c r="BB10" s="619"/>
      <c r="BC10" s="619"/>
      <c r="BD10" s="619"/>
      <c r="BE10" s="619"/>
      <c r="BF10" s="620"/>
      <c r="BG10" s="621">
        <v>10294</v>
      </c>
      <c r="BH10" s="622"/>
      <c r="BI10" s="622"/>
      <c r="BJ10" s="622"/>
      <c r="BK10" s="622"/>
      <c r="BL10" s="622"/>
      <c r="BM10" s="622"/>
      <c r="BN10" s="623"/>
      <c r="BO10" s="624">
        <v>3.2</v>
      </c>
      <c r="BP10" s="624"/>
      <c r="BQ10" s="624"/>
      <c r="BR10" s="624"/>
      <c r="BS10" s="630">
        <v>1716</v>
      </c>
      <c r="BT10" s="622"/>
      <c r="BU10" s="622"/>
      <c r="BV10" s="622"/>
      <c r="BW10" s="622"/>
      <c r="BX10" s="622"/>
      <c r="BY10" s="622"/>
      <c r="BZ10" s="622"/>
      <c r="CA10" s="622"/>
      <c r="CB10" s="631"/>
      <c r="CD10" s="636" t="s">
        <v>245</v>
      </c>
      <c r="CE10" s="637"/>
      <c r="CF10" s="637"/>
      <c r="CG10" s="637"/>
      <c r="CH10" s="637"/>
      <c r="CI10" s="637"/>
      <c r="CJ10" s="637"/>
      <c r="CK10" s="637"/>
      <c r="CL10" s="637"/>
      <c r="CM10" s="637"/>
      <c r="CN10" s="637"/>
      <c r="CO10" s="637"/>
      <c r="CP10" s="637"/>
      <c r="CQ10" s="638"/>
      <c r="CR10" s="621">
        <v>10</v>
      </c>
      <c r="CS10" s="622"/>
      <c r="CT10" s="622"/>
      <c r="CU10" s="622"/>
      <c r="CV10" s="622"/>
      <c r="CW10" s="622"/>
      <c r="CX10" s="622"/>
      <c r="CY10" s="623"/>
      <c r="CZ10" s="624">
        <v>0</v>
      </c>
      <c r="DA10" s="624"/>
      <c r="DB10" s="624"/>
      <c r="DC10" s="624"/>
      <c r="DD10" s="630" t="s">
        <v>241</v>
      </c>
      <c r="DE10" s="622"/>
      <c r="DF10" s="622"/>
      <c r="DG10" s="622"/>
      <c r="DH10" s="622"/>
      <c r="DI10" s="622"/>
      <c r="DJ10" s="622"/>
      <c r="DK10" s="622"/>
      <c r="DL10" s="622"/>
      <c r="DM10" s="622"/>
      <c r="DN10" s="622"/>
      <c r="DO10" s="622"/>
      <c r="DP10" s="623"/>
      <c r="DQ10" s="630">
        <v>10</v>
      </c>
      <c r="DR10" s="622"/>
      <c r="DS10" s="622"/>
      <c r="DT10" s="622"/>
      <c r="DU10" s="622"/>
      <c r="DV10" s="622"/>
      <c r="DW10" s="622"/>
      <c r="DX10" s="622"/>
      <c r="DY10" s="622"/>
      <c r="DZ10" s="622"/>
      <c r="EA10" s="622"/>
      <c r="EB10" s="622"/>
      <c r="EC10" s="631"/>
    </row>
    <row r="11" spans="2:143" ht="11.25" customHeight="1">
      <c r="B11" s="618" t="s">
        <v>246</v>
      </c>
      <c r="C11" s="619"/>
      <c r="D11" s="619"/>
      <c r="E11" s="619"/>
      <c r="F11" s="619"/>
      <c r="G11" s="619"/>
      <c r="H11" s="619"/>
      <c r="I11" s="619"/>
      <c r="J11" s="619"/>
      <c r="K11" s="619"/>
      <c r="L11" s="619"/>
      <c r="M11" s="619"/>
      <c r="N11" s="619"/>
      <c r="O11" s="619"/>
      <c r="P11" s="619"/>
      <c r="Q11" s="620"/>
      <c r="R11" s="621" t="s">
        <v>124</v>
      </c>
      <c r="S11" s="622"/>
      <c r="T11" s="622"/>
      <c r="U11" s="622"/>
      <c r="V11" s="622"/>
      <c r="W11" s="622"/>
      <c r="X11" s="622"/>
      <c r="Y11" s="623"/>
      <c r="Z11" s="624" t="s">
        <v>124</v>
      </c>
      <c r="AA11" s="624"/>
      <c r="AB11" s="624"/>
      <c r="AC11" s="624"/>
      <c r="AD11" s="625" t="s">
        <v>241</v>
      </c>
      <c r="AE11" s="625"/>
      <c r="AF11" s="625"/>
      <c r="AG11" s="625"/>
      <c r="AH11" s="625"/>
      <c r="AI11" s="625"/>
      <c r="AJ11" s="625"/>
      <c r="AK11" s="625"/>
      <c r="AL11" s="626" t="s">
        <v>124</v>
      </c>
      <c r="AM11" s="627"/>
      <c r="AN11" s="627"/>
      <c r="AO11" s="628"/>
      <c r="AP11" s="618" t="s">
        <v>247</v>
      </c>
      <c r="AQ11" s="619"/>
      <c r="AR11" s="619"/>
      <c r="AS11" s="619"/>
      <c r="AT11" s="619"/>
      <c r="AU11" s="619"/>
      <c r="AV11" s="619"/>
      <c r="AW11" s="619"/>
      <c r="AX11" s="619"/>
      <c r="AY11" s="619"/>
      <c r="AZ11" s="619"/>
      <c r="BA11" s="619"/>
      <c r="BB11" s="619"/>
      <c r="BC11" s="619"/>
      <c r="BD11" s="619"/>
      <c r="BE11" s="619"/>
      <c r="BF11" s="620"/>
      <c r="BG11" s="621">
        <v>10286</v>
      </c>
      <c r="BH11" s="622"/>
      <c r="BI11" s="622"/>
      <c r="BJ11" s="622"/>
      <c r="BK11" s="622"/>
      <c r="BL11" s="622"/>
      <c r="BM11" s="622"/>
      <c r="BN11" s="623"/>
      <c r="BO11" s="624">
        <v>3.2</v>
      </c>
      <c r="BP11" s="624"/>
      <c r="BQ11" s="624"/>
      <c r="BR11" s="624"/>
      <c r="BS11" s="630" t="s">
        <v>241</v>
      </c>
      <c r="BT11" s="622"/>
      <c r="BU11" s="622"/>
      <c r="BV11" s="622"/>
      <c r="BW11" s="622"/>
      <c r="BX11" s="622"/>
      <c r="BY11" s="622"/>
      <c r="BZ11" s="622"/>
      <c r="CA11" s="622"/>
      <c r="CB11" s="631"/>
      <c r="CD11" s="636" t="s">
        <v>248</v>
      </c>
      <c r="CE11" s="637"/>
      <c r="CF11" s="637"/>
      <c r="CG11" s="637"/>
      <c r="CH11" s="637"/>
      <c r="CI11" s="637"/>
      <c r="CJ11" s="637"/>
      <c r="CK11" s="637"/>
      <c r="CL11" s="637"/>
      <c r="CM11" s="637"/>
      <c r="CN11" s="637"/>
      <c r="CO11" s="637"/>
      <c r="CP11" s="637"/>
      <c r="CQ11" s="638"/>
      <c r="CR11" s="621">
        <v>800391</v>
      </c>
      <c r="CS11" s="622"/>
      <c r="CT11" s="622"/>
      <c r="CU11" s="622"/>
      <c r="CV11" s="622"/>
      <c r="CW11" s="622"/>
      <c r="CX11" s="622"/>
      <c r="CY11" s="623"/>
      <c r="CZ11" s="624">
        <v>14.7</v>
      </c>
      <c r="DA11" s="624"/>
      <c r="DB11" s="624"/>
      <c r="DC11" s="624"/>
      <c r="DD11" s="630">
        <v>36393</v>
      </c>
      <c r="DE11" s="622"/>
      <c r="DF11" s="622"/>
      <c r="DG11" s="622"/>
      <c r="DH11" s="622"/>
      <c r="DI11" s="622"/>
      <c r="DJ11" s="622"/>
      <c r="DK11" s="622"/>
      <c r="DL11" s="622"/>
      <c r="DM11" s="622"/>
      <c r="DN11" s="622"/>
      <c r="DO11" s="622"/>
      <c r="DP11" s="623"/>
      <c r="DQ11" s="630">
        <v>157317</v>
      </c>
      <c r="DR11" s="622"/>
      <c r="DS11" s="622"/>
      <c r="DT11" s="622"/>
      <c r="DU11" s="622"/>
      <c r="DV11" s="622"/>
      <c r="DW11" s="622"/>
      <c r="DX11" s="622"/>
      <c r="DY11" s="622"/>
      <c r="DZ11" s="622"/>
      <c r="EA11" s="622"/>
      <c r="EB11" s="622"/>
      <c r="EC11" s="631"/>
    </row>
    <row r="12" spans="2:143" ht="11.25" customHeight="1">
      <c r="B12" s="618" t="s">
        <v>249</v>
      </c>
      <c r="C12" s="619"/>
      <c r="D12" s="619"/>
      <c r="E12" s="619"/>
      <c r="F12" s="619"/>
      <c r="G12" s="619"/>
      <c r="H12" s="619"/>
      <c r="I12" s="619"/>
      <c r="J12" s="619"/>
      <c r="K12" s="619"/>
      <c r="L12" s="619"/>
      <c r="M12" s="619"/>
      <c r="N12" s="619"/>
      <c r="O12" s="619"/>
      <c r="P12" s="619"/>
      <c r="Q12" s="620"/>
      <c r="R12" s="621">
        <v>63537</v>
      </c>
      <c r="S12" s="622"/>
      <c r="T12" s="622"/>
      <c r="U12" s="622"/>
      <c r="V12" s="622"/>
      <c r="W12" s="622"/>
      <c r="X12" s="622"/>
      <c r="Y12" s="623"/>
      <c r="Z12" s="624">
        <v>1.1000000000000001</v>
      </c>
      <c r="AA12" s="624"/>
      <c r="AB12" s="624"/>
      <c r="AC12" s="624"/>
      <c r="AD12" s="625">
        <v>63537</v>
      </c>
      <c r="AE12" s="625"/>
      <c r="AF12" s="625"/>
      <c r="AG12" s="625"/>
      <c r="AH12" s="625"/>
      <c r="AI12" s="625"/>
      <c r="AJ12" s="625"/>
      <c r="AK12" s="625"/>
      <c r="AL12" s="626">
        <v>2.5</v>
      </c>
      <c r="AM12" s="627"/>
      <c r="AN12" s="627"/>
      <c r="AO12" s="628"/>
      <c r="AP12" s="618" t="s">
        <v>250</v>
      </c>
      <c r="AQ12" s="619"/>
      <c r="AR12" s="619"/>
      <c r="AS12" s="619"/>
      <c r="AT12" s="619"/>
      <c r="AU12" s="619"/>
      <c r="AV12" s="619"/>
      <c r="AW12" s="619"/>
      <c r="AX12" s="619"/>
      <c r="AY12" s="619"/>
      <c r="AZ12" s="619"/>
      <c r="BA12" s="619"/>
      <c r="BB12" s="619"/>
      <c r="BC12" s="619"/>
      <c r="BD12" s="619"/>
      <c r="BE12" s="619"/>
      <c r="BF12" s="620"/>
      <c r="BG12" s="621">
        <v>126812</v>
      </c>
      <c r="BH12" s="622"/>
      <c r="BI12" s="622"/>
      <c r="BJ12" s="622"/>
      <c r="BK12" s="622"/>
      <c r="BL12" s="622"/>
      <c r="BM12" s="622"/>
      <c r="BN12" s="623"/>
      <c r="BO12" s="624">
        <v>39</v>
      </c>
      <c r="BP12" s="624"/>
      <c r="BQ12" s="624"/>
      <c r="BR12" s="624"/>
      <c r="BS12" s="630" t="s">
        <v>124</v>
      </c>
      <c r="BT12" s="622"/>
      <c r="BU12" s="622"/>
      <c r="BV12" s="622"/>
      <c r="BW12" s="622"/>
      <c r="BX12" s="622"/>
      <c r="BY12" s="622"/>
      <c r="BZ12" s="622"/>
      <c r="CA12" s="622"/>
      <c r="CB12" s="631"/>
      <c r="CD12" s="636" t="s">
        <v>251</v>
      </c>
      <c r="CE12" s="637"/>
      <c r="CF12" s="637"/>
      <c r="CG12" s="637"/>
      <c r="CH12" s="637"/>
      <c r="CI12" s="637"/>
      <c r="CJ12" s="637"/>
      <c r="CK12" s="637"/>
      <c r="CL12" s="637"/>
      <c r="CM12" s="637"/>
      <c r="CN12" s="637"/>
      <c r="CO12" s="637"/>
      <c r="CP12" s="637"/>
      <c r="CQ12" s="638"/>
      <c r="CR12" s="621">
        <v>176223</v>
      </c>
      <c r="CS12" s="622"/>
      <c r="CT12" s="622"/>
      <c r="CU12" s="622"/>
      <c r="CV12" s="622"/>
      <c r="CW12" s="622"/>
      <c r="CX12" s="622"/>
      <c r="CY12" s="623"/>
      <c r="CZ12" s="624">
        <v>3.2</v>
      </c>
      <c r="DA12" s="624"/>
      <c r="DB12" s="624"/>
      <c r="DC12" s="624"/>
      <c r="DD12" s="630">
        <v>50636</v>
      </c>
      <c r="DE12" s="622"/>
      <c r="DF12" s="622"/>
      <c r="DG12" s="622"/>
      <c r="DH12" s="622"/>
      <c r="DI12" s="622"/>
      <c r="DJ12" s="622"/>
      <c r="DK12" s="622"/>
      <c r="DL12" s="622"/>
      <c r="DM12" s="622"/>
      <c r="DN12" s="622"/>
      <c r="DO12" s="622"/>
      <c r="DP12" s="623"/>
      <c r="DQ12" s="630">
        <v>46557</v>
      </c>
      <c r="DR12" s="622"/>
      <c r="DS12" s="622"/>
      <c r="DT12" s="622"/>
      <c r="DU12" s="622"/>
      <c r="DV12" s="622"/>
      <c r="DW12" s="622"/>
      <c r="DX12" s="622"/>
      <c r="DY12" s="622"/>
      <c r="DZ12" s="622"/>
      <c r="EA12" s="622"/>
      <c r="EB12" s="622"/>
      <c r="EC12" s="631"/>
    </row>
    <row r="13" spans="2:143" ht="11.25" customHeight="1">
      <c r="B13" s="618" t="s">
        <v>252</v>
      </c>
      <c r="C13" s="619"/>
      <c r="D13" s="619"/>
      <c r="E13" s="619"/>
      <c r="F13" s="619"/>
      <c r="G13" s="619"/>
      <c r="H13" s="619"/>
      <c r="I13" s="619"/>
      <c r="J13" s="619"/>
      <c r="K13" s="619"/>
      <c r="L13" s="619"/>
      <c r="M13" s="619"/>
      <c r="N13" s="619"/>
      <c r="O13" s="619"/>
      <c r="P13" s="619"/>
      <c r="Q13" s="620"/>
      <c r="R13" s="621">
        <v>1588</v>
      </c>
      <c r="S13" s="622"/>
      <c r="T13" s="622"/>
      <c r="U13" s="622"/>
      <c r="V13" s="622"/>
      <c r="W13" s="622"/>
      <c r="X13" s="622"/>
      <c r="Y13" s="623"/>
      <c r="Z13" s="624">
        <v>0</v>
      </c>
      <c r="AA13" s="624"/>
      <c r="AB13" s="624"/>
      <c r="AC13" s="624"/>
      <c r="AD13" s="625">
        <v>1588</v>
      </c>
      <c r="AE13" s="625"/>
      <c r="AF13" s="625"/>
      <c r="AG13" s="625"/>
      <c r="AH13" s="625"/>
      <c r="AI13" s="625"/>
      <c r="AJ13" s="625"/>
      <c r="AK13" s="625"/>
      <c r="AL13" s="626">
        <v>0.1</v>
      </c>
      <c r="AM13" s="627"/>
      <c r="AN13" s="627"/>
      <c r="AO13" s="628"/>
      <c r="AP13" s="618" t="s">
        <v>253</v>
      </c>
      <c r="AQ13" s="619"/>
      <c r="AR13" s="619"/>
      <c r="AS13" s="619"/>
      <c r="AT13" s="619"/>
      <c r="AU13" s="619"/>
      <c r="AV13" s="619"/>
      <c r="AW13" s="619"/>
      <c r="AX13" s="619"/>
      <c r="AY13" s="619"/>
      <c r="AZ13" s="619"/>
      <c r="BA13" s="619"/>
      <c r="BB13" s="619"/>
      <c r="BC13" s="619"/>
      <c r="BD13" s="619"/>
      <c r="BE13" s="619"/>
      <c r="BF13" s="620"/>
      <c r="BG13" s="621">
        <v>123337</v>
      </c>
      <c r="BH13" s="622"/>
      <c r="BI13" s="622"/>
      <c r="BJ13" s="622"/>
      <c r="BK13" s="622"/>
      <c r="BL13" s="622"/>
      <c r="BM13" s="622"/>
      <c r="BN13" s="623"/>
      <c r="BO13" s="624">
        <v>38</v>
      </c>
      <c r="BP13" s="624"/>
      <c r="BQ13" s="624"/>
      <c r="BR13" s="624"/>
      <c r="BS13" s="630" t="s">
        <v>124</v>
      </c>
      <c r="BT13" s="622"/>
      <c r="BU13" s="622"/>
      <c r="BV13" s="622"/>
      <c r="BW13" s="622"/>
      <c r="BX13" s="622"/>
      <c r="BY13" s="622"/>
      <c r="BZ13" s="622"/>
      <c r="CA13" s="622"/>
      <c r="CB13" s="631"/>
      <c r="CD13" s="636" t="s">
        <v>254</v>
      </c>
      <c r="CE13" s="637"/>
      <c r="CF13" s="637"/>
      <c r="CG13" s="637"/>
      <c r="CH13" s="637"/>
      <c r="CI13" s="637"/>
      <c r="CJ13" s="637"/>
      <c r="CK13" s="637"/>
      <c r="CL13" s="637"/>
      <c r="CM13" s="637"/>
      <c r="CN13" s="637"/>
      <c r="CO13" s="637"/>
      <c r="CP13" s="637"/>
      <c r="CQ13" s="638"/>
      <c r="CR13" s="621">
        <v>488032</v>
      </c>
      <c r="CS13" s="622"/>
      <c r="CT13" s="622"/>
      <c r="CU13" s="622"/>
      <c r="CV13" s="622"/>
      <c r="CW13" s="622"/>
      <c r="CX13" s="622"/>
      <c r="CY13" s="623"/>
      <c r="CZ13" s="624">
        <v>9</v>
      </c>
      <c r="DA13" s="624"/>
      <c r="DB13" s="624"/>
      <c r="DC13" s="624"/>
      <c r="DD13" s="630">
        <v>128210</v>
      </c>
      <c r="DE13" s="622"/>
      <c r="DF13" s="622"/>
      <c r="DG13" s="622"/>
      <c r="DH13" s="622"/>
      <c r="DI13" s="622"/>
      <c r="DJ13" s="622"/>
      <c r="DK13" s="622"/>
      <c r="DL13" s="622"/>
      <c r="DM13" s="622"/>
      <c r="DN13" s="622"/>
      <c r="DO13" s="622"/>
      <c r="DP13" s="623"/>
      <c r="DQ13" s="630">
        <v>384983</v>
      </c>
      <c r="DR13" s="622"/>
      <c r="DS13" s="622"/>
      <c r="DT13" s="622"/>
      <c r="DU13" s="622"/>
      <c r="DV13" s="622"/>
      <c r="DW13" s="622"/>
      <c r="DX13" s="622"/>
      <c r="DY13" s="622"/>
      <c r="DZ13" s="622"/>
      <c r="EA13" s="622"/>
      <c r="EB13" s="622"/>
      <c r="EC13" s="631"/>
    </row>
    <row r="14" spans="2:143" ht="11.25" customHeight="1">
      <c r="B14" s="618" t="s">
        <v>255</v>
      </c>
      <c r="C14" s="619"/>
      <c r="D14" s="619"/>
      <c r="E14" s="619"/>
      <c r="F14" s="619"/>
      <c r="G14" s="619"/>
      <c r="H14" s="619"/>
      <c r="I14" s="619"/>
      <c r="J14" s="619"/>
      <c r="K14" s="619"/>
      <c r="L14" s="619"/>
      <c r="M14" s="619"/>
      <c r="N14" s="619"/>
      <c r="O14" s="619"/>
      <c r="P14" s="619"/>
      <c r="Q14" s="620"/>
      <c r="R14" s="621" t="s">
        <v>124</v>
      </c>
      <c r="S14" s="622"/>
      <c r="T14" s="622"/>
      <c r="U14" s="622"/>
      <c r="V14" s="622"/>
      <c r="W14" s="622"/>
      <c r="X14" s="622"/>
      <c r="Y14" s="623"/>
      <c r="Z14" s="624" t="s">
        <v>124</v>
      </c>
      <c r="AA14" s="624"/>
      <c r="AB14" s="624"/>
      <c r="AC14" s="624"/>
      <c r="AD14" s="625" t="s">
        <v>124</v>
      </c>
      <c r="AE14" s="625"/>
      <c r="AF14" s="625"/>
      <c r="AG14" s="625"/>
      <c r="AH14" s="625"/>
      <c r="AI14" s="625"/>
      <c r="AJ14" s="625"/>
      <c r="AK14" s="625"/>
      <c r="AL14" s="626" t="s">
        <v>124</v>
      </c>
      <c r="AM14" s="627"/>
      <c r="AN14" s="627"/>
      <c r="AO14" s="628"/>
      <c r="AP14" s="618" t="s">
        <v>256</v>
      </c>
      <c r="AQ14" s="619"/>
      <c r="AR14" s="619"/>
      <c r="AS14" s="619"/>
      <c r="AT14" s="619"/>
      <c r="AU14" s="619"/>
      <c r="AV14" s="619"/>
      <c r="AW14" s="619"/>
      <c r="AX14" s="619"/>
      <c r="AY14" s="619"/>
      <c r="AZ14" s="619"/>
      <c r="BA14" s="619"/>
      <c r="BB14" s="619"/>
      <c r="BC14" s="619"/>
      <c r="BD14" s="619"/>
      <c r="BE14" s="619"/>
      <c r="BF14" s="620"/>
      <c r="BG14" s="621">
        <v>9645</v>
      </c>
      <c r="BH14" s="622"/>
      <c r="BI14" s="622"/>
      <c r="BJ14" s="622"/>
      <c r="BK14" s="622"/>
      <c r="BL14" s="622"/>
      <c r="BM14" s="622"/>
      <c r="BN14" s="623"/>
      <c r="BO14" s="624">
        <v>3</v>
      </c>
      <c r="BP14" s="624"/>
      <c r="BQ14" s="624"/>
      <c r="BR14" s="624"/>
      <c r="BS14" s="630" t="s">
        <v>241</v>
      </c>
      <c r="BT14" s="622"/>
      <c r="BU14" s="622"/>
      <c r="BV14" s="622"/>
      <c r="BW14" s="622"/>
      <c r="BX14" s="622"/>
      <c r="BY14" s="622"/>
      <c r="BZ14" s="622"/>
      <c r="CA14" s="622"/>
      <c r="CB14" s="631"/>
      <c r="CD14" s="636" t="s">
        <v>257</v>
      </c>
      <c r="CE14" s="637"/>
      <c r="CF14" s="637"/>
      <c r="CG14" s="637"/>
      <c r="CH14" s="637"/>
      <c r="CI14" s="637"/>
      <c r="CJ14" s="637"/>
      <c r="CK14" s="637"/>
      <c r="CL14" s="637"/>
      <c r="CM14" s="637"/>
      <c r="CN14" s="637"/>
      <c r="CO14" s="637"/>
      <c r="CP14" s="637"/>
      <c r="CQ14" s="638"/>
      <c r="CR14" s="621">
        <v>144426</v>
      </c>
      <c r="CS14" s="622"/>
      <c r="CT14" s="622"/>
      <c r="CU14" s="622"/>
      <c r="CV14" s="622"/>
      <c r="CW14" s="622"/>
      <c r="CX14" s="622"/>
      <c r="CY14" s="623"/>
      <c r="CZ14" s="624">
        <v>2.7</v>
      </c>
      <c r="DA14" s="624"/>
      <c r="DB14" s="624"/>
      <c r="DC14" s="624"/>
      <c r="DD14" s="630" t="s">
        <v>124</v>
      </c>
      <c r="DE14" s="622"/>
      <c r="DF14" s="622"/>
      <c r="DG14" s="622"/>
      <c r="DH14" s="622"/>
      <c r="DI14" s="622"/>
      <c r="DJ14" s="622"/>
      <c r="DK14" s="622"/>
      <c r="DL14" s="622"/>
      <c r="DM14" s="622"/>
      <c r="DN14" s="622"/>
      <c r="DO14" s="622"/>
      <c r="DP14" s="623"/>
      <c r="DQ14" s="630">
        <v>144194</v>
      </c>
      <c r="DR14" s="622"/>
      <c r="DS14" s="622"/>
      <c r="DT14" s="622"/>
      <c r="DU14" s="622"/>
      <c r="DV14" s="622"/>
      <c r="DW14" s="622"/>
      <c r="DX14" s="622"/>
      <c r="DY14" s="622"/>
      <c r="DZ14" s="622"/>
      <c r="EA14" s="622"/>
      <c r="EB14" s="622"/>
      <c r="EC14" s="631"/>
    </row>
    <row r="15" spans="2:143" ht="11.25" customHeight="1">
      <c r="B15" s="618" t="s">
        <v>258</v>
      </c>
      <c r="C15" s="619"/>
      <c r="D15" s="619"/>
      <c r="E15" s="619"/>
      <c r="F15" s="619"/>
      <c r="G15" s="619"/>
      <c r="H15" s="619"/>
      <c r="I15" s="619"/>
      <c r="J15" s="619"/>
      <c r="K15" s="619"/>
      <c r="L15" s="619"/>
      <c r="M15" s="619"/>
      <c r="N15" s="619"/>
      <c r="O15" s="619"/>
      <c r="P15" s="619"/>
      <c r="Q15" s="620"/>
      <c r="R15" s="621">
        <v>14435</v>
      </c>
      <c r="S15" s="622"/>
      <c r="T15" s="622"/>
      <c r="U15" s="622"/>
      <c r="V15" s="622"/>
      <c r="W15" s="622"/>
      <c r="X15" s="622"/>
      <c r="Y15" s="623"/>
      <c r="Z15" s="624">
        <v>0.3</v>
      </c>
      <c r="AA15" s="624"/>
      <c r="AB15" s="624"/>
      <c r="AC15" s="624"/>
      <c r="AD15" s="625">
        <v>14435</v>
      </c>
      <c r="AE15" s="625"/>
      <c r="AF15" s="625"/>
      <c r="AG15" s="625"/>
      <c r="AH15" s="625"/>
      <c r="AI15" s="625"/>
      <c r="AJ15" s="625"/>
      <c r="AK15" s="625"/>
      <c r="AL15" s="626">
        <v>0.6</v>
      </c>
      <c r="AM15" s="627"/>
      <c r="AN15" s="627"/>
      <c r="AO15" s="628"/>
      <c r="AP15" s="618" t="s">
        <v>259</v>
      </c>
      <c r="AQ15" s="619"/>
      <c r="AR15" s="619"/>
      <c r="AS15" s="619"/>
      <c r="AT15" s="619"/>
      <c r="AU15" s="619"/>
      <c r="AV15" s="619"/>
      <c r="AW15" s="619"/>
      <c r="AX15" s="619"/>
      <c r="AY15" s="619"/>
      <c r="AZ15" s="619"/>
      <c r="BA15" s="619"/>
      <c r="BB15" s="619"/>
      <c r="BC15" s="619"/>
      <c r="BD15" s="619"/>
      <c r="BE15" s="619"/>
      <c r="BF15" s="620"/>
      <c r="BG15" s="621">
        <v>18690</v>
      </c>
      <c r="BH15" s="622"/>
      <c r="BI15" s="622"/>
      <c r="BJ15" s="622"/>
      <c r="BK15" s="622"/>
      <c r="BL15" s="622"/>
      <c r="BM15" s="622"/>
      <c r="BN15" s="623"/>
      <c r="BO15" s="624">
        <v>5.8</v>
      </c>
      <c r="BP15" s="624"/>
      <c r="BQ15" s="624"/>
      <c r="BR15" s="624"/>
      <c r="BS15" s="630" t="s">
        <v>124</v>
      </c>
      <c r="BT15" s="622"/>
      <c r="BU15" s="622"/>
      <c r="BV15" s="622"/>
      <c r="BW15" s="622"/>
      <c r="BX15" s="622"/>
      <c r="BY15" s="622"/>
      <c r="BZ15" s="622"/>
      <c r="CA15" s="622"/>
      <c r="CB15" s="631"/>
      <c r="CD15" s="636" t="s">
        <v>260</v>
      </c>
      <c r="CE15" s="637"/>
      <c r="CF15" s="637"/>
      <c r="CG15" s="637"/>
      <c r="CH15" s="637"/>
      <c r="CI15" s="637"/>
      <c r="CJ15" s="637"/>
      <c r="CK15" s="637"/>
      <c r="CL15" s="637"/>
      <c r="CM15" s="637"/>
      <c r="CN15" s="637"/>
      <c r="CO15" s="637"/>
      <c r="CP15" s="637"/>
      <c r="CQ15" s="638"/>
      <c r="CR15" s="621">
        <v>437836</v>
      </c>
      <c r="CS15" s="622"/>
      <c r="CT15" s="622"/>
      <c r="CU15" s="622"/>
      <c r="CV15" s="622"/>
      <c r="CW15" s="622"/>
      <c r="CX15" s="622"/>
      <c r="CY15" s="623"/>
      <c r="CZ15" s="624">
        <v>8.1</v>
      </c>
      <c r="DA15" s="624"/>
      <c r="DB15" s="624"/>
      <c r="DC15" s="624"/>
      <c r="DD15" s="630">
        <v>22822</v>
      </c>
      <c r="DE15" s="622"/>
      <c r="DF15" s="622"/>
      <c r="DG15" s="622"/>
      <c r="DH15" s="622"/>
      <c r="DI15" s="622"/>
      <c r="DJ15" s="622"/>
      <c r="DK15" s="622"/>
      <c r="DL15" s="622"/>
      <c r="DM15" s="622"/>
      <c r="DN15" s="622"/>
      <c r="DO15" s="622"/>
      <c r="DP15" s="623"/>
      <c r="DQ15" s="630">
        <v>273176</v>
      </c>
      <c r="DR15" s="622"/>
      <c r="DS15" s="622"/>
      <c r="DT15" s="622"/>
      <c r="DU15" s="622"/>
      <c r="DV15" s="622"/>
      <c r="DW15" s="622"/>
      <c r="DX15" s="622"/>
      <c r="DY15" s="622"/>
      <c r="DZ15" s="622"/>
      <c r="EA15" s="622"/>
      <c r="EB15" s="622"/>
      <c r="EC15" s="631"/>
    </row>
    <row r="16" spans="2:143" ht="11.25" customHeight="1">
      <c r="B16" s="618" t="s">
        <v>261</v>
      </c>
      <c r="C16" s="619"/>
      <c r="D16" s="619"/>
      <c r="E16" s="619"/>
      <c r="F16" s="619"/>
      <c r="G16" s="619"/>
      <c r="H16" s="619"/>
      <c r="I16" s="619"/>
      <c r="J16" s="619"/>
      <c r="K16" s="619"/>
      <c r="L16" s="619"/>
      <c r="M16" s="619"/>
      <c r="N16" s="619"/>
      <c r="O16" s="619"/>
      <c r="P16" s="619"/>
      <c r="Q16" s="620"/>
      <c r="R16" s="621" t="s">
        <v>124</v>
      </c>
      <c r="S16" s="622"/>
      <c r="T16" s="622"/>
      <c r="U16" s="622"/>
      <c r="V16" s="622"/>
      <c r="W16" s="622"/>
      <c r="X16" s="622"/>
      <c r="Y16" s="623"/>
      <c r="Z16" s="624" t="s">
        <v>124</v>
      </c>
      <c r="AA16" s="624"/>
      <c r="AB16" s="624"/>
      <c r="AC16" s="624"/>
      <c r="AD16" s="625" t="s">
        <v>241</v>
      </c>
      <c r="AE16" s="625"/>
      <c r="AF16" s="625"/>
      <c r="AG16" s="625"/>
      <c r="AH16" s="625"/>
      <c r="AI16" s="625"/>
      <c r="AJ16" s="625"/>
      <c r="AK16" s="625"/>
      <c r="AL16" s="626" t="s">
        <v>241</v>
      </c>
      <c r="AM16" s="627"/>
      <c r="AN16" s="627"/>
      <c r="AO16" s="628"/>
      <c r="AP16" s="618" t="s">
        <v>262</v>
      </c>
      <c r="AQ16" s="619"/>
      <c r="AR16" s="619"/>
      <c r="AS16" s="619"/>
      <c r="AT16" s="619"/>
      <c r="AU16" s="619"/>
      <c r="AV16" s="619"/>
      <c r="AW16" s="619"/>
      <c r="AX16" s="619"/>
      <c r="AY16" s="619"/>
      <c r="AZ16" s="619"/>
      <c r="BA16" s="619"/>
      <c r="BB16" s="619"/>
      <c r="BC16" s="619"/>
      <c r="BD16" s="619"/>
      <c r="BE16" s="619"/>
      <c r="BF16" s="620"/>
      <c r="BG16" s="621" t="s">
        <v>124</v>
      </c>
      <c r="BH16" s="622"/>
      <c r="BI16" s="622"/>
      <c r="BJ16" s="622"/>
      <c r="BK16" s="622"/>
      <c r="BL16" s="622"/>
      <c r="BM16" s="622"/>
      <c r="BN16" s="623"/>
      <c r="BO16" s="624" t="s">
        <v>124</v>
      </c>
      <c r="BP16" s="624"/>
      <c r="BQ16" s="624"/>
      <c r="BR16" s="624"/>
      <c r="BS16" s="630" t="s">
        <v>124</v>
      </c>
      <c r="BT16" s="622"/>
      <c r="BU16" s="622"/>
      <c r="BV16" s="622"/>
      <c r="BW16" s="622"/>
      <c r="BX16" s="622"/>
      <c r="BY16" s="622"/>
      <c r="BZ16" s="622"/>
      <c r="CA16" s="622"/>
      <c r="CB16" s="631"/>
      <c r="CD16" s="636" t="s">
        <v>263</v>
      </c>
      <c r="CE16" s="637"/>
      <c r="CF16" s="637"/>
      <c r="CG16" s="637"/>
      <c r="CH16" s="637"/>
      <c r="CI16" s="637"/>
      <c r="CJ16" s="637"/>
      <c r="CK16" s="637"/>
      <c r="CL16" s="637"/>
      <c r="CM16" s="637"/>
      <c r="CN16" s="637"/>
      <c r="CO16" s="637"/>
      <c r="CP16" s="637"/>
      <c r="CQ16" s="638"/>
      <c r="CR16" s="621">
        <v>7</v>
      </c>
      <c r="CS16" s="622"/>
      <c r="CT16" s="622"/>
      <c r="CU16" s="622"/>
      <c r="CV16" s="622"/>
      <c r="CW16" s="622"/>
      <c r="CX16" s="622"/>
      <c r="CY16" s="623"/>
      <c r="CZ16" s="624">
        <v>0</v>
      </c>
      <c r="DA16" s="624"/>
      <c r="DB16" s="624"/>
      <c r="DC16" s="624"/>
      <c r="DD16" s="630" t="s">
        <v>124</v>
      </c>
      <c r="DE16" s="622"/>
      <c r="DF16" s="622"/>
      <c r="DG16" s="622"/>
      <c r="DH16" s="622"/>
      <c r="DI16" s="622"/>
      <c r="DJ16" s="622"/>
      <c r="DK16" s="622"/>
      <c r="DL16" s="622"/>
      <c r="DM16" s="622"/>
      <c r="DN16" s="622"/>
      <c r="DO16" s="622"/>
      <c r="DP16" s="623"/>
      <c r="DQ16" s="630">
        <v>7</v>
      </c>
      <c r="DR16" s="622"/>
      <c r="DS16" s="622"/>
      <c r="DT16" s="622"/>
      <c r="DU16" s="622"/>
      <c r="DV16" s="622"/>
      <c r="DW16" s="622"/>
      <c r="DX16" s="622"/>
      <c r="DY16" s="622"/>
      <c r="DZ16" s="622"/>
      <c r="EA16" s="622"/>
      <c r="EB16" s="622"/>
      <c r="EC16" s="631"/>
    </row>
    <row r="17" spans="2:133" ht="11.25" customHeight="1">
      <c r="B17" s="618" t="s">
        <v>264</v>
      </c>
      <c r="C17" s="619"/>
      <c r="D17" s="619"/>
      <c r="E17" s="619"/>
      <c r="F17" s="619"/>
      <c r="G17" s="619"/>
      <c r="H17" s="619"/>
      <c r="I17" s="619"/>
      <c r="J17" s="619"/>
      <c r="K17" s="619"/>
      <c r="L17" s="619"/>
      <c r="M17" s="619"/>
      <c r="N17" s="619"/>
      <c r="O17" s="619"/>
      <c r="P17" s="619"/>
      <c r="Q17" s="620"/>
      <c r="R17" s="621">
        <v>662</v>
      </c>
      <c r="S17" s="622"/>
      <c r="T17" s="622"/>
      <c r="U17" s="622"/>
      <c r="V17" s="622"/>
      <c r="W17" s="622"/>
      <c r="X17" s="622"/>
      <c r="Y17" s="623"/>
      <c r="Z17" s="624">
        <v>0</v>
      </c>
      <c r="AA17" s="624"/>
      <c r="AB17" s="624"/>
      <c r="AC17" s="624"/>
      <c r="AD17" s="625">
        <v>662</v>
      </c>
      <c r="AE17" s="625"/>
      <c r="AF17" s="625"/>
      <c r="AG17" s="625"/>
      <c r="AH17" s="625"/>
      <c r="AI17" s="625"/>
      <c r="AJ17" s="625"/>
      <c r="AK17" s="625"/>
      <c r="AL17" s="626">
        <v>0</v>
      </c>
      <c r="AM17" s="627"/>
      <c r="AN17" s="627"/>
      <c r="AO17" s="628"/>
      <c r="AP17" s="618" t="s">
        <v>265</v>
      </c>
      <c r="AQ17" s="619"/>
      <c r="AR17" s="619"/>
      <c r="AS17" s="619"/>
      <c r="AT17" s="619"/>
      <c r="AU17" s="619"/>
      <c r="AV17" s="619"/>
      <c r="AW17" s="619"/>
      <c r="AX17" s="619"/>
      <c r="AY17" s="619"/>
      <c r="AZ17" s="619"/>
      <c r="BA17" s="619"/>
      <c r="BB17" s="619"/>
      <c r="BC17" s="619"/>
      <c r="BD17" s="619"/>
      <c r="BE17" s="619"/>
      <c r="BF17" s="620"/>
      <c r="BG17" s="621" t="s">
        <v>124</v>
      </c>
      <c r="BH17" s="622"/>
      <c r="BI17" s="622"/>
      <c r="BJ17" s="622"/>
      <c r="BK17" s="622"/>
      <c r="BL17" s="622"/>
      <c r="BM17" s="622"/>
      <c r="BN17" s="623"/>
      <c r="BO17" s="624" t="s">
        <v>124</v>
      </c>
      <c r="BP17" s="624"/>
      <c r="BQ17" s="624"/>
      <c r="BR17" s="624"/>
      <c r="BS17" s="630" t="s">
        <v>124</v>
      </c>
      <c r="BT17" s="622"/>
      <c r="BU17" s="622"/>
      <c r="BV17" s="622"/>
      <c r="BW17" s="622"/>
      <c r="BX17" s="622"/>
      <c r="BY17" s="622"/>
      <c r="BZ17" s="622"/>
      <c r="CA17" s="622"/>
      <c r="CB17" s="631"/>
      <c r="CD17" s="636" t="s">
        <v>266</v>
      </c>
      <c r="CE17" s="637"/>
      <c r="CF17" s="637"/>
      <c r="CG17" s="637"/>
      <c r="CH17" s="637"/>
      <c r="CI17" s="637"/>
      <c r="CJ17" s="637"/>
      <c r="CK17" s="637"/>
      <c r="CL17" s="637"/>
      <c r="CM17" s="637"/>
      <c r="CN17" s="637"/>
      <c r="CO17" s="637"/>
      <c r="CP17" s="637"/>
      <c r="CQ17" s="638"/>
      <c r="CR17" s="621">
        <v>447848</v>
      </c>
      <c r="CS17" s="622"/>
      <c r="CT17" s="622"/>
      <c r="CU17" s="622"/>
      <c r="CV17" s="622"/>
      <c r="CW17" s="622"/>
      <c r="CX17" s="622"/>
      <c r="CY17" s="623"/>
      <c r="CZ17" s="624">
        <v>8.1999999999999993</v>
      </c>
      <c r="DA17" s="624"/>
      <c r="DB17" s="624"/>
      <c r="DC17" s="624"/>
      <c r="DD17" s="630" t="s">
        <v>124</v>
      </c>
      <c r="DE17" s="622"/>
      <c r="DF17" s="622"/>
      <c r="DG17" s="622"/>
      <c r="DH17" s="622"/>
      <c r="DI17" s="622"/>
      <c r="DJ17" s="622"/>
      <c r="DK17" s="622"/>
      <c r="DL17" s="622"/>
      <c r="DM17" s="622"/>
      <c r="DN17" s="622"/>
      <c r="DO17" s="622"/>
      <c r="DP17" s="623"/>
      <c r="DQ17" s="630">
        <v>402236</v>
      </c>
      <c r="DR17" s="622"/>
      <c r="DS17" s="622"/>
      <c r="DT17" s="622"/>
      <c r="DU17" s="622"/>
      <c r="DV17" s="622"/>
      <c r="DW17" s="622"/>
      <c r="DX17" s="622"/>
      <c r="DY17" s="622"/>
      <c r="DZ17" s="622"/>
      <c r="EA17" s="622"/>
      <c r="EB17" s="622"/>
      <c r="EC17" s="631"/>
    </row>
    <row r="18" spans="2:133" ht="11.25" customHeight="1">
      <c r="B18" s="618" t="s">
        <v>267</v>
      </c>
      <c r="C18" s="619"/>
      <c r="D18" s="619"/>
      <c r="E18" s="619"/>
      <c r="F18" s="619"/>
      <c r="G18" s="619"/>
      <c r="H18" s="619"/>
      <c r="I18" s="619"/>
      <c r="J18" s="619"/>
      <c r="K18" s="619"/>
      <c r="L18" s="619"/>
      <c r="M18" s="619"/>
      <c r="N18" s="619"/>
      <c r="O18" s="619"/>
      <c r="P18" s="619"/>
      <c r="Q18" s="620"/>
      <c r="R18" s="621">
        <v>2385005</v>
      </c>
      <c r="S18" s="622"/>
      <c r="T18" s="622"/>
      <c r="U18" s="622"/>
      <c r="V18" s="622"/>
      <c r="W18" s="622"/>
      <c r="X18" s="622"/>
      <c r="Y18" s="623"/>
      <c r="Z18" s="624">
        <v>42.9</v>
      </c>
      <c r="AA18" s="624"/>
      <c r="AB18" s="624"/>
      <c r="AC18" s="624"/>
      <c r="AD18" s="625">
        <v>2020123</v>
      </c>
      <c r="AE18" s="625"/>
      <c r="AF18" s="625"/>
      <c r="AG18" s="625"/>
      <c r="AH18" s="625"/>
      <c r="AI18" s="625"/>
      <c r="AJ18" s="625"/>
      <c r="AK18" s="625"/>
      <c r="AL18" s="626">
        <v>80.8</v>
      </c>
      <c r="AM18" s="627"/>
      <c r="AN18" s="627"/>
      <c r="AO18" s="628"/>
      <c r="AP18" s="618" t="s">
        <v>268</v>
      </c>
      <c r="AQ18" s="619"/>
      <c r="AR18" s="619"/>
      <c r="AS18" s="619"/>
      <c r="AT18" s="619"/>
      <c r="AU18" s="619"/>
      <c r="AV18" s="619"/>
      <c r="AW18" s="619"/>
      <c r="AX18" s="619"/>
      <c r="AY18" s="619"/>
      <c r="AZ18" s="619"/>
      <c r="BA18" s="619"/>
      <c r="BB18" s="619"/>
      <c r="BC18" s="619"/>
      <c r="BD18" s="619"/>
      <c r="BE18" s="619"/>
      <c r="BF18" s="620"/>
      <c r="BG18" s="621" t="s">
        <v>124</v>
      </c>
      <c r="BH18" s="622"/>
      <c r="BI18" s="622"/>
      <c r="BJ18" s="622"/>
      <c r="BK18" s="622"/>
      <c r="BL18" s="622"/>
      <c r="BM18" s="622"/>
      <c r="BN18" s="623"/>
      <c r="BO18" s="624" t="s">
        <v>124</v>
      </c>
      <c r="BP18" s="624"/>
      <c r="BQ18" s="624"/>
      <c r="BR18" s="624"/>
      <c r="BS18" s="630" t="s">
        <v>241</v>
      </c>
      <c r="BT18" s="622"/>
      <c r="BU18" s="622"/>
      <c r="BV18" s="622"/>
      <c r="BW18" s="622"/>
      <c r="BX18" s="622"/>
      <c r="BY18" s="622"/>
      <c r="BZ18" s="622"/>
      <c r="CA18" s="622"/>
      <c r="CB18" s="631"/>
      <c r="CD18" s="636" t="s">
        <v>269</v>
      </c>
      <c r="CE18" s="637"/>
      <c r="CF18" s="637"/>
      <c r="CG18" s="637"/>
      <c r="CH18" s="637"/>
      <c r="CI18" s="637"/>
      <c r="CJ18" s="637"/>
      <c r="CK18" s="637"/>
      <c r="CL18" s="637"/>
      <c r="CM18" s="637"/>
      <c r="CN18" s="637"/>
      <c r="CO18" s="637"/>
      <c r="CP18" s="637"/>
      <c r="CQ18" s="638"/>
      <c r="CR18" s="621" t="s">
        <v>124</v>
      </c>
      <c r="CS18" s="622"/>
      <c r="CT18" s="622"/>
      <c r="CU18" s="622"/>
      <c r="CV18" s="622"/>
      <c r="CW18" s="622"/>
      <c r="CX18" s="622"/>
      <c r="CY18" s="623"/>
      <c r="CZ18" s="624" t="s">
        <v>124</v>
      </c>
      <c r="DA18" s="624"/>
      <c r="DB18" s="624"/>
      <c r="DC18" s="624"/>
      <c r="DD18" s="630" t="s">
        <v>241</v>
      </c>
      <c r="DE18" s="622"/>
      <c r="DF18" s="622"/>
      <c r="DG18" s="622"/>
      <c r="DH18" s="622"/>
      <c r="DI18" s="622"/>
      <c r="DJ18" s="622"/>
      <c r="DK18" s="622"/>
      <c r="DL18" s="622"/>
      <c r="DM18" s="622"/>
      <c r="DN18" s="622"/>
      <c r="DO18" s="622"/>
      <c r="DP18" s="623"/>
      <c r="DQ18" s="630" t="s">
        <v>241</v>
      </c>
      <c r="DR18" s="622"/>
      <c r="DS18" s="622"/>
      <c r="DT18" s="622"/>
      <c r="DU18" s="622"/>
      <c r="DV18" s="622"/>
      <c r="DW18" s="622"/>
      <c r="DX18" s="622"/>
      <c r="DY18" s="622"/>
      <c r="DZ18" s="622"/>
      <c r="EA18" s="622"/>
      <c r="EB18" s="622"/>
      <c r="EC18" s="631"/>
    </row>
    <row r="19" spans="2:133" ht="11.25" customHeight="1">
      <c r="B19" s="618" t="s">
        <v>270</v>
      </c>
      <c r="C19" s="619"/>
      <c r="D19" s="619"/>
      <c r="E19" s="619"/>
      <c r="F19" s="619"/>
      <c r="G19" s="619"/>
      <c r="H19" s="619"/>
      <c r="I19" s="619"/>
      <c r="J19" s="619"/>
      <c r="K19" s="619"/>
      <c r="L19" s="619"/>
      <c r="M19" s="619"/>
      <c r="N19" s="619"/>
      <c r="O19" s="619"/>
      <c r="P19" s="619"/>
      <c r="Q19" s="620"/>
      <c r="R19" s="621">
        <v>2020123</v>
      </c>
      <c r="S19" s="622"/>
      <c r="T19" s="622"/>
      <c r="U19" s="622"/>
      <c r="V19" s="622"/>
      <c r="W19" s="622"/>
      <c r="X19" s="622"/>
      <c r="Y19" s="623"/>
      <c r="Z19" s="624">
        <v>36.299999999999997</v>
      </c>
      <c r="AA19" s="624"/>
      <c r="AB19" s="624"/>
      <c r="AC19" s="624"/>
      <c r="AD19" s="625">
        <v>2020123</v>
      </c>
      <c r="AE19" s="625"/>
      <c r="AF19" s="625"/>
      <c r="AG19" s="625"/>
      <c r="AH19" s="625"/>
      <c r="AI19" s="625"/>
      <c r="AJ19" s="625"/>
      <c r="AK19" s="625"/>
      <c r="AL19" s="626">
        <v>80.8</v>
      </c>
      <c r="AM19" s="627"/>
      <c r="AN19" s="627"/>
      <c r="AO19" s="628"/>
      <c r="AP19" s="618" t="s">
        <v>271</v>
      </c>
      <c r="AQ19" s="619"/>
      <c r="AR19" s="619"/>
      <c r="AS19" s="619"/>
      <c r="AT19" s="619"/>
      <c r="AU19" s="619"/>
      <c r="AV19" s="619"/>
      <c r="AW19" s="619"/>
      <c r="AX19" s="619"/>
      <c r="AY19" s="619"/>
      <c r="AZ19" s="619"/>
      <c r="BA19" s="619"/>
      <c r="BB19" s="619"/>
      <c r="BC19" s="619"/>
      <c r="BD19" s="619"/>
      <c r="BE19" s="619"/>
      <c r="BF19" s="620"/>
      <c r="BG19" s="621">
        <v>9394</v>
      </c>
      <c r="BH19" s="622"/>
      <c r="BI19" s="622"/>
      <c r="BJ19" s="622"/>
      <c r="BK19" s="622"/>
      <c r="BL19" s="622"/>
      <c r="BM19" s="622"/>
      <c r="BN19" s="623"/>
      <c r="BO19" s="624">
        <v>2.9</v>
      </c>
      <c r="BP19" s="624"/>
      <c r="BQ19" s="624"/>
      <c r="BR19" s="624"/>
      <c r="BS19" s="630" t="s">
        <v>124</v>
      </c>
      <c r="BT19" s="622"/>
      <c r="BU19" s="622"/>
      <c r="BV19" s="622"/>
      <c r="BW19" s="622"/>
      <c r="BX19" s="622"/>
      <c r="BY19" s="622"/>
      <c r="BZ19" s="622"/>
      <c r="CA19" s="622"/>
      <c r="CB19" s="631"/>
      <c r="CD19" s="636" t="s">
        <v>272</v>
      </c>
      <c r="CE19" s="637"/>
      <c r="CF19" s="637"/>
      <c r="CG19" s="637"/>
      <c r="CH19" s="637"/>
      <c r="CI19" s="637"/>
      <c r="CJ19" s="637"/>
      <c r="CK19" s="637"/>
      <c r="CL19" s="637"/>
      <c r="CM19" s="637"/>
      <c r="CN19" s="637"/>
      <c r="CO19" s="637"/>
      <c r="CP19" s="637"/>
      <c r="CQ19" s="638"/>
      <c r="CR19" s="621" t="s">
        <v>241</v>
      </c>
      <c r="CS19" s="622"/>
      <c r="CT19" s="622"/>
      <c r="CU19" s="622"/>
      <c r="CV19" s="622"/>
      <c r="CW19" s="622"/>
      <c r="CX19" s="622"/>
      <c r="CY19" s="623"/>
      <c r="CZ19" s="624" t="s">
        <v>241</v>
      </c>
      <c r="DA19" s="624"/>
      <c r="DB19" s="624"/>
      <c r="DC19" s="624"/>
      <c r="DD19" s="630" t="s">
        <v>241</v>
      </c>
      <c r="DE19" s="622"/>
      <c r="DF19" s="622"/>
      <c r="DG19" s="622"/>
      <c r="DH19" s="622"/>
      <c r="DI19" s="622"/>
      <c r="DJ19" s="622"/>
      <c r="DK19" s="622"/>
      <c r="DL19" s="622"/>
      <c r="DM19" s="622"/>
      <c r="DN19" s="622"/>
      <c r="DO19" s="622"/>
      <c r="DP19" s="623"/>
      <c r="DQ19" s="630" t="s">
        <v>124</v>
      </c>
      <c r="DR19" s="622"/>
      <c r="DS19" s="622"/>
      <c r="DT19" s="622"/>
      <c r="DU19" s="622"/>
      <c r="DV19" s="622"/>
      <c r="DW19" s="622"/>
      <c r="DX19" s="622"/>
      <c r="DY19" s="622"/>
      <c r="DZ19" s="622"/>
      <c r="EA19" s="622"/>
      <c r="EB19" s="622"/>
      <c r="EC19" s="631"/>
    </row>
    <row r="20" spans="2:133" ht="11.25" customHeight="1">
      <c r="B20" s="618" t="s">
        <v>273</v>
      </c>
      <c r="C20" s="619"/>
      <c r="D20" s="619"/>
      <c r="E20" s="619"/>
      <c r="F20" s="619"/>
      <c r="G20" s="619"/>
      <c r="H20" s="619"/>
      <c r="I20" s="619"/>
      <c r="J20" s="619"/>
      <c r="K20" s="619"/>
      <c r="L20" s="619"/>
      <c r="M20" s="619"/>
      <c r="N20" s="619"/>
      <c r="O20" s="619"/>
      <c r="P20" s="619"/>
      <c r="Q20" s="620"/>
      <c r="R20" s="621">
        <v>364882</v>
      </c>
      <c r="S20" s="622"/>
      <c r="T20" s="622"/>
      <c r="U20" s="622"/>
      <c r="V20" s="622"/>
      <c r="W20" s="622"/>
      <c r="X20" s="622"/>
      <c r="Y20" s="623"/>
      <c r="Z20" s="624">
        <v>6.6</v>
      </c>
      <c r="AA20" s="624"/>
      <c r="AB20" s="624"/>
      <c r="AC20" s="624"/>
      <c r="AD20" s="625" t="s">
        <v>124</v>
      </c>
      <c r="AE20" s="625"/>
      <c r="AF20" s="625"/>
      <c r="AG20" s="625"/>
      <c r="AH20" s="625"/>
      <c r="AI20" s="625"/>
      <c r="AJ20" s="625"/>
      <c r="AK20" s="625"/>
      <c r="AL20" s="626" t="s">
        <v>124</v>
      </c>
      <c r="AM20" s="627"/>
      <c r="AN20" s="627"/>
      <c r="AO20" s="628"/>
      <c r="AP20" s="618" t="s">
        <v>274</v>
      </c>
      <c r="AQ20" s="619"/>
      <c r="AR20" s="619"/>
      <c r="AS20" s="619"/>
      <c r="AT20" s="619"/>
      <c r="AU20" s="619"/>
      <c r="AV20" s="619"/>
      <c r="AW20" s="619"/>
      <c r="AX20" s="619"/>
      <c r="AY20" s="619"/>
      <c r="AZ20" s="619"/>
      <c r="BA20" s="619"/>
      <c r="BB20" s="619"/>
      <c r="BC20" s="619"/>
      <c r="BD20" s="619"/>
      <c r="BE20" s="619"/>
      <c r="BF20" s="620"/>
      <c r="BG20" s="621">
        <v>9394</v>
      </c>
      <c r="BH20" s="622"/>
      <c r="BI20" s="622"/>
      <c r="BJ20" s="622"/>
      <c r="BK20" s="622"/>
      <c r="BL20" s="622"/>
      <c r="BM20" s="622"/>
      <c r="BN20" s="623"/>
      <c r="BO20" s="624">
        <v>2.9</v>
      </c>
      <c r="BP20" s="624"/>
      <c r="BQ20" s="624"/>
      <c r="BR20" s="624"/>
      <c r="BS20" s="630" t="s">
        <v>241</v>
      </c>
      <c r="BT20" s="622"/>
      <c r="BU20" s="622"/>
      <c r="BV20" s="622"/>
      <c r="BW20" s="622"/>
      <c r="BX20" s="622"/>
      <c r="BY20" s="622"/>
      <c r="BZ20" s="622"/>
      <c r="CA20" s="622"/>
      <c r="CB20" s="631"/>
      <c r="CD20" s="636" t="s">
        <v>275</v>
      </c>
      <c r="CE20" s="637"/>
      <c r="CF20" s="637"/>
      <c r="CG20" s="637"/>
      <c r="CH20" s="637"/>
      <c r="CI20" s="637"/>
      <c r="CJ20" s="637"/>
      <c r="CK20" s="637"/>
      <c r="CL20" s="637"/>
      <c r="CM20" s="637"/>
      <c r="CN20" s="637"/>
      <c r="CO20" s="637"/>
      <c r="CP20" s="637"/>
      <c r="CQ20" s="638"/>
      <c r="CR20" s="621">
        <v>5435969</v>
      </c>
      <c r="CS20" s="622"/>
      <c r="CT20" s="622"/>
      <c r="CU20" s="622"/>
      <c r="CV20" s="622"/>
      <c r="CW20" s="622"/>
      <c r="CX20" s="622"/>
      <c r="CY20" s="623"/>
      <c r="CZ20" s="624">
        <v>100</v>
      </c>
      <c r="DA20" s="624"/>
      <c r="DB20" s="624"/>
      <c r="DC20" s="624"/>
      <c r="DD20" s="630">
        <v>697044</v>
      </c>
      <c r="DE20" s="622"/>
      <c r="DF20" s="622"/>
      <c r="DG20" s="622"/>
      <c r="DH20" s="622"/>
      <c r="DI20" s="622"/>
      <c r="DJ20" s="622"/>
      <c r="DK20" s="622"/>
      <c r="DL20" s="622"/>
      <c r="DM20" s="622"/>
      <c r="DN20" s="622"/>
      <c r="DO20" s="622"/>
      <c r="DP20" s="623"/>
      <c r="DQ20" s="630">
        <v>3033737</v>
      </c>
      <c r="DR20" s="622"/>
      <c r="DS20" s="622"/>
      <c r="DT20" s="622"/>
      <c r="DU20" s="622"/>
      <c r="DV20" s="622"/>
      <c r="DW20" s="622"/>
      <c r="DX20" s="622"/>
      <c r="DY20" s="622"/>
      <c r="DZ20" s="622"/>
      <c r="EA20" s="622"/>
      <c r="EB20" s="622"/>
      <c r="EC20" s="631"/>
    </row>
    <row r="21" spans="2:133" ht="11.25" customHeight="1">
      <c r="B21" s="618" t="s">
        <v>276</v>
      </c>
      <c r="C21" s="619"/>
      <c r="D21" s="619"/>
      <c r="E21" s="619"/>
      <c r="F21" s="619"/>
      <c r="G21" s="619"/>
      <c r="H21" s="619"/>
      <c r="I21" s="619"/>
      <c r="J21" s="619"/>
      <c r="K21" s="619"/>
      <c r="L21" s="619"/>
      <c r="M21" s="619"/>
      <c r="N21" s="619"/>
      <c r="O21" s="619"/>
      <c r="P21" s="619"/>
      <c r="Q21" s="620"/>
      <c r="R21" s="621" t="s">
        <v>241</v>
      </c>
      <c r="S21" s="622"/>
      <c r="T21" s="622"/>
      <c r="U21" s="622"/>
      <c r="V21" s="622"/>
      <c r="W21" s="622"/>
      <c r="X21" s="622"/>
      <c r="Y21" s="623"/>
      <c r="Z21" s="624" t="s">
        <v>241</v>
      </c>
      <c r="AA21" s="624"/>
      <c r="AB21" s="624"/>
      <c r="AC21" s="624"/>
      <c r="AD21" s="625" t="s">
        <v>124</v>
      </c>
      <c r="AE21" s="625"/>
      <c r="AF21" s="625"/>
      <c r="AG21" s="625"/>
      <c r="AH21" s="625"/>
      <c r="AI21" s="625"/>
      <c r="AJ21" s="625"/>
      <c r="AK21" s="625"/>
      <c r="AL21" s="626" t="s">
        <v>124</v>
      </c>
      <c r="AM21" s="627"/>
      <c r="AN21" s="627"/>
      <c r="AO21" s="628"/>
      <c r="AP21" s="639" t="s">
        <v>277</v>
      </c>
      <c r="AQ21" s="640"/>
      <c r="AR21" s="640"/>
      <c r="AS21" s="640"/>
      <c r="AT21" s="640"/>
      <c r="AU21" s="640"/>
      <c r="AV21" s="640"/>
      <c r="AW21" s="640"/>
      <c r="AX21" s="640"/>
      <c r="AY21" s="640"/>
      <c r="AZ21" s="640"/>
      <c r="BA21" s="640"/>
      <c r="BB21" s="640"/>
      <c r="BC21" s="640"/>
      <c r="BD21" s="640"/>
      <c r="BE21" s="640"/>
      <c r="BF21" s="641"/>
      <c r="BG21" s="621">
        <v>9394</v>
      </c>
      <c r="BH21" s="622"/>
      <c r="BI21" s="622"/>
      <c r="BJ21" s="622"/>
      <c r="BK21" s="622"/>
      <c r="BL21" s="622"/>
      <c r="BM21" s="622"/>
      <c r="BN21" s="623"/>
      <c r="BO21" s="624">
        <v>2.9</v>
      </c>
      <c r="BP21" s="624"/>
      <c r="BQ21" s="624"/>
      <c r="BR21" s="624"/>
      <c r="BS21" s="630" t="s">
        <v>124</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278</v>
      </c>
      <c r="C22" s="619"/>
      <c r="D22" s="619"/>
      <c r="E22" s="619"/>
      <c r="F22" s="619"/>
      <c r="G22" s="619"/>
      <c r="H22" s="619"/>
      <c r="I22" s="619"/>
      <c r="J22" s="619"/>
      <c r="K22" s="619"/>
      <c r="L22" s="619"/>
      <c r="M22" s="619"/>
      <c r="N22" s="619"/>
      <c r="O22" s="619"/>
      <c r="P22" s="619"/>
      <c r="Q22" s="620"/>
      <c r="R22" s="621">
        <v>2851255</v>
      </c>
      <c r="S22" s="622"/>
      <c r="T22" s="622"/>
      <c r="U22" s="622"/>
      <c r="V22" s="622"/>
      <c r="W22" s="622"/>
      <c r="X22" s="622"/>
      <c r="Y22" s="623"/>
      <c r="Z22" s="624">
        <v>51.3</v>
      </c>
      <c r="AA22" s="624"/>
      <c r="AB22" s="624"/>
      <c r="AC22" s="624"/>
      <c r="AD22" s="625">
        <v>2486373</v>
      </c>
      <c r="AE22" s="625"/>
      <c r="AF22" s="625"/>
      <c r="AG22" s="625"/>
      <c r="AH22" s="625"/>
      <c r="AI22" s="625"/>
      <c r="AJ22" s="625"/>
      <c r="AK22" s="625"/>
      <c r="AL22" s="626">
        <v>99.5</v>
      </c>
      <c r="AM22" s="627"/>
      <c r="AN22" s="627"/>
      <c r="AO22" s="628"/>
      <c r="AP22" s="639" t="s">
        <v>279</v>
      </c>
      <c r="AQ22" s="640"/>
      <c r="AR22" s="640"/>
      <c r="AS22" s="640"/>
      <c r="AT22" s="640"/>
      <c r="AU22" s="640"/>
      <c r="AV22" s="640"/>
      <c r="AW22" s="640"/>
      <c r="AX22" s="640"/>
      <c r="AY22" s="640"/>
      <c r="AZ22" s="640"/>
      <c r="BA22" s="640"/>
      <c r="BB22" s="640"/>
      <c r="BC22" s="640"/>
      <c r="BD22" s="640"/>
      <c r="BE22" s="640"/>
      <c r="BF22" s="641"/>
      <c r="BG22" s="621" t="s">
        <v>124</v>
      </c>
      <c r="BH22" s="622"/>
      <c r="BI22" s="622"/>
      <c r="BJ22" s="622"/>
      <c r="BK22" s="622"/>
      <c r="BL22" s="622"/>
      <c r="BM22" s="622"/>
      <c r="BN22" s="623"/>
      <c r="BO22" s="624" t="s">
        <v>241</v>
      </c>
      <c r="BP22" s="624"/>
      <c r="BQ22" s="624"/>
      <c r="BR22" s="624"/>
      <c r="BS22" s="630" t="s">
        <v>241</v>
      </c>
      <c r="BT22" s="622"/>
      <c r="BU22" s="622"/>
      <c r="BV22" s="622"/>
      <c r="BW22" s="622"/>
      <c r="BX22" s="622"/>
      <c r="BY22" s="622"/>
      <c r="BZ22" s="622"/>
      <c r="CA22" s="622"/>
      <c r="CB22" s="631"/>
      <c r="CD22" s="603" t="s">
        <v>280</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281</v>
      </c>
      <c r="C23" s="619"/>
      <c r="D23" s="619"/>
      <c r="E23" s="619"/>
      <c r="F23" s="619"/>
      <c r="G23" s="619"/>
      <c r="H23" s="619"/>
      <c r="I23" s="619"/>
      <c r="J23" s="619"/>
      <c r="K23" s="619"/>
      <c r="L23" s="619"/>
      <c r="M23" s="619"/>
      <c r="N23" s="619"/>
      <c r="O23" s="619"/>
      <c r="P23" s="619"/>
      <c r="Q23" s="620"/>
      <c r="R23" s="621">
        <v>542</v>
      </c>
      <c r="S23" s="622"/>
      <c r="T23" s="622"/>
      <c r="U23" s="622"/>
      <c r="V23" s="622"/>
      <c r="W23" s="622"/>
      <c r="X23" s="622"/>
      <c r="Y23" s="623"/>
      <c r="Z23" s="624">
        <v>0</v>
      </c>
      <c r="AA23" s="624"/>
      <c r="AB23" s="624"/>
      <c r="AC23" s="624"/>
      <c r="AD23" s="625">
        <v>542</v>
      </c>
      <c r="AE23" s="625"/>
      <c r="AF23" s="625"/>
      <c r="AG23" s="625"/>
      <c r="AH23" s="625"/>
      <c r="AI23" s="625"/>
      <c r="AJ23" s="625"/>
      <c r="AK23" s="625"/>
      <c r="AL23" s="626">
        <v>0</v>
      </c>
      <c r="AM23" s="627"/>
      <c r="AN23" s="627"/>
      <c r="AO23" s="628"/>
      <c r="AP23" s="639" t="s">
        <v>282</v>
      </c>
      <c r="AQ23" s="640"/>
      <c r="AR23" s="640"/>
      <c r="AS23" s="640"/>
      <c r="AT23" s="640"/>
      <c r="AU23" s="640"/>
      <c r="AV23" s="640"/>
      <c r="AW23" s="640"/>
      <c r="AX23" s="640"/>
      <c r="AY23" s="640"/>
      <c r="AZ23" s="640"/>
      <c r="BA23" s="640"/>
      <c r="BB23" s="640"/>
      <c r="BC23" s="640"/>
      <c r="BD23" s="640"/>
      <c r="BE23" s="640"/>
      <c r="BF23" s="641"/>
      <c r="BG23" s="621" t="s">
        <v>124</v>
      </c>
      <c r="BH23" s="622"/>
      <c r="BI23" s="622"/>
      <c r="BJ23" s="622"/>
      <c r="BK23" s="622"/>
      <c r="BL23" s="622"/>
      <c r="BM23" s="622"/>
      <c r="BN23" s="623"/>
      <c r="BO23" s="624" t="s">
        <v>124</v>
      </c>
      <c r="BP23" s="624"/>
      <c r="BQ23" s="624"/>
      <c r="BR23" s="624"/>
      <c r="BS23" s="630" t="s">
        <v>124</v>
      </c>
      <c r="BT23" s="622"/>
      <c r="BU23" s="622"/>
      <c r="BV23" s="622"/>
      <c r="BW23" s="622"/>
      <c r="BX23" s="622"/>
      <c r="BY23" s="622"/>
      <c r="BZ23" s="622"/>
      <c r="CA23" s="622"/>
      <c r="CB23" s="631"/>
      <c r="CD23" s="603" t="s">
        <v>221</v>
      </c>
      <c r="CE23" s="604"/>
      <c r="CF23" s="604"/>
      <c r="CG23" s="604"/>
      <c r="CH23" s="604"/>
      <c r="CI23" s="604"/>
      <c r="CJ23" s="604"/>
      <c r="CK23" s="604"/>
      <c r="CL23" s="604"/>
      <c r="CM23" s="604"/>
      <c r="CN23" s="604"/>
      <c r="CO23" s="604"/>
      <c r="CP23" s="604"/>
      <c r="CQ23" s="605"/>
      <c r="CR23" s="603" t="s">
        <v>283</v>
      </c>
      <c r="CS23" s="604"/>
      <c r="CT23" s="604"/>
      <c r="CU23" s="604"/>
      <c r="CV23" s="604"/>
      <c r="CW23" s="604"/>
      <c r="CX23" s="604"/>
      <c r="CY23" s="605"/>
      <c r="CZ23" s="603" t="s">
        <v>284</v>
      </c>
      <c r="DA23" s="604"/>
      <c r="DB23" s="604"/>
      <c r="DC23" s="605"/>
      <c r="DD23" s="603" t="s">
        <v>285</v>
      </c>
      <c r="DE23" s="604"/>
      <c r="DF23" s="604"/>
      <c r="DG23" s="604"/>
      <c r="DH23" s="604"/>
      <c r="DI23" s="604"/>
      <c r="DJ23" s="604"/>
      <c r="DK23" s="605"/>
      <c r="DL23" s="651" t="s">
        <v>286</v>
      </c>
      <c r="DM23" s="652"/>
      <c r="DN23" s="652"/>
      <c r="DO23" s="652"/>
      <c r="DP23" s="652"/>
      <c r="DQ23" s="652"/>
      <c r="DR23" s="652"/>
      <c r="DS23" s="652"/>
      <c r="DT23" s="652"/>
      <c r="DU23" s="652"/>
      <c r="DV23" s="653"/>
      <c r="DW23" s="603" t="s">
        <v>287</v>
      </c>
      <c r="DX23" s="604"/>
      <c r="DY23" s="604"/>
      <c r="DZ23" s="604"/>
      <c r="EA23" s="604"/>
      <c r="EB23" s="604"/>
      <c r="EC23" s="605"/>
    </row>
    <row r="24" spans="2:133" ht="11.25" customHeight="1">
      <c r="B24" s="618" t="s">
        <v>288</v>
      </c>
      <c r="C24" s="619"/>
      <c r="D24" s="619"/>
      <c r="E24" s="619"/>
      <c r="F24" s="619"/>
      <c r="G24" s="619"/>
      <c r="H24" s="619"/>
      <c r="I24" s="619"/>
      <c r="J24" s="619"/>
      <c r="K24" s="619"/>
      <c r="L24" s="619"/>
      <c r="M24" s="619"/>
      <c r="N24" s="619"/>
      <c r="O24" s="619"/>
      <c r="P24" s="619"/>
      <c r="Q24" s="620"/>
      <c r="R24" s="621">
        <v>264221</v>
      </c>
      <c r="S24" s="622"/>
      <c r="T24" s="622"/>
      <c r="U24" s="622"/>
      <c r="V24" s="622"/>
      <c r="W24" s="622"/>
      <c r="X24" s="622"/>
      <c r="Y24" s="623"/>
      <c r="Z24" s="624">
        <v>4.8</v>
      </c>
      <c r="AA24" s="624"/>
      <c r="AB24" s="624"/>
      <c r="AC24" s="624"/>
      <c r="AD24" s="625" t="s">
        <v>124</v>
      </c>
      <c r="AE24" s="625"/>
      <c r="AF24" s="625"/>
      <c r="AG24" s="625"/>
      <c r="AH24" s="625"/>
      <c r="AI24" s="625"/>
      <c r="AJ24" s="625"/>
      <c r="AK24" s="625"/>
      <c r="AL24" s="626" t="s">
        <v>124</v>
      </c>
      <c r="AM24" s="627"/>
      <c r="AN24" s="627"/>
      <c r="AO24" s="628"/>
      <c r="AP24" s="639" t="s">
        <v>289</v>
      </c>
      <c r="AQ24" s="640"/>
      <c r="AR24" s="640"/>
      <c r="AS24" s="640"/>
      <c r="AT24" s="640"/>
      <c r="AU24" s="640"/>
      <c r="AV24" s="640"/>
      <c r="AW24" s="640"/>
      <c r="AX24" s="640"/>
      <c r="AY24" s="640"/>
      <c r="AZ24" s="640"/>
      <c r="BA24" s="640"/>
      <c r="BB24" s="640"/>
      <c r="BC24" s="640"/>
      <c r="BD24" s="640"/>
      <c r="BE24" s="640"/>
      <c r="BF24" s="641"/>
      <c r="BG24" s="621" t="s">
        <v>124</v>
      </c>
      <c r="BH24" s="622"/>
      <c r="BI24" s="622"/>
      <c r="BJ24" s="622"/>
      <c r="BK24" s="622"/>
      <c r="BL24" s="622"/>
      <c r="BM24" s="622"/>
      <c r="BN24" s="623"/>
      <c r="BO24" s="624" t="s">
        <v>124</v>
      </c>
      <c r="BP24" s="624"/>
      <c r="BQ24" s="624"/>
      <c r="BR24" s="624"/>
      <c r="BS24" s="630" t="s">
        <v>124</v>
      </c>
      <c r="BT24" s="622"/>
      <c r="BU24" s="622"/>
      <c r="BV24" s="622"/>
      <c r="BW24" s="622"/>
      <c r="BX24" s="622"/>
      <c r="BY24" s="622"/>
      <c r="BZ24" s="622"/>
      <c r="CA24" s="622"/>
      <c r="CB24" s="631"/>
      <c r="CD24" s="632" t="s">
        <v>290</v>
      </c>
      <c r="CE24" s="633"/>
      <c r="CF24" s="633"/>
      <c r="CG24" s="633"/>
      <c r="CH24" s="633"/>
      <c r="CI24" s="633"/>
      <c r="CJ24" s="633"/>
      <c r="CK24" s="633"/>
      <c r="CL24" s="633"/>
      <c r="CM24" s="633"/>
      <c r="CN24" s="633"/>
      <c r="CO24" s="633"/>
      <c r="CP24" s="633"/>
      <c r="CQ24" s="634"/>
      <c r="CR24" s="610">
        <v>1537461</v>
      </c>
      <c r="CS24" s="611"/>
      <c r="CT24" s="611"/>
      <c r="CU24" s="611"/>
      <c r="CV24" s="611"/>
      <c r="CW24" s="611"/>
      <c r="CX24" s="611"/>
      <c r="CY24" s="612"/>
      <c r="CZ24" s="615">
        <v>28.3</v>
      </c>
      <c r="DA24" s="616"/>
      <c r="DB24" s="616"/>
      <c r="DC24" s="635"/>
      <c r="DD24" s="656">
        <v>1101425</v>
      </c>
      <c r="DE24" s="611"/>
      <c r="DF24" s="611"/>
      <c r="DG24" s="611"/>
      <c r="DH24" s="611"/>
      <c r="DI24" s="611"/>
      <c r="DJ24" s="611"/>
      <c r="DK24" s="612"/>
      <c r="DL24" s="656">
        <v>949195</v>
      </c>
      <c r="DM24" s="611"/>
      <c r="DN24" s="611"/>
      <c r="DO24" s="611"/>
      <c r="DP24" s="611"/>
      <c r="DQ24" s="611"/>
      <c r="DR24" s="611"/>
      <c r="DS24" s="611"/>
      <c r="DT24" s="611"/>
      <c r="DU24" s="611"/>
      <c r="DV24" s="612"/>
      <c r="DW24" s="615">
        <v>36.6</v>
      </c>
      <c r="DX24" s="616"/>
      <c r="DY24" s="616"/>
      <c r="DZ24" s="616"/>
      <c r="EA24" s="616"/>
      <c r="EB24" s="616"/>
      <c r="EC24" s="617"/>
    </row>
    <row r="25" spans="2:133" ht="11.25" customHeight="1">
      <c r="B25" s="618" t="s">
        <v>291</v>
      </c>
      <c r="C25" s="619"/>
      <c r="D25" s="619"/>
      <c r="E25" s="619"/>
      <c r="F25" s="619"/>
      <c r="G25" s="619"/>
      <c r="H25" s="619"/>
      <c r="I25" s="619"/>
      <c r="J25" s="619"/>
      <c r="K25" s="619"/>
      <c r="L25" s="619"/>
      <c r="M25" s="619"/>
      <c r="N25" s="619"/>
      <c r="O25" s="619"/>
      <c r="P25" s="619"/>
      <c r="Q25" s="620"/>
      <c r="R25" s="621">
        <v>70832</v>
      </c>
      <c r="S25" s="622"/>
      <c r="T25" s="622"/>
      <c r="U25" s="622"/>
      <c r="V25" s="622"/>
      <c r="W25" s="622"/>
      <c r="X25" s="622"/>
      <c r="Y25" s="623"/>
      <c r="Z25" s="624">
        <v>1.3</v>
      </c>
      <c r="AA25" s="624"/>
      <c r="AB25" s="624"/>
      <c r="AC25" s="624"/>
      <c r="AD25" s="625">
        <v>758</v>
      </c>
      <c r="AE25" s="625"/>
      <c r="AF25" s="625"/>
      <c r="AG25" s="625"/>
      <c r="AH25" s="625"/>
      <c r="AI25" s="625"/>
      <c r="AJ25" s="625"/>
      <c r="AK25" s="625"/>
      <c r="AL25" s="626">
        <v>0</v>
      </c>
      <c r="AM25" s="627"/>
      <c r="AN25" s="627"/>
      <c r="AO25" s="628"/>
      <c r="AP25" s="639" t="s">
        <v>292</v>
      </c>
      <c r="AQ25" s="640"/>
      <c r="AR25" s="640"/>
      <c r="AS25" s="640"/>
      <c r="AT25" s="640"/>
      <c r="AU25" s="640"/>
      <c r="AV25" s="640"/>
      <c r="AW25" s="640"/>
      <c r="AX25" s="640"/>
      <c r="AY25" s="640"/>
      <c r="AZ25" s="640"/>
      <c r="BA25" s="640"/>
      <c r="BB25" s="640"/>
      <c r="BC25" s="640"/>
      <c r="BD25" s="640"/>
      <c r="BE25" s="640"/>
      <c r="BF25" s="641"/>
      <c r="BG25" s="621" t="s">
        <v>124</v>
      </c>
      <c r="BH25" s="622"/>
      <c r="BI25" s="622"/>
      <c r="BJ25" s="622"/>
      <c r="BK25" s="622"/>
      <c r="BL25" s="622"/>
      <c r="BM25" s="622"/>
      <c r="BN25" s="623"/>
      <c r="BO25" s="624" t="s">
        <v>124</v>
      </c>
      <c r="BP25" s="624"/>
      <c r="BQ25" s="624"/>
      <c r="BR25" s="624"/>
      <c r="BS25" s="630" t="s">
        <v>124</v>
      </c>
      <c r="BT25" s="622"/>
      <c r="BU25" s="622"/>
      <c r="BV25" s="622"/>
      <c r="BW25" s="622"/>
      <c r="BX25" s="622"/>
      <c r="BY25" s="622"/>
      <c r="BZ25" s="622"/>
      <c r="CA25" s="622"/>
      <c r="CB25" s="631"/>
      <c r="CD25" s="636" t="s">
        <v>293</v>
      </c>
      <c r="CE25" s="637"/>
      <c r="CF25" s="637"/>
      <c r="CG25" s="637"/>
      <c r="CH25" s="637"/>
      <c r="CI25" s="637"/>
      <c r="CJ25" s="637"/>
      <c r="CK25" s="637"/>
      <c r="CL25" s="637"/>
      <c r="CM25" s="637"/>
      <c r="CN25" s="637"/>
      <c r="CO25" s="637"/>
      <c r="CP25" s="637"/>
      <c r="CQ25" s="638"/>
      <c r="CR25" s="621">
        <v>663398</v>
      </c>
      <c r="CS25" s="657"/>
      <c r="CT25" s="657"/>
      <c r="CU25" s="657"/>
      <c r="CV25" s="657"/>
      <c r="CW25" s="657"/>
      <c r="CX25" s="657"/>
      <c r="CY25" s="658"/>
      <c r="CZ25" s="626">
        <v>12.2</v>
      </c>
      <c r="DA25" s="654"/>
      <c r="DB25" s="654"/>
      <c r="DC25" s="659"/>
      <c r="DD25" s="630">
        <v>572524</v>
      </c>
      <c r="DE25" s="657"/>
      <c r="DF25" s="657"/>
      <c r="DG25" s="657"/>
      <c r="DH25" s="657"/>
      <c r="DI25" s="657"/>
      <c r="DJ25" s="657"/>
      <c r="DK25" s="658"/>
      <c r="DL25" s="630">
        <v>556694</v>
      </c>
      <c r="DM25" s="657"/>
      <c r="DN25" s="657"/>
      <c r="DO25" s="657"/>
      <c r="DP25" s="657"/>
      <c r="DQ25" s="657"/>
      <c r="DR25" s="657"/>
      <c r="DS25" s="657"/>
      <c r="DT25" s="657"/>
      <c r="DU25" s="657"/>
      <c r="DV25" s="658"/>
      <c r="DW25" s="626">
        <v>21.4</v>
      </c>
      <c r="DX25" s="654"/>
      <c r="DY25" s="654"/>
      <c r="DZ25" s="654"/>
      <c r="EA25" s="654"/>
      <c r="EB25" s="654"/>
      <c r="EC25" s="655"/>
    </row>
    <row r="26" spans="2:133" ht="11.25" customHeight="1">
      <c r="B26" s="618" t="s">
        <v>294</v>
      </c>
      <c r="C26" s="619"/>
      <c r="D26" s="619"/>
      <c r="E26" s="619"/>
      <c r="F26" s="619"/>
      <c r="G26" s="619"/>
      <c r="H26" s="619"/>
      <c r="I26" s="619"/>
      <c r="J26" s="619"/>
      <c r="K26" s="619"/>
      <c r="L26" s="619"/>
      <c r="M26" s="619"/>
      <c r="N26" s="619"/>
      <c r="O26" s="619"/>
      <c r="P26" s="619"/>
      <c r="Q26" s="620"/>
      <c r="R26" s="621">
        <v>9565</v>
      </c>
      <c r="S26" s="622"/>
      <c r="T26" s="622"/>
      <c r="U26" s="622"/>
      <c r="V26" s="622"/>
      <c r="W26" s="622"/>
      <c r="X26" s="622"/>
      <c r="Y26" s="623"/>
      <c r="Z26" s="624">
        <v>0.2</v>
      </c>
      <c r="AA26" s="624"/>
      <c r="AB26" s="624"/>
      <c r="AC26" s="624"/>
      <c r="AD26" s="625" t="s">
        <v>241</v>
      </c>
      <c r="AE26" s="625"/>
      <c r="AF26" s="625"/>
      <c r="AG26" s="625"/>
      <c r="AH26" s="625"/>
      <c r="AI26" s="625"/>
      <c r="AJ26" s="625"/>
      <c r="AK26" s="625"/>
      <c r="AL26" s="626" t="s">
        <v>241</v>
      </c>
      <c r="AM26" s="627"/>
      <c r="AN26" s="627"/>
      <c r="AO26" s="628"/>
      <c r="AP26" s="639" t="s">
        <v>295</v>
      </c>
      <c r="AQ26" s="660"/>
      <c r="AR26" s="660"/>
      <c r="AS26" s="660"/>
      <c r="AT26" s="660"/>
      <c r="AU26" s="660"/>
      <c r="AV26" s="660"/>
      <c r="AW26" s="660"/>
      <c r="AX26" s="660"/>
      <c r="AY26" s="660"/>
      <c r="AZ26" s="660"/>
      <c r="BA26" s="660"/>
      <c r="BB26" s="660"/>
      <c r="BC26" s="660"/>
      <c r="BD26" s="660"/>
      <c r="BE26" s="660"/>
      <c r="BF26" s="641"/>
      <c r="BG26" s="621" t="s">
        <v>124</v>
      </c>
      <c r="BH26" s="622"/>
      <c r="BI26" s="622"/>
      <c r="BJ26" s="622"/>
      <c r="BK26" s="622"/>
      <c r="BL26" s="622"/>
      <c r="BM26" s="622"/>
      <c r="BN26" s="623"/>
      <c r="BO26" s="624" t="s">
        <v>124</v>
      </c>
      <c r="BP26" s="624"/>
      <c r="BQ26" s="624"/>
      <c r="BR26" s="624"/>
      <c r="BS26" s="630" t="s">
        <v>124</v>
      </c>
      <c r="BT26" s="622"/>
      <c r="BU26" s="622"/>
      <c r="BV26" s="622"/>
      <c r="BW26" s="622"/>
      <c r="BX26" s="622"/>
      <c r="BY26" s="622"/>
      <c r="BZ26" s="622"/>
      <c r="CA26" s="622"/>
      <c r="CB26" s="631"/>
      <c r="CD26" s="636" t="s">
        <v>296</v>
      </c>
      <c r="CE26" s="637"/>
      <c r="CF26" s="637"/>
      <c r="CG26" s="637"/>
      <c r="CH26" s="637"/>
      <c r="CI26" s="637"/>
      <c r="CJ26" s="637"/>
      <c r="CK26" s="637"/>
      <c r="CL26" s="637"/>
      <c r="CM26" s="637"/>
      <c r="CN26" s="637"/>
      <c r="CO26" s="637"/>
      <c r="CP26" s="637"/>
      <c r="CQ26" s="638"/>
      <c r="CR26" s="621">
        <v>405562</v>
      </c>
      <c r="CS26" s="622"/>
      <c r="CT26" s="622"/>
      <c r="CU26" s="622"/>
      <c r="CV26" s="622"/>
      <c r="CW26" s="622"/>
      <c r="CX26" s="622"/>
      <c r="CY26" s="623"/>
      <c r="CZ26" s="626">
        <v>7.5</v>
      </c>
      <c r="DA26" s="654"/>
      <c r="DB26" s="654"/>
      <c r="DC26" s="659"/>
      <c r="DD26" s="630">
        <v>322391</v>
      </c>
      <c r="DE26" s="622"/>
      <c r="DF26" s="622"/>
      <c r="DG26" s="622"/>
      <c r="DH26" s="622"/>
      <c r="DI26" s="622"/>
      <c r="DJ26" s="622"/>
      <c r="DK26" s="623"/>
      <c r="DL26" s="630" t="s">
        <v>124</v>
      </c>
      <c r="DM26" s="622"/>
      <c r="DN26" s="622"/>
      <c r="DO26" s="622"/>
      <c r="DP26" s="622"/>
      <c r="DQ26" s="622"/>
      <c r="DR26" s="622"/>
      <c r="DS26" s="622"/>
      <c r="DT26" s="622"/>
      <c r="DU26" s="622"/>
      <c r="DV26" s="623"/>
      <c r="DW26" s="626" t="s">
        <v>124</v>
      </c>
      <c r="DX26" s="654"/>
      <c r="DY26" s="654"/>
      <c r="DZ26" s="654"/>
      <c r="EA26" s="654"/>
      <c r="EB26" s="654"/>
      <c r="EC26" s="655"/>
    </row>
    <row r="27" spans="2:133" ht="11.25" customHeight="1">
      <c r="B27" s="618" t="s">
        <v>297</v>
      </c>
      <c r="C27" s="619"/>
      <c r="D27" s="619"/>
      <c r="E27" s="619"/>
      <c r="F27" s="619"/>
      <c r="G27" s="619"/>
      <c r="H27" s="619"/>
      <c r="I27" s="619"/>
      <c r="J27" s="619"/>
      <c r="K27" s="619"/>
      <c r="L27" s="619"/>
      <c r="M27" s="619"/>
      <c r="N27" s="619"/>
      <c r="O27" s="619"/>
      <c r="P27" s="619"/>
      <c r="Q27" s="620"/>
      <c r="R27" s="621">
        <v>157080</v>
      </c>
      <c r="S27" s="622"/>
      <c r="T27" s="622"/>
      <c r="U27" s="622"/>
      <c r="V27" s="622"/>
      <c r="W27" s="622"/>
      <c r="X27" s="622"/>
      <c r="Y27" s="623"/>
      <c r="Z27" s="624">
        <v>2.8</v>
      </c>
      <c r="AA27" s="624"/>
      <c r="AB27" s="624"/>
      <c r="AC27" s="624"/>
      <c r="AD27" s="625" t="s">
        <v>124</v>
      </c>
      <c r="AE27" s="625"/>
      <c r="AF27" s="625"/>
      <c r="AG27" s="625"/>
      <c r="AH27" s="625"/>
      <c r="AI27" s="625"/>
      <c r="AJ27" s="625"/>
      <c r="AK27" s="625"/>
      <c r="AL27" s="626" t="s">
        <v>241</v>
      </c>
      <c r="AM27" s="627"/>
      <c r="AN27" s="627"/>
      <c r="AO27" s="628"/>
      <c r="AP27" s="618" t="s">
        <v>298</v>
      </c>
      <c r="AQ27" s="619"/>
      <c r="AR27" s="619"/>
      <c r="AS27" s="619"/>
      <c r="AT27" s="619"/>
      <c r="AU27" s="619"/>
      <c r="AV27" s="619"/>
      <c r="AW27" s="619"/>
      <c r="AX27" s="619"/>
      <c r="AY27" s="619"/>
      <c r="AZ27" s="619"/>
      <c r="BA27" s="619"/>
      <c r="BB27" s="619"/>
      <c r="BC27" s="619"/>
      <c r="BD27" s="619"/>
      <c r="BE27" s="619"/>
      <c r="BF27" s="620"/>
      <c r="BG27" s="621">
        <v>324926</v>
      </c>
      <c r="BH27" s="622"/>
      <c r="BI27" s="622"/>
      <c r="BJ27" s="622"/>
      <c r="BK27" s="622"/>
      <c r="BL27" s="622"/>
      <c r="BM27" s="622"/>
      <c r="BN27" s="623"/>
      <c r="BO27" s="624">
        <v>100</v>
      </c>
      <c r="BP27" s="624"/>
      <c r="BQ27" s="624"/>
      <c r="BR27" s="624"/>
      <c r="BS27" s="630">
        <v>1716</v>
      </c>
      <c r="BT27" s="622"/>
      <c r="BU27" s="622"/>
      <c r="BV27" s="622"/>
      <c r="BW27" s="622"/>
      <c r="BX27" s="622"/>
      <c r="BY27" s="622"/>
      <c r="BZ27" s="622"/>
      <c r="CA27" s="622"/>
      <c r="CB27" s="631"/>
      <c r="CD27" s="636" t="s">
        <v>299</v>
      </c>
      <c r="CE27" s="637"/>
      <c r="CF27" s="637"/>
      <c r="CG27" s="637"/>
      <c r="CH27" s="637"/>
      <c r="CI27" s="637"/>
      <c r="CJ27" s="637"/>
      <c r="CK27" s="637"/>
      <c r="CL27" s="637"/>
      <c r="CM27" s="637"/>
      <c r="CN27" s="637"/>
      <c r="CO27" s="637"/>
      <c r="CP27" s="637"/>
      <c r="CQ27" s="638"/>
      <c r="CR27" s="621">
        <v>426215</v>
      </c>
      <c r="CS27" s="657"/>
      <c r="CT27" s="657"/>
      <c r="CU27" s="657"/>
      <c r="CV27" s="657"/>
      <c r="CW27" s="657"/>
      <c r="CX27" s="657"/>
      <c r="CY27" s="658"/>
      <c r="CZ27" s="626">
        <v>7.8</v>
      </c>
      <c r="DA27" s="654"/>
      <c r="DB27" s="654"/>
      <c r="DC27" s="659"/>
      <c r="DD27" s="630">
        <v>126665</v>
      </c>
      <c r="DE27" s="657"/>
      <c r="DF27" s="657"/>
      <c r="DG27" s="657"/>
      <c r="DH27" s="657"/>
      <c r="DI27" s="657"/>
      <c r="DJ27" s="657"/>
      <c r="DK27" s="658"/>
      <c r="DL27" s="630">
        <v>126665</v>
      </c>
      <c r="DM27" s="657"/>
      <c r="DN27" s="657"/>
      <c r="DO27" s="657"/>
      <c r="DP27" s="657"/>
      <c r="DQ27" s="657"/>
      <c r="DR27" s="657"/>
      <c r="DS27" s="657"/>
      <c r="DT27" s="657"/>
      <c r="DU27" s="657"/>
      <c r="DV27" s="658"/>
      <c r="DW27" s="626">
        <v>4.9000000000000004</v>
      </c>
      <c r="DX27" s="654"/>
      <c r="DY27" s="654"/>
      <c r="DZ27" s="654"/>
      <c r="EA27" s="654"/>
      <c r="EB27" s="654"/>
      <c r="EC27" s="655"/>
    </row>
    <row r="28" spans="2:133" ht="11.25" customHeight="1">
      <c r="B28" s="663" t="s">
        <v>300</v>
      </c>
      <c r="C28" s="664"/>
      <c r="D28" s="664"/>
      <c r="E28" s="664"/>
      <c r="F28" s="664"/>
      <c r="G28" s="664"/>
      <c r="H28" s="664"/>
      <c r="I28" s="664"/>
      <c r="J28" s="664"/>
      <c r="K28" s="664"/>
      <c r="L28" s="664"/>
      <c r="M28" s="664"/>
      <c r="N28" s="664"/>
      <c r="O28" s="664"/>
      <c r="P28" s="664"/>
      <c r="Q28" s="665"/>
      <c r="R28" s="621">
        <v>11172</v>
      </c>
      <c r="S28" s="622"/>
      <c r="T28" s="622"/>
      <c r="U28" s="622"/>
      <c r="V28" s="622"/>
      <c r="W28" s="622"/>
      <c r="X28" s="622"/>
      <c r="Y28" s="623"/>
      <c r="Z28" s="624">
        <v>0.2</v>
      </c>
      <c r="AA28" s="624"/>
      <c r="AB28" s="624"/>
      <c r="AC28" s="624"/>
      <c r="AD28" s="625">
        <v>11172</v>
      </c>
      <c r="AE28" s="625"/>
      <c r="AF28" s="625"/>
      <c r="AG28" s="625"/>
      <c r="AH28" s="625"/>
      <c r="AI28" s="625"/>
      <c r="AJ28" s="625"/>
      <c r="AK28" s="625"/>
      <c r="AL28" s="626">
        <v>0.4</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301</v>
      </c>
      <c r="CE28" s="637"/>
      <c r="CF28" s="637"/>
      <c r="CG28" s="637"/>
      <c r="CH28" s="637"/>
      <c r="CI28" s="637"/>
      <c r="CJ28" s="637"/>
      <c r="CK28" s="637"/>
      <c r="CL28" s="637"/>
      <c r="CM28" s="637"/>
      <c r="CN28" s="637"/>
      <c r="CO28" s="637"/>
      <c r="CP28" s="637"/>
      <c r="CQ28" s="638"/>
      <c r="CR28" s="621">
        <v>447848</v>
      </c>
      <c r="CS28" s="622"/>
      <c r="CT28" s="622"/>
      <c r="CU28" s="622"/>
      <c r="CV28" s="622"/>
      <c r="CW28" s="622"/>
      <c r="CX28" s="622"/>
      <c r="CY28" s="623"/>
      <c r="CZ28" s="626">
        <v>8.1999999999999993</v>
      </c>
      <c r="DA28" s="654"/>
      <c r="DB28" s="654"/>
      <c r="DC28" s="659"/>
      <c r="DD28" s="630">
        <v>402236</v>
      </c>
      <c r="DE28" s="622"/>
      <c r="DF28" s="622"/>
      <c r="DG28" s="622"/>
      <c r="DH28" s="622"/>
      <c r="DI28" s="622"/>
      <c r="DJ28" s="622"/>
      <c r="DK28" s="623"/>
      <c r="DL28" s="630">
        <v>265836</v>
      </c>
      <c r="DM28" s="622"/>
      <c r="DN28" s="622"/>
      <c r="DO28" s="622"/>
      <c r="DP28" s="622"/>
      <c r="DQ28" s="622"/>
      <c r="DR28" s="622"/>
      <c r="DS28" s="622"/>
      <c r="DT28" s="622"/>
      <c r="DU28" s="622"/>
      <c r="DV28" s="623"/>
      <c r="DW28" s="626">
        <v>10.199999999999999</v>
      </c>
      <c r="DX28" s="654"/>
      <c r="DY28" s="654"/>
      <c r="DZ28" s="654"/>
      <c r="EA28" s="654"/>
      <c r="EB28" s="654"/>
      <c r="EC28" s="655"/>
    </row>
    <row r="29" spans="2:133" ht="11.25" customHeight="1">
      <c r="B29" s="618" t="s">
        <v>302</v>
      </c>
      <c r="C29" s="619"/>
      <c r="D29" s="619"/>
      <c r="E29" s="619"/>
      <c r="F29" s="619"/>
      <c r="G29" s="619"/>
      <c r="H29" s="619"/>
      <c r="I29" s="619"/>
      <c r="J29" s="619"/>
      <c r="K29" s="619"/>
      <c r="L29" s="619"/>
      <c r="M29" s="619"/>
      <c r="N29" s="619"/>
      <c r="O29" s="619"/>
      <c r="P29" s="619"/>
      <c r="Q29" s="620"/>
      <c r="R29" s="621">
        <v>455341</v>
      </c>
      <c r="S29" s="622"/>
      <c r="T29" s="622"/>
      <c r="U29" s="622"/>
      <c r="V29" s="622"/>
      <c r="W29" s="622"/>
      <c r="X29" s="622"/>
      <c r="Y29" s="623"/>
      <c r="Z29" s="624">
        <v>8.1999999999999993</v>
      </c>
      <c r="AA29" s="624"/>
      <c r="AB29" s="624"/>
      <c r="AC29" s="624"/>
      <c r="AD29" s="625" t="s">
        <v>241</v>
      </c>
      <c r="AE29" s="625"/>
      <c r="AF29" s="625"/>
      <c r="AG29" s="625"/>
      <c r="AH29" s="625"/>
      <c r="AI29" s="625"/>
      <c r="AJ29" s="625"/>
      <c r="AK29" s="625"/>
      <c r="AL29" s="626" t="s">
        <v>241</v>
      </c>
      <c r="AM29" s="627"/>
      <c r="AN29" s="627"/>
      <c r="AO29" s="628"/>
      <c r="AP29" s="600" t="s">
        <v>221</v>
      </c>
      <c r="AQ29" s="601"/>
      <c r="AR29" s="601"/>
      <c r="AS29" s="601"/>
      <c r="AT29" s="601"/>
      <c r="AU29" s="601"/>
      <c r="AV29" s="601"/>
      <c r="AW29" s="601"/>
      <c r="AX29" s="601"/>
      <c r="AY29" s="601"/>
      <c r="AZ29" s="601"/>
      <c r="BA29" s="601"/>
      <c r="BB29" s="601"/>
      <c r="BC29" s="601"/>
      <c r="BD29" s="601"/>
      <c r="BE29" s="601"/>
      <c r="BF29" s="602"/>
      <c r="BG29" s="600" t="s">
        <v>303</v>
      </c>
      <c r="BH29" s="661"/>
      <c r="BI29" s="661"/>
      <c r="BJ29" s="661"/>
      <c r="BK29" s="661"/>
      <c r="BL29" s="661"/>
      <c r="BM29" s="661"/>
      <c r="BN29" s="661"/>
      <c r="BO29" s="661"/>
      <c r="BP29" s="661"/>
      <c r="BQ29" s="662"/>
      <c r="BR29" s="600" t="s">
        <v>304</v>
      </c>
      <c r="BS29" s="661"/>
      <c r="BT29" s="661"/>
      <c r="BU29" s="661"/>
      <c r="BV29" s="661"/>
      <c r="BW29" s="661"/>
      <c r="BX29" s="661"/>
      <c r="BY29" s="661"/>
      <c r="BZ29" s="661"/>
      <c r="CA29" s="661"/>
      <c r="CB29" s="662"/>
      <c r="CD29" s="684" t="s">
        <v>305</v>
      </c>
      <c r="CE29" s="685"/>
      <c r="CF29" s="636" t="s">
        <v>306</v>
      </c>
      <c r="CG29" s="637"/>
      <c r="CH29" s="637"/>
      <c r="CI29" s="637"/>
      <c r="CJ29" s="637"/>
      <c r="CK29" s="637"/>
      <c r="CL29" s="637"/>
      <c r="CM29" s="637"/>
      <c r="CN29" s="637"/>
      <c r="CO29" s="637"/>
      <c r="CP29" s="637"/>
      <c r="CQ29" s="638"/>
      <c r="CR29" s="621">
        <v>447848</v>
      </c>
      <c r="CS29" s="657"/>
      <c r="CT29" s="657"/>
      <c r="CU29" s="657"/>
      <c r="CV29" s="657"/>
      <c r="CW29" s="657"/>
      <c r="CX29" s="657"/>
      <c r="CY29" s="658"/>
      <c r="CZ29" s="626">
        <v>8.1999999999999993</v>
      </c>
      <c r="DA29" s="654"/>
      <c r="DB29" s="654"/>
      <c r="DC29" s="659"/>
      <c r="DD29" s="630">
        <v>402236</v>
      </c>
      <c r="DE29" s="657"/>
      <c r="DF29" s="657"/>
      <c r="DG29" s="657"/>
      <c r="DH29" s="657"/>
      <c r="DI29" s="657"/>
      <c r="DJ29" s="657"/>
      <c r="DK29" s="658"/>
      <c r="DL29" s="630">
        <v>265836</v>
      </c>
      <c r="DM29" s="657"/>
      <c r="DN29" s="657"/>
      <c r="DO29" s="657"/>
      <c r="DP29" s="657"/>
      <c r="DQ29" s="657"/>
      <c r="DR29" s="657"/>
      <c r="DS29" s="657"/>
      <c r="DT29" s="657"/>
      <c r="DU29" s="657"/>
      <c r="DV29" s="658"/>
      <c r="DW29" s="626">
        <v>10.199999999999999</v>
      </c>
      <c r="DX29" s="654"/>
      <c r="DY29" s="654"/>
      <c r="DZ29" s="654"/>
      <c r="EA29" s="654"/>
      <c r="EB29" s="654"/>
      <c r="EC29" s="655"/>
    </row>
    <row r="30" spans="2:133" ht="11.25" customHeight="1">
      <c r="B30" s="618" t="s">
        <v>307</v>
      </c>
      <c r="C30" s="619"/>
      <c r="D30" s="619"/>
      <c r="E30" s="619"/>
      <c r="F30" s="619"/>
      <c r="G30" s="619"/>
      <c r="H30" s="619"/>
      <c r="I30" s="619"/>
      <c r="J30" s="619"/>
      <c r="K30" s="619"/>
      <c r="L30" s="619"/>
      <c r="M30" s="619"/>
      <c r="N30" s="619"/>
      <c r="O30" s="619"/>
      <c r="P30" s="619"/>
      <c r="Q30" s="620"/>
      <c r="R30" s="621">
        <v>251107</v>
      </c>
      <c r="S30" s="622"/>
      <c r="T30" s="622"/>
      <c r="U30" s="622"/>
      <c r="V30" s="622"/>
      <c r="W30" s="622"/>
      <c r="X30" s="622"/>
      <c r="Y30" s="623"/>
      <c r="Z30" s="624">
        <v>4.5</v>
      </c>
      <c r="AA30" s="624"/>
      <c r="AB30" s="624"/>
      <c r="AC30" s="624"/>
      <c r="AD30" s="625" t="s">
        <v>124</v>
      </c>
      <c r="AE30" s="625"/>
      <c r="AF30" s="625"/>
      <c r="AG30" s="625"/>
      <c r="AH30" s="625"/>
      <c r="AI30" s="625"/>
      <c r="AJ30" s="625"/>
      <c r="AK30" s="625"/>
      <c r="AL30" s="626" t="s">
        <v>124</v>
      </c>
      <c r="AM30" s="627"/>
      <c r="AN30" s="627"/>
      <c r="AO30" s="628"/>
      <c r="AP30" s="669" t="s">
        <v>308</v>
      </c>
      <c r="AQ30" s="670"/>
      <c r="AR30" s="670"/>
      <c r="AS30" s="670"/>
      <c r="AT30" s="675" t="s">
        <v>309</v>
      </c>
      <c r="AU30" s="210"/>
      <c r="AV30" s="210"/>
      <c r="AW30" s="210"/>
      <c r="AX30" s="607" t="s">
        <v>184</v>
      </c>
      <c r="AY30" s="608"/>
      <c r="AZ30" s="608"/>
      <c r="BA30" s="608"/>
      <c r="BB30" s="608"/>
      <c r="BC30" s="608"/>
      <c r="BD30" s="608"/>
      <c r="BE30" s="608"/>
      <c r="BF30" s="609"/>
      <c r="BG30" s="681">
        <v>99.8</v>
      </c>
      <c r="BH30" s="682"/>
      <c r="BI30" s="682"/>
      <c r="BJ30" s="682"/>
      <c r="BK30" s="682"/>
      <c r="BL30" s="682"/>
      <c r="BM30" s="616">
        <v>98.2</v>
      </c>
      <c r="BN30" s="682"/>
      <c r="BO30" s="682"/>
      <c r="BP30" s="682"/>
      <c r="BQ30" s="683"/>
      <c r="BR30" s="681">
        <v>99.7</v>
      </c>
      <c r="BS30" s="682"/>
      <c r="BT30" s="682"/>
      <c r="BU30" s="682"/>
      <c r="BV30" s="682"/>
      <c r="BW30" s="682"/>
      <c r="BX30" s="616">
        <v>98</v>
      </c>
      <c r="BY30" s="682"/>
      <c r="BZ30" s="682"/>
      <c r="CA30" s="682"/>
      <c r="CB30" s="683"/>
      <c r="CD30" s="686"/>
      <c r="CE30" s="687"/>
      <c r="CF30" s="636" t="s">
        <v>310</v>
      </c>
      <c r="CG30" s="637"/>
      <c r="CH30" s="637"/>
      <c r="CI30" s="637"/>
      <c r="CJ30" s="637"/>
      <c r="CK30" s="637"/>
      <c r="CL30" s="637"/>
      <c r="CM30" s="637"/>
      <c r="CN30" s="637"/>
      <c r="CO30" s="637"/>
      <c r="CP30" s="637"/>
      <c r="CQ30" s="638"/>
      <c r="CR30" s="621">
        <v>427324</v>
      </c>
      <c r="CS30" s="622"/>
      <c r="CT30" s="622"/>
      <c r="CU30" s="622"/>
      <c r="CV30" s="622"/>
      <c r="CW30" s="622"/>
      <c r="CX30" s="622"/>
      <c r="CY30" s="623"/>
      <c r="CZ30" s="626">
        <v>7.9</v>
      </c>
      <c r="DA30" s="654"/>
      <c r="DB30" s="654"/>
      <c r="DC30" s="659"/>
      <c r="DD30" s="630">
        <v>381712</v>
      </c>
      <c r="DE30" s="622"/>
      <c r="DF30" s="622"/>
      <c r="DG30" s="622"/>
      <c r="DH30" s="622"/>
      <c r="DI30" s="622"/>
      <c r="DJ30" s="622"/>
      <c r="DK30" s="623"/>
      <c r="DL30" s="630">
        <v>245312</v>
      </c>
      <c r="DM30" s="622"/>
      <c r="DN30" s="622"/>
      <c r="DO30" s="622"/>
      <c r="DP30" s="622"/>
      <c r="DQ30" s="622"/>
      <c r="DR30" s="622"/>
      <c r="DS30" s="622"/>
      <c r="DT30" s="622"/>
      <c r="DU30" s="622"/>
      <c r="DV30" s="623"/>
      <c r="DW30" s="626">
        <v>9.5</v>
      </c>
      <c r="DX30" s="654"/>
      <c r="DY30" s="654"/>
      <c r="DZ30" s="654"/>
      <c r="EA30" s="654"/>
      <c r="EB30" s="654"/>
      <c r="EC30" s="655"/>
    </row>
    <row r="31" spans="2:133" ht="11.25" customHeight="1">
      <c r="B31" s="618" t="s">
        <v>311</v>
      </c>
      <c r="C31" s="619"/>
      <c r="D31" s="619"/>
      <c r="E31" s="619"/>
      <c r="F31" s="619"/>
      <c r="G31" s="619"/>
      <c r="H31" s="619"/>
      <c r="I31" s="619"/>
      <c r="J31" s="619"/>
      <c r="K31" s="619"/>
      <c r="L31" s="619"/>
      <c r="M31" s="619"/>
      <c r="N31" s="619"/>
      <c r="O31" s="619"/>
      <c r="P31" s="619"/>
      <c r="Q31" s="620"/>
      <c r="R31" s="621">
        <v>375318</v>
      </c>
      <c r="S31" s="622"/>
      <c r="T31" s="622"/>
      <c r="U31" s="622"/>
      <c r="V31" s="622"/>
      <c r="W31" s="622"/>
      <c r="X31" s="622"/>
      <c r="Y31" s="623"/>
      <c r="Z31" s="624">
        <v>6.8</v>
      </c>
      <c r="AA31" s="624"/>
      <c r="AB31" s="624"/>
      <c r="AC31" s="624"/>
      <c r="AD31" s="625" t="s">
        <v>124</v>
      </c>
      <c r="AE31" s="625"/>
      <c r="AF31" s="625"/>
      <c r="AG31" s="625"/>
      <c r="AH31" s="625"/>
      <c r="AI31" s="625"/>
      <c r="AJ31" s="625"/>
      <c r="AK31" s="625"/>
      <c r="AL31" s="626" t="s">
        <v>124</v>
      </c>
      <c r="AM31" s="627"/>
      <c r="AN31" s="627"/>
      <c r="AO31" s="628"/>
      <c r="AP31" s="671"/>
      <c r="AQ31" s="672"/>
      <c r="AR31" s="672"/>
      <c r="AS31" s="672"/>
      <c r="AT31" s="676"/>
      <c r="AU31" s="209" t="s">
        <v>312</v>
      </c>
      <c r="AV31" s="209"/>
      <c r="AW31" s="209"/>
      <c r="AX31" s="618" t="s">
        <v>313</v>
      </c>
      <c r="AY31" s="619"/>
      <c r="AZ31" s="619"/>
      <c r="BA31" s="619"/>
      <c r="BB31" s="619"/>
      <c r="BC31" s="619"/>
      <c r="BD31" s="619"/>
      <c r="BE31" s="619"/>
      <c r="BF31" s="620"/>
      <c r="BG31" s="678">
        <v>99.8</v>
      </c>
      <c r="BH31" s="657"/>
      <c r="BI31" s="657"/>
      <c r="BJ31" s="657"/>
      <c r="BK31" s="657"/>
      <c r="BL31" s="657"/>
      <c r="BM31" s="627">
        <v>98.9</v>
      </c>
      <c r="BN31" s="679"/>
      <c r="BO31" s="679"/>
      <c r="BP31" s="679"/>
      <c r="BQ31" s="680"/>
      <c r="BR31" s="678">
        <v>99.6</v>
      </c>
      <c r="BS31" s="657"/>
      <c r="BT31" s="657"/>
      <c r="BU31" s="657"/>
      <c r="BV31" s="657"/>
      <c r="BW31" s="657"/>
      <c r="BX31" s="627">
        <v>98.4</v>
      </c>
      <c r="BY31" s="679"/>
      <c r="BZ31" s="679"/>
      <c r="CA31" s="679"/>
      <c r="CB31" s="680"/>
      <c r="CD31" s="686"/>
      <c r="CE31" s="687"/>
      <c r="CF31" s="636" t="s">
        <v>314</v>
      </c>
      <c r="CG31" s="637"/>
      <c r="CH31" s="637"/>
      <c r="CI31" s="637"/>
      <c r="CJ31" s="637"/>
      <c r="CK31" s="637"/>
      <c r="CL31" s="637"/>
      <c r="CM31" s="637"/>
      <c r="CN31" s="637"/>
      <c r="CO31" s="637"/>
      <c r="CP31" s="637"/>
      <c r="CQ31" s="638"/>
      <c r="CR31" s="621">
        <v>20524</v>
      </c>
      <c r="CS31" s="657"/>
      <c r="CT31" s="657"/>
      <c r="CU31" s="657"/>
      <c r="CV31" s="657"/>
      <c r="CW31" s="657"/>
      <c r="CX31" s="657"/>
      <c r="CY31" s="658"/>
      <c r="CZ31" s="626">
        <v>0.4</v>
      </c>
      <c r="DA31" s="654"/>
      <c r="DB31" s="654"/>
      <c r="DC31" s="659"/>
      <c r="DD31" s="630">
        <v>20524</v>
      </c>
      <c r="DE31" s="657"/>
      <c r="DF31" s="657"/>
      <c r="DG31" s="657"/>
      <c r="DH31" s="657"/>
      <c r="DI31" s="657"/>
      <c r="DJ31" s="657"/>
      <c r="DK31" s="658"/>
      <c r="DL31" s="630">
        <v>20524</v>
      </c>
      <c r="DM31" s="657"/>
      <c r="DN31" s="657"/>
      <c r="DO31" s="657"/>
      <c r="DP31" s="657"/>
      <c r="DQ31" s="657"/>
      <c r="DR31" s="657"/>
      <c r="DS31" s="657"/>
      <c r="DT31" s="657"/>
      <c r="DU31" s="657"/>
      <c r="DV31" s="658"/>
      <c r="DW31" s="626">
        <v>0.8</v>
      </c>
      <c r="DX31" s="654"/>
      <c r="DY31" s="654"/>
      <c r="DZ31" s="654"/>
      <c r="EA31" s="654"/>
      <c r="EB31" s="654"/>
      <c r="EC31" s="655"/>
    </row>
    <row r="32" spans="2:133" ht="11.25" customHeight="1">
      <c r="B32" s="618" t="s">
        <v>315</v>
      </c>
      <c r="C32" s="619"/>
      <c r="D32" s="619"/>
      <c r="E32" s="619"/>
      <c r="F32" s="619"/>
      <c r="G32" s="619"/>
      <c r="H32" s="619"/>
      <c r="I32" s="619"/>
      <c r="J32" s="619"/>
      <c r="K32" s="619"/>
      <c r="L32" s="619"/>
      <c r="M32" s="619"/>
      <c r="N32" s="619"/>
      <c r="O32" s="619"/>
      <c r="P32" s="619"/>
      <c r="Q32" s="620"/>
      <c r="R32" s="621">
        <v>370663</v>
      </c>
      <c r="S32" s="622"/>
      <c r="T32" s="622"/>
      <c r="U32" s="622"/>
      <c r="V32" s="622"/>
      <c r="W32" s="622"/>
      <c r="X32" s="622"/>
      <c r="Y32" s="623"/>
      <c r="Z32" s="624">
        <v>6.7</v>
      </c>
      <c r="AA32" s="624"/>
      <c r="AB32" s="624"/>
      <c r="AC32" s="624"/>
      <c r="AD32" s="625" t="s">
        <v>124</v>
      </c>
      <c r="AE32" s="625"/>
      <c r="AF32" s="625"/>
      <c r="AG32" s="625"/>
      <c r="AH32" s="625"/>
      <c r="AI32" s="625"/>
      <c r="AJ32" s="625"/>
      <c r="AK32" s="625"/>
      <c r="AL32" s="626" t="s">
        <v>124</v>
      </c>
      <c r="AM32" s="627"/>
      <c r="AN32" s="627"/>
      <c r="AO32" s="628"/>
      <c r="AP32" s="673"/>
      <c r="AQ32" s="674"/>
      <c r="AR32" s="674"/>
      <c r="AS32" s="674"/>
      <c r="AT32" s="677"/>
      <c r="AU32" s="211"/>
      <c r="AV32" s="211"/>
      <c r="AW32" s="211"/>
      <c r="AX32" s="666" t="s">
        <v>316</v>
      </c>
      <c r="AY32" s="667"/>
      <c r="AZ32" s="667"/>
      <c r="BA32" s="667"/>
      <c r="BB32" s="667"/>
      <c r="BC32" s="667"/>
      <c r="BD32" s="667"/>
      <c r="BE32" s="667"/>
      <c r="BF32" s="668"/>
      <c r="BG32" s="690">
        <v>99.6</v>
      </c>
      <c r="BH32" s="691"/>
      <c r="BI32" s="691"/>
      <c r="BJ32" s="691"/>
      <c r="BK32" s="691"/>
      <c r="BL32" s="691"/>
      <c r="BM32" s="692">
        <v>96.9</v>
      </c>
      <c r="BN32" s="691"/>
      <c r="BO32" s="691"/>
      <c r="BP32" s="691"/>
      <c r="BQ32" s="693"/>
      <c r="BR32" s="690">
        <v>99.7</v>
      </c>
      <c r="BS32" s="691"/>
      <c r="BT32" s="691"/>
      <c r="BU32" s="691"/>
      <c r="BV32" s="691"/>
      <c r="BW32" s="691"/>
      <c r="BX32" s="692">
        <v>97</v>
      </c>
      <c r="BY32" s="691"/>
      <c r="BZ32" s="691"/>
      <c r="CA32" s="691"/>
      <c r="CB32" s="693"/>
      <c r="CD32" s="688"/>
      <c r="CE32" s="689"/>
      <c r="CF32" s="636" t="s">
        <v>317</v>
      </c>
      <c r="CG32" s="637"/>
      <c r="CH32" s="637"/>
      <c r="CI32" s="637"/>
      <c r="CJ32" s="637"/>
      <c r="CK32" s="637"/>
      <c r="CL32" s="637"/>
      <c r="CM32" s="637"/>
      <c r="CN32" s="637"/>
      <c r="CO32" s="637"/>
      <c r="CP32" s="637"/>
      <c r="CQ32" s="638"/>
      <c r="CR32" s="621" t="s">
        <v>124</v>
      </c>
      <c r="CS32" s="622"/>
      <c r="CT32" s="622"/>
      <c r="CU32" s="622"/>
      <c r="CV32" s="622"/>
      <c r="CW32" s="622"/>
      <c r="CX32" s="622"/>
      <c r="CY32" s="623"/>
      <c r="CZ32" s="626" t="s">
        <v>124</v>
      </c>
      <c r="DA32" s="654"/>
      <c r="DB32" s="654"/>
      <c r="DC32" s="659"/>
      <c r="DD32" s="630" t="s">
        <v>124</v>
      </c>
      <c r="DE32" s="622"/>
      <c r="DF32" s="622"/>
      <c r="DG32" s="622"/>
      <c r="DH32" s="622"/>
      <c r="DI32" s="622"/>
      <c r="DJ32" s="622"/>
      <c r="DK32" s="623"/>
      <c r="DL32" s="630" t="s">
        <v>124</v>
      </c>
      <c r="DM32" s="622"/>
      <c r="DN32" s="622"/>
      <c r="DO32" s="622"/>
      <c r="DP32" s="622"/>
      <c r="DQ32" s="622"/>
      <c r="DR32" s="622"/>
      <c r="DS32" s="622"/>
      <c r="DT32" s="622"/>
      <c r="DU32" s="622"/>
      <c r="DV32" s="623"/>
      <c r="DW32" s="626" t="s">
        <v>124</v>
      </c>
      <c r="DX32" s="654"/>
      <c r="DY32" s="654"/>
      <c r="DZ32" s="654"/>
      <c r="EA32" s="654"/>
      <c r="EB32" s="654"/>
      <c r="EC32" s="655"/>
    </row>
    <row r="33" spans="2:133" ht="11.25" customHeight="1">
      <c r="B33" s="618" t="s">
        <v>318</v>
      </c>
      <c r="C33" s="619"/>
      <c r="D33" s="619"/>
      <c r="E33" s="619"/>
      <c r="F33" s="619"/>
      <c r="G33" s="619"/>
      <c r="H33" s="619"/>
      <c r="I33" s="619"/>
      <c r="J33" s="619"/>
      <c r="K33" s="619"/>
      <c r="L33" s="619"/>
      <c r="M33" s="619"/>
      <c r="N33" s="619"/>
      <c r="O33" s="619"/>
      <c r="P33" s="619"/>
      <c r="Q33" s="620"/>
      <c r="R33" s="621">
        <v>146086</v>
      </c>
      <c r="S33" s="622"/>
      <c r="T33" s="622"/>
      <c r="U33" s="622"/>
      <c r="V33" s="622"/>
      <c r="W33" s="622"/>
      <c r="X33" s="622"/>
      <c r="Y33" s="623"/>
      <c r="Z33" s="624">
        <v>2.6</v>
      </c>
      <c r="AA33" s="624"/>
      <c r="AB33" s="624"/>
      <c r="AC33" s="624"/>
      <c r="AD33" s="625" t="s">
        <v>124</v>
      </c>
      <c r="AE33" s="625"/>
      <c r="AF33" s="625"/>
      <c r="AG33" s="625"/>
      <c r="AH33" s="625"/>
      <c r="AI33" s="625"/>
      <c r="AJ33" s="625"/>
      <c r="AK33" s="625"/>
      <c r="AL33" s="626" t="s">
        <v>124</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319</v>
      </c>
      <c r="CE33" s="637"/>
      <c r="CF33" s="637"/>
      <c r="CG33" s="637"/>
      <c r="CH33" s="637"/>
      <c r="CI33" s="637"/>
      <c r="CJ33" s="637"/>
      <c r="CK33" s="637"/>
      <c r="CL33" s="637"/>
      <c r="CM33" s="637"/>
      <c r="CN33" s="637"/>
      <c r="CO33" s="637"/>
      <c r="CP33" s="637"/>
      <c r="CQ33" s="638"/>
      <c r="CR33" s="621">
        <v>3201457</v>
      </c>
      <c r="CS33" s="657"/>
      <c r="CT33" s="657"/>
      <c r="CU33" s="657"/>
      <c r="CV33" s="657"/>
      <c r="CW33" s="657"/>
      <c r="CX33" s="657"/>
      <c r="CY33" s="658"/>
      <c r="CZ33" s="626">
        <v>58.9</v>
      </c>
      <c r="DA33" s="654"/>
      <c r="DB33" s="654"/>
      <c r="DC33" s="659"/>
      <c r="DD33" s="630">
        <v>1750573</v>
      </c>
      <c r="DE33" s="657"/>
      <c r="DF33" s="657"/>
      <c r="DG33" s="657"/>
      <c r="DH33" s="657"/>
      <c r="DI33" s="657"/>
      <c r="DJ33" s="657"/>
      <c r="DK33" s="658"/>
      <c r="DL33" s="630">
        <v>1018934</v>
      </c>
      <c r="DM33" s="657"/>
      <c r="DN33" s="657"/>
      <c r="DO33" s="657"/>
      <c r="DP33" s="657"/>
      <c r="DQ33" s="657"/>
      <c r="DR33" s="657"/>
      <c r="DS33" s="657"/>
      <c r="DT33" s="657"/>
      <c r="DU33" s="657"/>
      <c r="DV33" s="658"/>
      <c r="DW33" s="626">
        <v>39.299999999999997</v>
      </c>
      <c r="DX33" s="654"/>
      <c r="DY33" s="654"/>
      <c r="DZ33" s="654"/>
      <c r="EA33" s="654"/>
      <c r="EB33" s="654"/>
      <c r="EC33" s="655"/>
    </row>
    <row r="34" spans="2:133" ht="11.25" customHeight="1">
      <c r="B34" s="618" t="s">
        <v>320</v>
      </c>
      <c r="C34" s="619"/>
      <c r="D34" s="619"/>
      <c r="E34" s="619"/>
      <c r="F34" s="619"/>
      <c r="G34" s="619"/>
      <c r="H34" s="619"/>
      <c r="I34" s="619"/>
      <c r="J34" s="619"/>
      <c r="K34" s="619"/>
      <c r="L34" s="619"/>
      <c r="M34" s="619"/>
      <c r="N34" s="619"/>
      <c r="O34" s="619"/>
      <c r="P34" s="619"/>
      <c r="Q34" s="620"/>
      <c r="R34" s="621">
        <v>100668</v>
      </c>
      <c r="S34" s="622"/>
      <c r="T34" s="622"/>
      <c r="U34" s="622"/>
      <c r="V34" s="622"/>
      <c r="W34" s="622"/>
      <c r="X34" s="622"/>
      <c r="Y34" s="623"/>
      <c r="Z34" s="624">
        <v>1.8</v>
      </c>
      <c r="AA34" s="624"/>
      <c r="AB34" s="624"/>
      <c r="AC34" s="624"/>
      <c r="AD34" s="625">
        <v>238</v>
      </c>
      <c r="AE34" s="625"/>
      <c r="AF34" s="625"/>
      <c r="AG34" s="625"/>
      <c r="AH34" s="625"/>
      <c r="AI34" s="625"/>
      <c r="AJ34" s="625"/>
      <c r="AK34" s="625"/>
      <c r="AL34" s="626">
        <v>0</v>
      </c>
      <c r="AM34" s="627"/>
      <c r="AN34" s="627"/>
      <c r="AO34" s="628"/>
      <c r="AP34" s="214"/>
      <c r="AQ34" s="600" t="s">
        <v>321</v>
      </c>
      <c r="AR34" s="601"/>
      <c r="AS34" s="601"/>
      <c r="AT34" s="601"/>
      <c r="AU34" s="601"/>
      <c r="AV34" s="601"/>
      <c r="AW34" s="601"/>
      <c r="AX34" s="601"/>
      <c r="AY34" s="601"/>
      <c r="AZ34" s="601"/>
      <c r="BA34" s="601"/>
      <c r="BB34" s="601"/>
      <c r="BC34" s="601"/>
      <c r="BD34" s="601"/>
      <c r="BE34" s="601"/>
      <c r="BF34" s="602"/>
      <c r="BG34" s="600" t="s">
        <v>322</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323</v>
      </c>
      <c r="CE34" s="637"/>
      <c r="CF34" s="637"/>
      <c r="CG34" s="637"/>
      <c r="CH34" s="637"/>
      <c r="CI34" s="637"/>
      <c r="CJ34" s="637"/>
      <c r="CK34" s="637"/>
      <c r="CL34" s="637"/>
      <c r="CM34" s="637"/>
      <c r="CN34" s="637"/>
      <c r="CO34" s="637"/>
      <c r="CP34" s="637"/>
      <c r="CQ34" s="638"/>
      <c r="CR34" s="621">
        <v>1071576</v>
      </c>
      <c r="CS34" s="622"/>
      <c r="CT34" s="622"/>
      <c r="CU34" s="622"/>
      <c r="CV34" s="622"/>
      <c r="CW34" s="622"/>
      <c r="CX34" s="622"/>
      <c r="CY34" s="623"/>
      <c r="CZ34" s="626">
        <v>19.7</v>
      </c>
      <c r="DA34" s="654"/>
      <c r="DB34" s="654"/>
      <c r="DC34" s="659"/>
      <c r="DD34" s="630">
        <v>528833</v>
      </c>
      <c r="DE34" s="622"/>
      <c r="DF34" s="622"/>
      <c r="DG34" s="622"/>
      <c r="DH34" s="622"/>
      <c r="DI34" s="622"/>
      <c r="DJ34" s="622"/>
      <c r="DK34" s="623"/>
      <c r="DL34" s="630">
        <v>336016</v>
      </c>
      <c r="DM34" s="622"/>
      <c r="DN34" s="622"/>
      <c r="DO34" s="622"/>
      <c r="DP34" s="622"/>
      <c r="DQ34" s="622"/>
      <c r="DR34" s="622"/>
      <c r="DS34" s="622"/>
      <c r="DT34" s="622"/>
      <c r="DU34" s="622"/>
      <c r="DV34" s="623"/>
      <c r="DW34" s="626">
        <v>12.9</v>
      </c>
      <c r="DX34" s="654"/>
      <c r="DY34" s="654"/>
      <c r="DZ34" s="654"/>
      <c r="EA34" s="654"/>
      <c r="EB34" s="654"/>
      <c r="EC34" s="655"/>
    </row>
    <row r="35" spans="2:133" ht="11.25" customHeight="1">
      <c r="B35" s="618" t="s">
        <v>324</v>
      </c>
      <c r="C35" s="619"/>
      <c r="D35" s="619"/>
      <c r="E35" s="619"/>
      <c r="F35" s="619"/>
      <c r="G35" s="619"/>
      <c r="H35" s="619"/>
      <c r="I35" s="619"/>
      <c r="J35" s="619"/>
      <c r="K35" s="619"/>
      <c r="L35" s="619"/>
      <c r="M35" s="619"/>
      <c r="N35" s="619"/>
      <c r="O35" s="619"/>
      <c r="P35" s="619"/>
      <c r="Q35" s="620"/>
      <c r="R35" s="621">
        <v>494400</v>
      </c>
      <c r="S35" s="622"/>
      <c r="T35" s="622"/>
      <c r="U35" s="622"/>
      <c r="V35" s="622"/>
      <c r="W35" s="622"/>
      <c r="X35" s="622"/>
      <c r="Y35" s="623"/>
      <c r="Z35" s="624">
        <v>8.9</v>
      </c>
      <c r="AA35" s="624"/>
      <c r="AB35" s="624"/>
      <c r="AC35" s="624"/>
      <c r="AD35" s="625" t="s">
        <v>124</v>
      </c>
      <c r="AE35" s="625"/>
      <c r="AF35" s="625"/>
      <c r="AG35" s="625"/>
      <c r="AH35" s="625"/>
      <c r="AI35" s="625"/>
      <c r="AJ35" s="625"/>
      <c r="AK35" s="625"/>
      <c r="AL35" s="626" t="s">
        <v>124</v>
      </c>
      <c r="AM35" s="627"/>
      <c r="AN35" s="627"/>
      <c r="AO35" s="628"/>
      <c r="AP35" s="214"/>
      <c r="AQ35" s="694" t="s">
        <v>325</v>
      </c>
      <c r="AR35" s="695"/>
      <c r="AS35" s="695"/>
      <c r="AT35" s="695"/>
      <c r="AU35" s="695"/>
      <c r="AV35" s="695"/>
      <c r="AW35" s="695"/>
      <c r="AX35" s="695"/>
      <c r="AY35" s="696"/>
      <c r="AZ35" s="610">
        <v>371510</v>
      </c>
      <c r="BA35" s="611"/>
      <c r="BB35" s="611"/>
      <c r="BC35" s="611"/>
      <c r="BD35" s="611"/>
      <c r="BE35" s="611"/>
      <c r="BF35" s="697"/>
      <c r="BG35" s="632" t="s">
        <v>326</v>
      </c>
      <c r="BH35" s="633"/>
      <c r="BI35" s="633"/>
      <c r="BJ35" s="633"/>
      <c r="BK35" s="633"/>
      <c r="BL35" s="633"/>
      <c r="BM35" s="633"/>
      <c r="BN35" s="633"/>
      <c r="BO35" s="633"/>
      <c r="BP35" s="633"/>
      <c r="BQ35" s="633"/>
      <c r="BR35" s="633"/>
      <c r="BS35" s="633"/>
      <c r="BT35" s="633"/>
      <c r="BU35" s="634"/>
      <c r="BV35" s="610">
        <v>68591</v>
      </c>
      <c r="BW35" s="611"/>
      <c r="BX35" s="611"/>
      <c r="BY35" s="611"/>
      <c r="BZ35" s="611"/>
      <c r="CA35" s="611"/>
      <c r="CB35" s="697"/>
      <c r="CD35" s="636" t="s">
        <v>327</v>
      </c>
      <c r="CE35" s="637"/>
      <c r="CF35" s="637"/>
      <c r="CG35" s="637"/>
      <c r="CH35" s="637"/>
      <c r="CI35" s="637"/>
      <c r="CJ35" s="637"/>
      <c r="CK35" s="637"/>
      <c r="CL35" s="637"/>
      <c r="CM35" s="637"/>
      <c r="CN35" s="637"/>
      <c r="CO35" s="637"/>
      <c r="CP35" s="637"/>
      <c r="CQ35" s="638"/>
      <c r="CR35" s="621">
        <v>141327</v>
      </c>
      <c r="CS35" s="657"/>
      <c r="CT35" s="657"/>
      <c r="CU35" s="657"/>
      <c r="CV35" s="657"/>
      <c r="CW35" s="657"/>
      <c r="CX35" s="657"/>
      <c r="CY35" s="658"/>
      <c r="CZ35" s="626">
        <v>2.6</v>
      </c>
      <c r="DA35" s="654"/>
      <c r="DB35" s="654"/>
      <c r="DC35" s="659"/>
      <c r="DD35" s="630">
        <v>130926</v>
      </c>
      <c r="DE35" s="657"/>
      <c r="DF35" s="657"/>
      <c r="DG35" s="657"/>
      <c r="DH35" s="657"/>
      <c r="DI35" s="657"/>
      <c r="DJ35" s="657"/>
      <c r="DK35" s="658"/>
      <c r="DL35" s="630">
        <v>120621</v>
      </c>
      <c r="DM35" s="657"/>
      <c r="DN35" s="657"/>
      <c r="DO35" s="657"/>
      <c r="DP35" s="657"/>
      <c r="DQ35" s="657"/>
      <c r="DR35" s="657"/>
      <c r="DS35" s="657"/>
      <c r="DT35" s="657"/>
      <c r="DU35" s="657"/>
      <c r="DV35" s="658"/>
      <c r="DW35" s="626">
        <v>4.5999999999999996</v>
      </c>
      <c r="DX35" s="654"/>
      <c r="DY35" s="654"/>
      <c r="DZ35" s="654"/>
      <c r="EA35" s="654"/>
      <c r="EB35" s="654"/>
      <c r="EC35" s="655"/>
    </row>
    <row r="36" spans="2:133" ht="11.25" customHeight="1">
      <c r="B36" s="618" t="s">
        <v>328</v>
      </c>
      <c r="C36" s="619"/>
      <c r="D36" s="619"/>
      <c r="E36" s="619"/>
      <c r="F36" s="619"/>
      <c r="G36" s="619"/>
      <c r="H36" s="619"/>
      <c r="I36" s="619"/>
      <c r="J36" s="619"/>
      <c r="K36" s="619"/>
      <c r="L36" s="619"/>
      <c r="M36" s="619"/>
      <c r="N36" s="619"/>
      <c r="O36" s="619"/>
      <c r="P36" s="619"/>
      <c r="Q36" s="620"/>
      <c r="R36" s="621" t="s">
        <v>124</v>
      </c>
      <c r="S36" s="622"/>
      <c r="T36" s="622"/>
      <c r="U36" s="622"/>
      <c r="V36" s="622"/>
      <c r="W36" s="622"/>
      <c r="X36" s="622"/>
      <c r="Y36" s="623"/>
      <c r="Z36" s="624" t="s">
        <v>124</v>
      </c>
      <c r="AA36" s="624"/>
      <c r="AB36" s="624"/>
      <c r="AC36" s="624"/>
      <c r="AD36" s="625" t="s">
        <v>241</v>
      </c>
      <c r="AE36" s="625"/>
      <c r="AF36" s="625"/>
      <c r="AG36" s="625"/>
      <c r="AH36" s="625"/>
      <c r="AI36" s="625"/>
      <c r="AJ36" s="625"/>
      <c r="AK36" s="625"/>
      <c r="AL36" s="626" t="s">
        <v>124</v>
      </c>
      <c r="AM36" s="627"/>
      <c r="AN36" s="627"/>
      <c r="AO36" s="628"/>
      <c r="AQ36" s="698" t="s">
        <v>329</v>
      </c>
      <c r="AR36" s="699"/>
      <c r="AS36" s="699"/>
      <c r="AT36" s="699"/>
      <c r="AU36" s="699"/>
      <c r="AV36" s="699"/>
      <c r="AW36" s="699"/>
      <c r="AX36" s="699"/>
      <c r="AY36" s="700"/>
      <c r="AZ36" s="621">
        <v>127298</v>
      </c>
      <c r="BA36" s="622"/>
      <c r="BB36" s="622"/>
      <c r="BC36" s="622"/>
      <c r="BD36" s="657"/>
      <c r="BE36" s="657"/>
      <c r="BF36" s="680"/>
      <c r="BG36" s="636" t="s">
        <v>330</v>
      </c>
      <c r="BH36" s="637"/>
      <c r="BI36" s="637"/>
      <c r="BJ36" s="637"/>
      <c r="BK36" s="637"/>
      <c r="BL36" s="637"/>
      <c r="BM36" s="637"/>
      <c r="BN36" s="637"/>
      <c r="BO36" s="637"/>
      <c r="BP36" s="637"/>
      <c r="BQ36" s="637"/>
      <c r="BR36" s="637"/>
      <c r="BS36" s="637"/>
      <c r="BT36" s="637"/>
      <c r="BU36" s="638"/>
      <c r="BV36" s="621">
        <v>65678</v>
      </c>
      <c r="BW36" s="622"/>
      <c r="BX36" s="622"/>
      <c r="BY36" s="622"/>
      <c r="BZ36" s="622"/>
      <c r="CA36" s="622"/>
      <c r="CB36" s="631"/>
      <c r="CD36" s="636" t="s">
        <v>331</v>
      </c>
      <c r="CE36" s="637"/>
      <c r="CF36" s="637"/>
      <c r="CG36" s="637"/>
      <c r="CH36" s="637"/>
      <c r="CI36" s="637"/>
      <c r="CJ36" s="637"/>
      <c r="CK36" s="637"/>
      <c r="CL36" s="637"/>
      <c r="CM36" s="637"/>
      <c r="CN36" s="637"/>
      <c r="CO36" s="637"/>
      <c r="CP36" s="637"/>
      <c r="CQ36" s="638"/>
      <c r="CR36" s="621">
        <v>1040605</v>
      </c>
      <c r="CS36" s="622"/>
      <c r="CT36" s="622"/>
      <c r="CU36" s="622"/>
      <c r="CV36" s="622"/>
      <c r="CW36" s="622"/>
      <c r="CX36" s="622"/>
      <c r="CY36" s="623"/>
      <c r="CZ36" s="626">
        <v>19.100000000000001</v>
      </c>
      <c r="DA36" s="654"/>
      <c r="DB36" s="654"/>
      <c r="DC36" s="659"/>
      <c r="DD36" s="630">
        <v>606910</v>
      </c>
      <c r="DE36" s="622"/>
      <c r="DF36" s="622"/>
      <c r="DG36" s="622"/>
      <c r="DH36" s="622"/>
      <c r="DI36" s="622"/>
      <c r="DJ36" s="622"/>
      <c r="DK36" s="623"/>
      <c r="DL36" s="630">
        <v>293223</v>
      </c>
      <c r="DM36" s="622"/>
      <c r="DN36" s="622"/>
      <c r="DO36" s="622"/>
      <c r="DP36" s="622"/>
      <c r="DQ36" s="622"/>
      <c r="DR36" s="622"/>
      <c r="DS36" s="622"/>
      <c r="DT36" s="622"/>
      <c r="DU36" s="622"/>
      <c r="DV36" s="623"/>
      <c r="DW36" s="626">
        <v>11.3</v>
      </c>
      <c r="DX36" s="654"/>
      <c r="DY36" s="654"/>
      <c r="DZ36" s="654"/>
      <c r="EA36" s="654"/>
      <c r="EB36" s="654"/>
      <c r="EC36" s="655"/>
    </row>
    <row r="37" spans="2:133" ht="11.25" customHeight="1">
      <c r="B37" s="618" t="s">
        <v>332</v>
      </c>
      <c r="C37" s="619"/>
      <c r="D37" s="619"/>
      <c r="E37" s="619"/>
      <c r="F37" s="619"/>
      <c r="G37" s="619"/>
      <c r="H37" s="619"/>
      <c r="I37" s="619"/>
      <c r="J37" s="619"/>
      <c r="K37" s="619"/>
      <c r="L37" s="619"/>
      <c r="M37" s="619"/>
      <c r="N37" s="619"/>
      <c r="O37" s="619"/>
      <c r="P37" s="619"/>
      <c r="Q37" s="620"/>
      <c r="R37" s="621">
        <v>96500</v>
      </c>
      <c r="S37" s="622"/>
      <c r="T37" s="622"/>
      <c r="U37" s="622"/>
      <c r="V37" s="622"/>
      <c r="W37" s="622"/>
      <c r="X37" s="622"/>
      <c r="Y37" s="623"/>
      <c r="Z37" s="624">
        <v>1.7</v>
      </c>
      <c r="AA37" s="624"/>
      <c r="AB37" s="624"/>
      <c r="AC37" s="624"/>
      <c r="AD37" s="625" t="s">
        <v>124</v>
      </c>
      <c r="AE37" s="625"/>
      <c r="AF37" s="625"/>
      <c r="AG37" s="625"/>
      <c r="AH37" s="625"/>
      <c r="AI37" s="625"/>
      <c r="AJ37" s="625"/>
      <c r="AK37" s="625"/>
      <c r="AL37" s="626" t="s">
        <v>241</v>
      </c>
      <c r="AM37" s="627"/>
      <c r="AN37" s="627"/>
      <c r="AO37" s="628"/>
      <c r="AQ37" s="698" t="s">
        <v>333</v>
      </c>
      <c r="AR37" s="699"/>
      <c r="AS37" s="699"/>
      <c r="AT37" s="699"/>
      <c r="AU37" s="699"/>
      <c r="AV37" s="699"/>
      <c r="AW37" s="699"/>
      <c r="AX37" s="699"/>
      <c r="AY37" s="700"/>
      <c r="AZ37" s="621">
        <v>48325</v>
      </c>
      <c r="BA37" s="622"/>
      <c r="BB37" s="622"/>
      <c r="BC37" s="622"/>
      <c r="BD37" s="657"/>
      <c r="BE37" s="657"/>
      <c r="BF37" s="680"/>
      <c r="BG37" s="636" t="s">
        <v>334</v>
      </c>
      <c r="BH37" s="637"/>
      <c r="BI37" s="637"/>
      <c r="BJ37" s="637"/>
      <c r="BK37" s="637"/>
      <c r="BL37" s="637"/>
      <c r="BM37" s="637"/>
      <c r="BN37" s="637"/>
      <c r="BO37" s="637"/>
      <c r="BP37" s="637"/>
      <c r="BQ37" s="637"/>
      <c r="BR37" s="637"/>
      <c r="BS37" s="637"/>
      <c r="BT37" s="637"/>
      <c r="BU37" s="638"/>
      <c r="BV37" s="621">
        <v>496</v>
      </c>
      <c r="BW37" s="622"/>
      <c r="BX37" s="622"/>
      <c r="BY37" s="622"/>
      <c r="BZ37" s="622"/>
      <c r="CA37" s="622"/>
      <c r="CB37" s="631"/>
      <c r="CD37" s="636" t="s">
        <v>335</v>
      </c>
      <c r="CE37" s="637"/>
      <c r="CF37" s="637"/>
      <c r="CG37" s="637"/>
      <c r="CH37" s="637"/>
      <c r="CI37" s="637"/>
      <c r="CJ37" s="637"/>
      <c r="CK37" s="637"/>
      <c r="CL37" s="637"/>
      <c r="CM37" s="637"/>
      <c r="CN37" s="637"/>
      <c r="CO37" s="637"/>
      <c r="CP37" s="637"/>
      <c r="CQ37" s="638"/>
      <c r="CR37" s="621">
        <v>218846</v>
      </c>
      <c r="CS37" s="657"/>
      <c r="CT37" s="657"/>
      <c r="CU37" s="657"/>
      <c r="CV37" s="657"/>
      <c r="CW37" s="657"/>
      <c r="CX37" s="657"/>
      <c r="CY37" s="658"/>
      <c r="CZ37" s="626">
        <v>4</v>
      </c>
      <c r="DA37" s="654"/>
      <c r="DB37" s="654"/>
      <c r="DC37" s="659"/>
      <c r="DD37" s="630">
        <v>208551</v>
      </c>
      <c r="DE37" s="657"/>
      <c r="DF37" s="657"/>
      <c r="DG37" s="657"/>
      <c r="DH37" s="657"/>
      <c r="DI37" s="657"/>
      <c r="DJ37" s="657"/>
      <c r="DK37" s="658"/>
      <c r="DL37" s="630">
        <v>193664</v>
      </c>
      <c r="DM37" s="657"/>
      <c r="DN37" s="657"/>
      <c r="DO37" s="657"/>
      <c r="DP37" s="657"/>
      <c r="DQ37" s="657"/>
      <c r="DR37" s="657"/>
      <c r="DS37" s="657"/>
      <c r="DT37" s="657"/>
      <c r="DU37" s="657"/>
      <c r="DV37" s="658"/>
      <c r="DW37" s="626">
        <v>7.5</v>
      </c>
      <c r="DX37" s="654"/>
      <c r="DY37" s="654"/>
      <c r="DZ37" s="654"/>
      <c r="EA37" s="654"/>
      <c r="EB37" s="654"/>
      <c r="EC37" s="655"/>
    </row>
    <row r="38" spans="2:133" ht="11.25" customHeight="1">
      <c r="B38" s="666" t="s">
        <v>336</v>
      </c>
      <c r="C38" s="667"/>
      <c r="D38" s="667"/>
      <c r="E38" s="667"/>
      <c r="F38" s="667"/>
      <c r="G38" s="667"/>
      <c r="H38" s="667"/>
      <c r="I38" s="667"/>
      <c r="J38" s="667"/>
      <c r="K38" s="667"/>
      <c r="L38" s="667"/>
      <c r="M38" s="667"/>
      <c r="N38" s="667"/>
      <c r="O38" s="667"/>
      <c r="P38" s="667"/>
      <c r="Q38" s="668"/>
      <c r="R38" s="701">
        <v>5558250</v>
      </c>
      <c r="S38" s="702"/>
      <c r="T38" s="702"/>
      <c r="U38" s="702"/>
      <c r="V38" s="702"/>
      <c r="W38" s="702"/>
      <c r="X38" s="702"/>
      <c r="Y38" s="703"/>
      <c r="Z38" s="704">
        <v>100</v>
      </c>
      <c r="AA38" s="704"/>
      <c r="AB38" s="704"/>
      <c r="AC38" s="704"/>
      <c r="AD38" s="705">
        <v>2499083</v>
      </c>
      <c r="AE38" s="705"/>
      <c r="AF38" s="705"/>
      <c r="AG38" s="705"/>
      <c r="AH38" s="705"/>
      <c r="AI38" s="705"/>
      <c r="AJ38" s="705"/>
      <c r="AK38" s="705"/>
      <c r="AL38" s="706">
        <v>100</v>
      </c>
      <c r="AM38" s="692"/>
      <c r="AN38" s="692"/>
      <c r="AO38" s="707"/>
      <c r="AQ38" s="698" t="s">
        <v>337</v>
      </c>
      <c r="AR38" s="699"/>
      <c r="AS38" s="699"/>
      <c r="AT38" s="699"/>
      <c r="AU38" s="699"/>
      <c r="AV38" s="699"/>
      <c r="AW38" s="699"/>
      <c r="AX38" s="699"/>
      <c r="AY38" s="700"/>
      <c r="AZ38" s="621">
        <v>5434</v>
      </c>
      <c r="BA38" s="622"/>
      <c r="BB38" s="622"/>
      <c r="BC38" s="622"/>
      <c r="BD38" s="657"/>
      <c r="BE38" s="657"/>
      <c r="BF38" s="680"/>
      <c r="BG38" s="636" t="s">
        <v>338</v>
      </c>
      <c r="BH38" s="637"/>
      <c r="BI38" s="637"/>
      <c r="BJ38" s="637"/>
      <c r="BK38" s="637"/>
      <c r="BL38" s="637"/>
      <c r="BM38" s="637"/>
      <c r="BN38" s="637"/>
      <c r="BO38" s="637"/>
      <c r="BP38" s="637"/>
      <c r="BQ38" s="637"/>
      <c r="BR38" s="637"/>
      <c r="BS38" s="637"/>
      <c r="BT38" s="637"/>
      <c r="BU38" s="638"/>
      <c r="BV38" s="621">
        <v>928</v>
      </c>
      <c r="BW38" s="622"/>
      <c r="BX38" s="622"/>
      <c r="BY38" s="622"/>
      <c r="BZ38" s="622"/>
      <c r="CA38" s="622"/>
      <c r="CB38" s="631"/>
      <c r="CD38" s="636" t="s">
        <v>339</v>
      </c>
      <c r="CE38" s="637"/>
      <c r="CF38" s="637"/>
      <c r="CG38" s="637"/>
      <c r="CH38" s="637"/>
      <c r="CI38" s="637"/>
      <c r="CJ38" s="637"/>
      <c r="CK38" s="637"/>
      <c r="CL38" s="637"/>
      <c r="CM38" s="637"/>
      <c r="CN38" s="637"/>
      <c r="CO38" s="637"/>
      <c r="CP38" s="637"/>
      <c r="CQ38" s="638"/>
      <c r="CR38" s="621">
        <v>323185</v>
      </c>
      <c r="CS38" s="622"/>
      <c r="CT38" s="622"/>
      <c r="CU38" s="622"/>
      <c r="CV38" s="622"/>
      <c r="CW38" s="622"/>
      <c r="CX38" s="622"/>
      <c r="CY38" s="623"/>
      <c r="CZ38" s="626">
        <v>5.9</v>
      </c>
      <c r="DA38" s="654"/>
      <c r="DB38" s="654"/>
      <c r="DC38" s="659"/>
      <c r="DD38" s="630">
        <v>290028</v>
      </c>
      <c r="DE38" s="622"/>
      <c r="DF38" s="622"/>
      <c r="DG38" s="622"/>
      <c r="DH38" s="622"/>
      <c r="DI38" s="622"/>
      <c r="DJ38" s="622"/>
      <c r="DK38" s="623"/>
      <c r="DL38" s="630">
        <v>269074</v>
      </c>
      <c r="DM38" s="622"/>
      <c r="DN38" s="622"/>
      <c r="DO38" s="622"/>
      <c r="DP38" s="622"/>
      <c r="DQ38" s="622"/>
      <c r="DR38" s="622"/>
      <c r="DS38" s="622"/>
      <c r="DT38" s="622"/>
      <c r="DU38" s="622"/>
      <c r="DV38" s="623"/>
      <c r="DW38" s="626">
        <v>10.4</v>
      </c>
      <c r="DX38" s="654"/>
      <c r="DY38" s="654"/>
      <c r="DZ38" s="654"/>
      <c r="EA38" s="654"/>
      <c r="EB38" s="654"/>
      <c r="EC38" s="655"/>
    </row>
    <row r="39" spans="2:133" ht="11.25" customHeight="1">
      <c r="AQ39" s="698" t="s">
        <v>340</v>
      </c>
      <c r="AR39" s="699"/>
      <c r="AS39" s="699"/>
      <c r="AT39" s="699"/>
      <c r="AU39" s="699"/>
      <c r="AV39" s="699"/>
      <c r="AW39" s="699"/>
      <c r="AX39" s="699"/>
      <c r="AY39" s="700"/>
      <c r="AZ39" s="621" t="s">
        <v>241</v>
      </c>
      <c r="BA39" s="622"/>
      <c r="BB39" s="622"/>
      <c r="BC39" s="622"/>
      <c r="BD39" s="657"/>
      <c r="BE39" s="657"/>
      <c r="BF39" s="680"/>
      <c r="BG39" s="712" t="s">
        <v>341</v>
      </c>
      <c r="BH39" s="713"/>
      <c r="BI39" s="713"/>
      <c r="BJ39" s="713"/>
      <c r="BK39" s="713"/>
      <c r="BL39" s="215"/>
      <c r="BM39" s="637" t="s">
        <v>342</v>
      </c>
      <c r="BN39" s="637"/>
      <c r="BO39" s="637"/>
      <c r="BP39" s="637"/>
      <c r="BQ39" s="637"/>
      <c r="BR39" s="637"/>
      <c r="BS39" s="637"/>
      <c r="BT39" s="637"/>
      <c r="BU39" s="638"/>
      <c r="BV39" s="621">
        <v>135</v>
      </c>
      <c r="BW39" s="622"/>
      <c r="BX39" s="622"/>
      <c r="BY39" s="622"/>
      <c r="BZ39" s="622"/>
      <c r="CA39" s="622"/>
      <c r="CB39" s="631"/>
      <c r="CD39" s="636" t="s">
        <v>343</v>
      </c>
      <c r="CE39" s="637"/>
      <c r="CF39" s="637"/>
      <c r="CG39" s="637"/>
      <c r="CH39" s="637"/>
      <c r="CI39" s="637"/>
      <c r="CJ39" s="637"/>
      <c r="CK39" s="637"/>
      <c r="CL39" s="637"/>
      <c r="CM39" s="637"/>
      <c r="CN39" s="637"/>
      <c r="CO39" s="637"/>
      <c r="CP39" s="637"/>
      <c r="CQ39" s="638"/>
      <c r="CR39" s="621">
        <v>567946</v>
      </c>
      <c r="CS39" s="657"/>
      <c r="CT39" s="657"/>
      <c r="CU39" s="657"/>
      <c r="CV39" s="657"/>
      <c r="CW39" s="657"/>
      <c r="CX39" s="657"/>
      <c r="CY39" s="658"/>
      <c r="CZ39" s="626">
        <v>10.4</v>
      </c>
      <c r="DA39" s="654"/>
      <c r="DB39" s="654"/>
      <c r="DC39" s="659"/>
      <c r="DD39" s="630">
        <v>191058</v>
      </c>
      <c r="DE39" s="657"/>
      <c r="DF39" s="657"/>
      <c r="DG39" s="657"/>
      <c r="DH39" s="657"/>
      <c r="DI39" s="657"/>
      <c r="DJ39" s="657"/>
      <c r="DK39" s="658"/>
      <c r="DL39" s="630" t="s">
        <v>124</v>
      </c>
      <c r="DM39" s="657"/>
      <c r="DN39" s="657"/>
      <c r="DO39" s="657"/>
      <c r="DP39" s="657"/>
      <c r="DQ39" s="657"/>
      <c r="DR39" s="657"/>
      <c r="DS39" s="657"/>
      <c r="DT39" s="657"/>
      <c r="DU39" s="657"/>
      <c r="DV39" s="658"/>
      <c r="DW39" s="626" t="s">
        <v>124</v>
      </c>
      <c r="DX39" s="654"/>
      <c r="DY39" s="654"/>
      <c r="DZ39" s="654"/>
      <c r="EA39" s="654"/>
      <c r="EB39" s="654"/>
      <c r="EC39" s="655"/>
    </row>
    <row r="40" spans="2:133" ht="11.25" customHeight="1">
      <c r="AQ40" s="698" t="s">
        <v>344</v>
      </c>
      <c r="AR40" s="699"/>
      <c r="AS40" s="699"/>
      <c r="AT40" s="699"/>
      <c r="AU40" s="699"/>
      <c r="AV40" s="699"/>
      <c r="AW40" s="699"/>
      <c r="AX40" s="699"/>
      <c r="AY40" s="700"/>
      <c r="AZ40" s="621">
        <v>41354</v>
      </c>
      <c r="BA40" s="622"/>
      <c r="BB40" s="622"/>
      <c r="BC40" s="622"/>
      <c r="BD40" s="657"/>
      <c r="BE40" s="657"/>
      <c r="BF40" s="680"/>
      <c r="BG40" s="712"/>
      <c r="BH40" s="713"/>
      <c r="BI40" s="713"/>
      <c r="BJ40" s="713"/>
      <c r="BK40" s="713"/>
      <c r="BL40" s="215"/>
      <c r="BM40" s="637" t="s">
        <v>345</v>
      </c>
      <c r="BN40" s="637"/>
      <c r="BO40" s="637"/>
      <c r="BP40" s="637"/>
      <c r="BQ40" s="637"/>
      <c r="BR40" s="637"/>
      <c r="BS40" s="637"/>
      <c r="BT40" s="637"/>
      <c r="BU40" s="638"/>
      <c r="BV40" s="621">
        <v>101</v>
      </c>
      <c r="BW40" s="622"/>
      <c r="BX40" s="622"/>
      <c r="BY40" s="622"/>
      <c r="BZ40" s="622"/>
      <c r="CA40" s="622"/>
      <c r="CB40" s="631"/>
      <c r="CD40" s="636" t="s">
        <v>346</v>
      </c>
      <c r="CE40" s="637"/>
      <c r="CF40" s="637"/>
      <c r="CG40" s="637"/>
      <c r="CH40" s="637"/>
      <c r="CI40" s="637"/>
      <c r="CJ40" s="637"/>
      <c r="CK40" s="637"/>
      <c r="CL40" s="637"/>
      <c r="CM40" s="637"/>
      <c r="CN40" s="637"/>
      <c r="CO40" s="637"/>
      <c r="CP40" s="637"/>
      <c r="CQ40" s="638"/>
      <c r="CR40" s="621">
        <v>56818</v>
      </c>
      <c r="CS40" s="622"/>
      <c r="CT40" s="622"/>
      <c r="CU40" s="622"/>
      <c r="CV40" s="622"/>
      <c r="CW40" s="622"/>
      <c r="CX40" s="622"/>
      <c r="CY40" s="623"/>
      <c r="CZ40" s="626">
        <v>1</v>
      </c>
      <c r="DA40" s="654"/>
      <c r="DB40" s="654"/>
      <c r="DC40" s="659"/>
      <c r="DD40" s="630">
        <v>2818</v>
      </c>
      <c r="DE40" s="622"/>
      <c r="DF40" s="622"/>
      <c r="DG40" s="622"/>
      <c r="DH40" s="622"/>
      <c r="DI40" s="622"/>
      <c r="DJ40" s="622"/>
      <c r="DK40" s="623"/>
      <c r="DL40" s="630" t="s">
        <v>124</v>
      </c>
      <c r="DM40" s="622"/>
      <c r="DN40" s="622"/>
      <c r="DO40" s="622"/>
      <c r="DP40" s="622"/>
      <c r="DQ40" s="622"/>
      <c r="DR40" s="622"/>
      <c r="DS40" s="622"/>
      <c r="DT40" s="622"/>
      <c r="DU40" s="622"/>
      <c r="DV40" s="623"/>
      <c r="DW40" s="626" t="s">
        <v>124</v>
      </c>
      <c r="DX40" s="654"/>
      <c r="DY40" s="654"/>
      <c r="DZ40" s="654"/>
      <c r="EA40" s="654"/>
      <c r="EB40" s="654"/>
      <c r="EC40" s="655"/>
    </row>
    <row r="41" spans="2:133" ht="11.25" customHeight="1">
      <c r="AQ41" s="708" t="s">
        <v>347</v>
      </c>
      <c r="AR41" s="709"/>
      <c r="AS41" s="709"/>
      <c r="AT41" s="709"/>
      <c r="AU41" s="709"/>
      <c r="AV41" s="709"/>
      <c r="AW41" s="709"/>
      <c r="AX41" s="709"/>
      <c r="AY41" s="710"/>
      <c r="AZ41" s="701">
        <v>149099</v>
      </c>
      <c r="BA41" s="702"/>
      <c r="BB41" s="702"/>
      <c r="BC41" s="702"/>
      <c r="BD41" s="691"/>
      <c r="BE41" s="691"/>
      <c r="BF41" s="693"/>
      <c r="BG41" s="714"/>
      <c r="BH41" s="715"/>
      <c r="BI41" s="715"/>
      <c r="BJ41" s="715"/>
      <c r="BK41" s="715"/>
      <c r="BL41" s="216"/>
      <c r="BM41" s="646" t="s">
        <v>348</v>
      </c>
      <c r="BN41" s="646"/>
      <c r="BO41" s="646"/>
      <c r="BP41" s="646"/>
      <c r="BQ41" s="646"/>
      <c r="BR41" s="646"/>
      <c r="BS41" s="646"/>
      <c r="BT41" s="646"/>
      <c r="BU41" s="647"/>
      <c r="BV41" s="701">
        <v>322</v>
      </c>
      <c r="BW41" s="702"/>
      <c r="BX41" s="702"/>
      <c r="BY41" s="702"/>
      <c r="BZ41" s="702"/>
      <c r="CA41" s="702"/>
      <c r="CB41" s="711"/>
      <c r="CD41" s="636" t="s">
        <v>349</v>
      </c>
      <c r="CE41" s="637"/>
      <c r="CF41" s="637"/>
      <c r="CG41" s="637"/>
      <c r="CH41" s="637"/>
      <c r="CI41" s="637"/>
      <c r="CJ41" s="637"/>
      <c r="CK41" s="637"/>
      <c r="CL41" s="637"/>
      <c r="CM41" s="637"/>
      <c r="CN41" s="637"/>
      <c r="CO41" s="637"/>
      <c r="CP41" s="637"/>
      <c r="CQ41" s="638"/>
      <c r="CR41" s="621" t="s">
        <v>124</v>
      </c>
      <c r="CS41" s="657"/>
      <c r="CT41" s="657"/>
      <c r="CU41" s="657"/>
      <c r="CV41" s="657"/>
      <c r="CW41" s="657"/>
      <c r="CX41" s="657"/>
      <c r="CY41" s="658"/>
      <c r="CZ41" s="626" t="s">
        <v>124</v>
      </c>
      <c r="DA41" s="654"/>
      <c r="DB41" s="654"/>
      <c r="DC41" s="659"/>
      <c r="DD41" s="630" t="s">
        <v>124</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351</v>
      </c>
      <c r="CE42" s="619"/>
      <c r="CF42" s="619"/>
      <c r="CG42" s="619"/>
      <c r="CH42" s="619"/>
      <c r="CI42" s="619"/>
      <c r="CJ42" s="619"/>
      <c r="CK42" s="619"/>
      <c r="CL42" s="619"/>
      <c r="CM42" s="619"/>
      <c r="CN42" s="619"/>
      <c r="CO42" s="619"/>
      <c r="CP42" s="619"/>
      <c r="CQ42" s="620"/>
      <c r="CR42" s="621">
        <v>697051</v>
      </c>
      <c r="CS42" s="622"/>
      <c r="CT42" s="622"/>
      <c r="CU42" s="622"/>
      <c r="CV42" s="622"/>
      <c r="CW42" s="622"/>
      <c r="CX42" s="622"/>
      <c r="CY42" s="623"/>
      <c r="CZ42" s="626">
        <v>12.8</v>
      </c>
      <c r="DA42" s="627"/>
      <c r="DB42" s="627"/>
      <c r="DC42" s="722"/>
      <c r="DD42" s="630">
        <v>181739</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353</v>
      </c>
      <c r="CE43" s="619"/>
      <c r="CF43" s="619"/>
      <c r="CG43" s="619"/>
      <c r="CH43" s="619"/>
      <c r="CI43" s="619"/>
      <c r="CJ43" s="619"/>
      <c r="CK43" s="619"/>
      <c r="CL43" s="619"/>
      <c r="CM43" s="619"/>
      <c r="CN43" s="619"/>
      <c r="CO43" s="619"/>
      <c r="CP43" s="619"/>
      <c r="CQ43" s="620"/>
      <c r="CR43" s="621">
        <v>18655</v>
      </c>
      <c r="CS43" s="657"/>
      <c r="CT43" s="657"/>
      <c r="CU43" s="657"/>
      <c r="CV43" s="657"/>
      <c r="CW43" s="657"/>
      <c r="CX43" s="657"/>
      <c r="CY43" s="658"/>
      <c r="CZ43" s="626">
        <v>0.3</v>
      </c>
      <c r="DA43" s="654"/>
      <c r="DB43" s="654"/>
      <c r="DC43" s="659"/>
      <c r="DD43" s="630">
        <v>18655</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354</v>
      </c>
      <c r="CD44" s="733" t="s">
        <v>305</v>
      </c>
      <c r="CE44" s="734"/>
      <c r="CF44" s="618" t="s">
        <v>355</v>
      </c>
      <c r="CG44" s="619"/>
      <c r="CH44" s="619"/>
      <c r="CI44" s="619"/>
      <c r="CJ44" s="619"/>
      <c r="CK44" s="619"/>
      <c r="CL44" s="619"/>
      <c r="CM44" s="619"/>
      <c r="CN44" s="619"/>
      <c r="CO44" s="619"/>
      <c r="CP44" s="619"/>
      <c r="CQ44" s="620"/>
      <c r="CR44" s="621">
        <v>697044</v>
      </c>
      <c r="CS44" s="622"/>
      <c r="CT44" s="622"/>
      <c r="CU44" s="622"/>
      <c r="CV44" s="622"/>
      <c r="CW44" s="622"/>
      <c r="CX44" s="622"/>
      <c r="CY44" s="623"/>
      <c r="CZ44" s="626">
        <v>12.8</v>
      </c>
      <c r="DA44" s="627"/>
      <c r="DB44" s="627"/>
      <c r="DC44" s="722"/>
      <c r="DD44" s="630">
        <v>181732</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356</v>
      </c>
      <c r="CG45" s="619"/>
      <c r="CH45" s="619"/>
      <c r="CI45" s="619"/>
      <c r="CJ45" s="619"/>
      <c r="CK45" s="619"/>
      <c r="CL45" s="619"/>
      <c r="CM45" s="619"/>
      <c r="CN45" s="619"/>
      <c r="CO45" s="619"/>
      <c r="CP45" s="619"/>
      <c r="CQ45" s="620"/>
      <c r="CR45" s="621">
        <v>41413</v>
      </c>
      <c r="CS45" s="657"/>
      <c r="CT45" s="657"/>
      <c r="CU45" s="657"/>
      <c r="CV45" s="657"/>
      <c r="CW45" s="657"/>
      <c r="CX45" s="657"/>
      <c r="CY45" s="658"/>
      <c r="CZ45" s="626">
        <v>0.8</v>
      </c>
      <c r="DA45" s="654"/>
      <c r="DB45" s="654"/>
      <c r="DC45" s="659"/>
      <c r="DD45" s="630">
        <v>2495</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357</v>
      </c>
      <c r="CG46" s="619"/>
      <c r="CH46" s="619"/>
      <c r="CI46" s="619"/>
      <c r="CJ46" s="619"/>
      <c r="CK46" s="619"/>
      <c r="CL46" s="619"/>
      <c r="CM46" s="619"/>
      <c r="CN46" s="619"/>
      <c r="CO46" s="619"/>
      <c r="CP46" s="619"/>
      <c r="CQ46" s="620"/>
      <c r="CR46" s="621">
        <v>622345</v>
      </c>
      <c r="CS46" s="622"/>
      <c r="CT46" s="622"/>
      <c r="CU46" s="622"/>
      <c r="CV46" s="622"/>
      <c r="CW46" s="622"/>
      <c r="CX46" s="622"/>
      <c r="CY46" s="623"/>
      <c r="CZ46" s="626">
        <v>11.4</v>
      </c>
      <c r="DA46" s="627"/>
      <c r="DB46" s="627"/>
      <c r="DC46" s="722"/>
      <c r="DD46" s="630">
        <v>169603</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358</v>
      </c>
      <c r="CG47" s="619"/>
      <c r="CH47" s="619"/>
      <c r="CI47" s="619"/>
      <c r="CJ47" s="619"/>
      <c r="CK47" s="619"/>
      <c r="CL47" s="619"/>
      <c r="CM47" s="619"/>
      <c r="CN47" s="619"/>
      <c r="CO47" s="619"/>
      <c r="CP47" s="619"/>
      <c r="CQ47" s="620"/>
      <c r="CR47" s="621">
        <v>7</v>
      </c>
      <c r="CS47" s="657"/>
      <c r="CT47" s="657"/>
      <c r="CU47" s="657"/>
      <c r="CV47" s="657"/>
      <c r="CW47" s="657"/>
      <c r="CX47" s="657"/>
      <c r="CY47" s="658"/>
      <c r="CZ47" s="626">
        <v>0</v>
      </c>
      <c r="DA47" s="654"/>
      <c r="DB47" s="654"/>
      <c r="DC47" s="659"/>
      <c r="DD47" s="630">
        <v>7</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359</v>
      </c>
      <c r="CG48" s="619"/>
      <c r="CH48" s="619"/>
      <c r="CI48" s="619"/>
      <c r="CJ48" s="619"/>
      <c r="CK48" s="619"/>
      <c r="CL48" s="619"/>
      <c r="CM48" s="619"/>
      <c r="CN48" s="619"/>
      <c r="CO48" s="619"/>
      <c r="CP48" s="619"/>
      <c r="CQ48" s="620"/>
      <c r="CR48" s="621" t="s">
        <v>124</v>
      </c>
      <c r="CS48" s="622"/>
      <c r="CT48" s="622"/>
      <c r="CU48" s="622"/>
      <c r="CV48" s="622"/>
      <c r="CW48" s="622"/>
      <c r="CX48" s="622"/>
      <c r="CY48" s="623"/>
      <c r="CZ48" s="626" t="s">
        <v>241</v>
      </c>
      <c r="DA48" s="627"/>
      <c r="DB48" s="627"/>
      <c r="DC48" s="722"/>
      <c r="DD48" s="630" t="s">
        <v>124</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360</v>
      </c>
      <c r="CE49" s="667"/>
      <c r="CF49" s="667"/>
      <c r="CG49" s="667"/>
      <c r="CH49" s="667"/>
      <c r="CI49" s="667"/>
      <c r="CJ49" s="667"/>
      <c r="CK49" s="667"/>
      <c r="CL49" s="667"/>
      <c r="CM49" s="667"/>
      <c r="CN49" s="667"/>
      <c r="CO49" s="667"/>
      <c r="CP49" s="667"/>
      <c r="CQ49" s="668"/>
      <c r="CR49" s="701">
        <v>5435969</v>
      </c>
      <c r="CS49" s="691"/>
      <c r="CT49" s="691"/>
      <c r="CU49" s="691"/>
      <c r="CV49" s="691"/>
      <c r="CW49" s="691"/>
      <c r="CX49" s="691"/>
      <c r="CY49" s="723"/>
      <c r="CZ49" s="706">
        <v>100</v>
      </c>
      <c r="DA49" s="724"/>
      <c r="DB49" s="724"/>
      <c r="DC49" s="725"/>
      <c r="DD49" s="726">
        <v>3033737</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9c0k81l4jjRwZ4t1d1Bnl8rCJyyJ8HFn/VKZ5A0UZMZwchaui8GFUq5okLirD8D+54e8Ma7ycKiDLzd4M3M72A==" saltValue="yLD6KxyNYEVFgKcF+BB4E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B4"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362</v>
      </c>
      <c r="DK2" s="769"/>
      <c r="DL2" s="769"/>
      <c r="DM2" s="769"/>
      <c r="DN2" s="769"/>
      <c r="DO2" s="770"/>
      <c r="DP2" s="229"/>
      <c r="DQ2" s="768" t="s">
        <v>363</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364</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366</v>
      </c>
      <c r="B5" s="763"/>
      <c r="C5" s="763"/>
      <c r="D5" s="763"/>
      <c r="E5" s="763"/>
      <c r="F5" s="763"/>
      <c r="G5" s="763"/>
      <c r="H5" s="763"/>
      <c r="I5" s="763"/>
      <c r="J5" s="763"/>
      <c r="K5" s="763"/>
      <c r="L5" s="763"/>
      <c r="M5" s="763"/>
      <c r="N5" s="763"/>
      <c r="O5" s="763"/>
      <c r="P5" s="764"/>
      <c r="Q5" s="739" t="s">
        <v>367</v>
      </c>
      <c r="R5" s="740"/>
      <c r="S5" s="740"/>
      <c r="T5" s="740"/>
      <c r="U5" s="741"/>
      <c r="V5" s="739" t="s">
        <v>368</v>
      </c>
      <c r="W5" s="740"/>
      <c r="X5" s="740"/>
      <c r="Y5" s="740"/>
      <c r="Z5" s="741"/>
      <c r="AA5" s="739" t="s">
        <v>369</v>
      </c>
      <c r="AB5" s="740"/>
      <c r="AC5" s="740"/>
      <c r="AD5" s="740"/>
      <c r="AE5" s="740"/>
      <c r="AF5" s="772" t="s">
        <v>370</v>
      </c>
      <c r="AG5" s="740"/>
      <c r="AH5" s="740"/>
      <c r="AI5" s="740"/>
      <c r="AJ5" s="751"/>
      <c r="AK5" s="740" t="s">
        <v>371</v>
      </c>
      <c r="AL5" s="740"/>
      <c r="AM5" s="740"/>
      <c r="AN5" s="740"/>
      <c r="AO5" s="741"/>
      <c r="AP5" s="739" t="s">
        <v>372</v>
      </c>
      <c r="AQ5" s="740"/>
      <c r="AR5" s="740"/>
      <c r="AS5" s="740"/>
      <c r="AT5" s="741"/>
      <c r="AU5" s="739" t="s">
        <v>373</v>
      </c>
      <c r="AV5" s="740"/>
      <c r="AW5" s="740"/>
      <c r="AX5" s="740"/>
      <c r="AY5" s="751"/>
      <c r="AZ5" s="236"/>
      <c r="BA5" s="236"/>
      <c r="BB5" s="236"/>
      <c r="BC5" s="236"/>
      <c r="BD5" s="236"/>
      <c r="BE5" s="237"/>
      <c r="BF5" s="237"/>
      <c r="BG5" s="237"/>
      <c r="BH5" s="237"/>
      <c r="BI5" s="237"/>
      <c r="BJ5" s="237"/>
      <c r="BK5" s="237"/>
      <c r="BL5" s="237"/>
      <c r="BM5" s="237"/>
      <c r="BN5" s="237"/>
      <c r="BO5" s="237"/>
      <c r="BP5" s="237"/>
      <c r="BQ5" s="762" t="s">
        <v>374</v>
      </c>
      <c r="BR5" s="763"/>
      <c r="BS5" s="763"/>
      <c r="BT5" s="763"/>
      <c r="BU5" s="763"/>
      <c r="BV5" s="763"/>
      <c r="BW5" s="763"/>
      <c r="BX5" s="763"/>
      <c r="BY5" s="763"/>
      <c r="BZ5" s="763"/>
      <c r="CA5" s="763"/>
      <c r="CB5" s="763"/>
      <c r="CC5" s="763"/>
      <c r="CD5" s="763"/>
      <c r="CE5" s="763"/>
      <c r="CF5" s="763"/>
      <c r="CG5" s="764"/>
      <c r="CH5" s="739" t="s">
        <v>375</v>
      </c>
      <c r="CI5" s="740"/>
      <c r="CJ5" s="740"/>
      <c r="CK5" s="740"/>
      <c r="CL5" s="741"/>
      <c r="CM5" s="739" t="s">
        <v>376</v>
      </c>
      <c r="CN5" s="740"/>
      <c r="CO5" s="740"/>
      <c r="CP5" s="740"/>
      <c r="CQ5" s="741"/>
      <c r="CR5" s="739" t="s">
        <v>377</v>
      </c>
      <c r="CS5" s="740"/>
      <c r="CT5" s="740"/>
      <c r="CU5" s="740"/>
      <c r="CV5" s="741"/>
      <c r="CW5" s="739" t="s">
        <v>378</v>
      </c>
      <c r="CX5" s="740"/>
      <c r="CY5" s="740"/>
      <c r="CZ5" s="740"/>
      <c r="DA5" s="741"/>
      <c r="DB5" s="739" t="s">
        <v>379</v>
      </c>
      <c r="DC5" s="740"/>
      <c r="DD5" s="740"/>
      <c r="DE5" s="740"/>
      <c r="DF5" s="741"/>
      <c r="DG5" s="745" t="s">
        <v>380</v>
      </c>
      <c r="DH5" s="746"/>
      <c r="DI5" s="746"/>
      <c r="DJ5" s="746"/>
      <c r="DK5" s="747"/>
      <c r="DL5" s="745" t="s">
        <v>381</v>
      </c>
      <c r="DM5" s="746"/>
      <c r="DN5" s="746"/>
      <c r="DO5" s="746"/>
      <c r="DP5" s="747"/>
      <c r="DQ5" s="739" t="s">
        <v>382</v>
      </c>
      <c r="DR5" s="740"/>
      <c r="DS5" s="740"/>
      <c r="DT5" s="740"/>
      <c r="DU5" s="741"/>
      <c r="DV5" s="739" t="s">
        <v>373</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383</v>
      </c>
      <c r="C7" s="754"/>
      <c r="D7" s="754"/>
      <c r="E7" s="754"/>
      <c r="F7" s="754"/>
      <c r="G7" s="754"/>
      <c r="H7" s="754"/>
      <c r="I7" s="754"/>
      <c r="J7" s="754"/>
      <c r="K7" s="754"/>
      <c r="L7" s="754"/>
      <c r="M7" s="754"/>
      <c r="N7" s="754"/>
      <c r="O7" s="754"/>
      <c r="P7" s="755"/>
      <c r="Q7" s="756">
        <v>5365</v>
      </c>
      <c r="R7" s="757"/>
      <c r="S7" s="757"/>
      <c r="T7" s="757"/>
      <c r="U7" s="757"/>
      <c r="V7" s="757">
        <v>5257</v>
      </c>
      <c r="W7" s="757"/>
      <c r="X7" s="757"/>
      <c r="Y7" s="757"/>
      <c r="Z7" s="757"/>
      <c r="AA7" s="757">
        <v>108</v>
      </c>
      <c r="AB7" s="757"/>
      <c r="AC7" s="757"/>
      <c r="AD7" s="757"/>
      <c r="AE7" s="758"/>
      <c r="AF7" s="759">
        <v>108</v>
      </c>
      <c r="AG7" s="760"/>
      <c r="AH7" s="760"/>
      <c r="AI7" s="760"/>
      <c r="AJ7" s="761"/>
      <c r="AK7" s="796">
        <v>371</v>
      </c>
      <c r="AL7" s="797"/>
      <c r="AM7" s="797"/>
      <c r="AN7" s="797"/>
      <c r="AO7" s="797"/>
      <c r="AP7" s="797">
        <v>2965</v>
      </c>
      <c r="AQ7" s="797"/>
      <c r="AR7" s="797"/>
      <c r="AS7" s="797"/>
      <c r="AT7" s="797"/>
      <c r="AU7" s="798" t="s">
        <v>567</v>
      </c>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586</v>
      </c>
      <c r="BT7" s="801"/>
      <c r="BU7" s="801"/>
      <c r="BV7" s="801"/>
      <c r="BW7" s="801"/>
      <c r="BX7" s="801"/>
      <c r="BY7" s="801"/>
      <c r="BZ7" s="801"/>
      <c r="CA7" s="801"/>
      <c r="CB7" s="801"/>
      <c r="CC7" s="801"/>
      <c r="CD7" s="801"/>
      <c r="CE7" s="801"/>
      <c r="CF7" s="801"/>
      <c r="CG7" s="802"/>
      <c r="CH7" s="793">
        <v>0</v>
      </c>
      <c r="CI7" s="794"/>
      <c r="CJ7" s="794"/>
      <c r="CK7" s="794"/>
      <c r="CL7" s="795"/>
      <c r="CM7" s="793">
        <v>3</v>
      </c>
      <c r="CN7" s="794"/>
      <c r="CO7" s="794"/>
      <c r="CP7" s="794"/>
      <c r="CQ7" s="795"/>
      <c r="CR7" s="793">
        <v>1</v>
      </c>
      <c r="CS7" s="794"/>
      <c r="CT7" s="794"/>
      <c r="CU7" s="794"/>
      <c r="CV7" s="795"/>
      <c r="CW7" s="793" t="s">
        <v>570</v>
      </c>
      <c r="CX7" s="794"/>
      <c r="CY7" s="794"/>
      <c r="CZ7" s="794"/>
      <c r="DA7" s="795"/>
      <c r="DB7" s="793" t="s">
        <v>570</v>
      </c>
      <c r="DC7" s="794"/>
      <c r="DD7" s="794"/>
      <c r="DE7" s="794"/>
      <c r="DF7" s="795"/>
      <c r="DG7" s="793" t="s">
        <v>570</v>
      </c>
      <c r="DH7" s="794"/>
      <c r="DI7" s="794"/>
      <c r="DJ7" s="794"/>
      <c r="DK7" s="795"/>
      <c r="DL7" s="793" t="s">
        <v>572</v>
      </c>
      <c r="DM7" s="794"/>
      <c r="DN7" s="794"/>
      <c r="DO7" s="794"/>
      <c r="DP7" s="795"/>
      <c r="DQ7" s="793" t="s">
        <v>572</v>
      </c>
      <c r="DR7" s="794"/>
      <c r="DS7" s="794"/>
      <c r="DT7" s="794"/>
      <c r="DU7" s="795"/>
      <c r="DV7" s="774"/>
      <c r="DW7" s="775"/>
      <c r="DX7" s="775"/>
      <c r="DY7" s="775"/>
      <c r="DZ7" s="776"/>
      <c r="EA7" s="234"/>
    </row>
    <row r="8" spans="1:131" s="235" customFormat="1" ht="26.25" customHeight="1">
      <c r="A8" s="241">
        <v>2</v>
      </c>
      <c r="B8" s="777" t="s">
        <v>384</v>
      </c>
      <c r="C8" s="778"/>
      <c r="D8" s="778"/>
      <c r="E8" s="778"/>
      <c r="F8" s="778"/>
      <c r="G8" s="778"/>
      <c r="H8" s="778"/>
      <c r="I8" s="778"/>
      <c r="J8" s="778"/>
      <c r="K8" s="778"/>
      <c r="L8" s="778"/>
      <c r="M8" s="778"/>
      <c r="N8" s="778"/>
      <c r="O8" s="778"/>
      <c r="P8" s="779"/>
      <c r="Q8" s="780">
        <v>288</v>
      </c>
      <c r="R8" s="781"/>
      <c r="S8" s="781"/>
      <c r="T8" s="781"/>
      <c r="U8" s="781"/>
      <c r="V8" s="781">
        <v>273</v>
      </c>
      <c r="W8" s="781"/>
      <c r="X8" s="781"/>
      <c r="Y8" s="781"/>
      <c r="Z8" s="781"/>
      <c r="AA8" s="781">
        <v>15</v>
      </c>
      <c r="AB8" s="781"/>
      <c r="AC8" s="781"/>
      <c r="AD8" s="781"/>
      <c r="AE8" s="782"/>
      <c r="AF8" s="783">
        <v>15</v>
      </c>
      <c r="AG8" s="784"/>
      <c r="AH8" s="784"/>
      <c r="AI8" s="784"/>
      <c r="AJ8" s="785"/>
      <c r="AK8" s="786" t="s">
        <v>568</v>
      </c>
      <c r="AL8" s="787"/>
      <c r="AM8" s="787"/>
      <c r="AN8" s="787"/>
      <c r="AO8" s="787"/>
      <c r="AP8" s="787" t="s">
        <v>569</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385</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386</v>
      </c>
      <c r="B23" s="812" t="s">
        <v>387</v>
      </c>
      <c r="C23" s="813"/>
      <c r="D23" s="813"/>
      <c r="E23" s="813"/>
      <c r="F23" s="813"/>
      <c r="G23" s="813"/>
      <c r="H23" s="813"/>
      <c r="I23" s="813"/>
      <c r="J23" s="813"/>
      <c r="K23" s="813"/>
      <c r="L23" s="813"/>
      <c r="M23" s="813"/>
      <c r="N23" s="813"/>
      <c r="O23" s="813"/>
      <c r="P23" s="814"/>
      <c r="Q23" s="815">
        <v>5653</v>
      </c>
      <c r="R23" s="816"/>
      <c r="S23" s="816"/>
      <c r="T23" s="816"/>
      <c r="U23" s="816"/>
      <c r="V23" s="816">
        <v>5530</v>
      </c>
      <c r="W23" s="816"/>
      <c r="X23" s="816"/>
      <c r="Y23" s="816"/>
      <c r="Z23" s="816"/>
      <c r="AA23" s="816">
        <v>122</v>
      </c>
      <c r="AB23" s="816"/>
      <c r="AC23" s="816"/>
      <c r="AD23" s="816"/>
      <c r="AE23" s="817"/>
      <c r="AF23" s="818">
        <v>122</v>
      </c>
      <c r="AG23" s="816"/>
      <c r="AH23" s="816"/>
      <c r="AI23" s="816"/>
      <c r="AJ23" s="819"/>
      <c r="AK23" s="820"/>
      <c r="AL23" s="821"/>
      <c r="AM23" s="821"/>
      <c r="AN23" s="821"/>
      <c r="AO23" s="821"/>
      <c r="AP23" s="816">
        <v>2965</v>
      </c>
      <c r="AQ23" s="816"/>
      <c r="AR23" s="816"/>
      <c r="AS23" s="816"/>
      <c r="AT23" s="816"/>
      <c r="AU23" s="822"/>
      <c r="AV23" s="822"/>
      <c r="AW23" s="822"/>
      <c r="AX23" s="822"/>
      <c r="AY23" s="823"/>
      <c r="AZ23" s="831" t="s">
        <v>388</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389</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390</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366</v>
      </c>
      <c r="B26" s="763"/>
      <c r="C26" s="763"/>
      <c r="D26" s="763"/>
      <c r="E26" s="763"/>
      <c r="F26" s="763"/>
      <c r="G26" s="763"/>
      <c r="H26" s="763"/>
      <c r="I26" s="763"/>
      <c r="J26" s="763"/>
      <c r="K26" s="763"/>
      <c r="L26" s="763"/>
      <c r="M26" s="763"/>
      <c r="N26" s="763"/>
      <c r="O26" s="763"/>
      <c r="P26" s="764"/>
      <c r="Q26" s="739" t="s">
        <v>391</v>
      </c>
      <c r="R26" s="740"/>
      <c r="S26" s="740"/>
      <c r="T26" s="740"/>
      <c r="U26" s="741"/>
      <c r="V26" s="739" t="s">
        <v>392</v>
      </c>
      <c r="W26" s="740"/>
      <c r="X26" s="740"/>
      <c r="Y26" s="740"/>
      <c r="Z26" s="741"/>
      <c r="AA26" s="739" t="s">
        <v>393</v>
      </c>
      <c r="AB26" s="740"/>
      <c r="AC26" s="740"/>
      <c r="AD26" s="740"/>
      <c r="AE26" s="740"/>
      <c r="AF26" s="834" t="s">
        <v>394</v>
      </c>
      <c r="AG26" s="835"/>
      <c r="AH26" s="835"/>
      <c r="AI26" s="835"/>
      <c r="AJ26" s="836"/>
      <c r="AK26" s="740" t="s">
        <v>395</v>
      </c>
      <c r="AL26" s="740"/>
      <c r="AM26" s="740"/>
      <c r="AN26" s="740"/>
      <c r="AO26" s="741"/>
      <c r="AP26" s="739" t="s">
        <v>396</v>
      </c>
      <c r="AQ26" s="740"/>
      <c r="AR26" s="740"/>
      <c r="AS26" s="740"/>
      <c r="AT26" s="741"/>
      <c r="AU26" s="739" t="s">
        <v>397</v>
      </c>
      <c r="AV26" s="740"/>
      <c r="AW26" s="740"/>
      <c r="AX26" s="740"/>
      <c r="AY26" s="741"/>
      <c r="AZ26" s="739" t="s">
        <v>398</v>
      </c>
      <c r="BA26" s="740"/>
      <c r="BB26" s="740"/>
      <c r="BC26" s="740"/>
      <c r="BD26" s="741"/>
      <c r="BE26" s="739" t="s">
        <v>373</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399</v>
      </c>
      <c r="C28" s="754"/>
      <c r="D28" s="754"/>
      <c r="E28" s="754"/>
      <c r="F28" s="754"/>
      <c r="G28" s="754"/>
      <c r="H28" s="754"/>
      <c r="I28" s="754"/>
      <c r="J28" s="754"/>
      <c r="K28" s="754"/>
      <c r="L28" s="754"/>
      <c r="M28" s="754"/>
      <c r="N28" s="754"/>
      <c r="O28" s="754"/>
      <c r="P28" s="755"/>
      <c r="Q28" s="844">
        <v>325</v>
      </c>
      <c r="R28" s="845"/>
      <c r="S28" s="845"/>
      <c r="T28" s="845"/>
      <c r="U28" s="845"/>
      <c r="V28" s="845">
        <v>318</v>
      </c>
      <c r="W28" s="845"/>
      <c r="X28" s="845"/>
      <c r="Y28" s="845"/>
      <c r="Z28" s="845"/>
      <c r="AA28" s="845">
        <v>7</v>
      </c>
      <c r="AB28" s="845"/>
      <c r="AC28" s="845"/>
      <c r="AD28" s="845"/>
      <c r="AE28" s="846"/>
      <c r="AF28" s="847">
        <v>7</v>
      </c>
      <c r="AG28" s="845"/>
      <c r="AH28" s="845"/>
      <c r="AI28" s="845"/>
      <c r="AJ28" s="848"/>
      <c r="AK28" s="849">
        <v>5</v>
      </c>
      <c r="AL28" s="840"/>
      <c r="AM28" s="840"/>
      <c r="AN28" s="840"/>
      <c r="AO28" s="840"/>
      <c r="AP28" s="840">
        <v>102</v>
      </c>
      <c r="AQ28" s="840"/>
      <c r="AR28" s="840"/>
      <c r="AS28" s="840"/>
      <c r="AT28" s="840"/>
      <c r="AU28" s="840">
        <v>2</v>
      </c>
      <c r="AV28" s="840"/>
      <c r="AW28" s="840"/>
      <c r="AX28" s="840"/>
      <c r="AY28" s="840"/>
      <c r="AZ28" s="841" t="s">
        <v>570</v>
      </c>
      <c r="BA28" s="841"/>
      <c r="BB28" s="841"/>
      <c r="BC28" s="841"/>
      <c r="BD28" s="841"/>
      <c r="BE28" s="842" t="s">
        <v>574</v>
      </c>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400</v>
      </c>
      <c r="C29" s="778"/>
      <c r="D29" s="778"/>
      <c r="E29" s="778"/>
      <c r="F29" s="778"/>
      <c r="G29" s="778"/>
      <c r="H29" s="778"/>
      <c r="I29" s="778"/>
      <c r="J29" s="778"/>
      <c r="K29" s="778"/>
      <c r="L29" s="778"/>
      <c r="M29" s="778"/>
      <c r="N29" s="778"/>
      <c r="O29" s="778"/>
      <c r="P29" s="779"/>
      <c r="Q29" s="780">
        <v>39</v>
      </c>
      <c r="R29" s="781"/>
      <c r="S29" s="781"/>
      <c r="T29" s="781"/>
      <c r="U29" s="781"/>
      <c r="V29" s="781">
        <v>33</v>
      </c>
      <c r="W29" s="781"/>
      <c r="X29" s="781"/>
      <c r="Y29" s="781"/>
      <c r="Z29" s="781"/>
      <c r="AA29" s="781">
        <v>6</v>
      </c>
      <c r="AB29" s="781"/>
      <c r="AC29" s="781"/>
      <c r="AD29" s="781"/>
      <c r="AE29" s="782"/>
      <c r="AF29" s="783">
        <v>6</v>
      </c>
      <c r="AG29" s="784"/>
      <c r="AH29" s="784"/>
      <c r="AI29" s="784"/>
      <c r="AJ29" s="785"/>
      <c r="AK29" s="852" t="s">
        <v>570</v>
      </c>
      <c r="AL29" s="853"/>
      <c r="AM29" s="853"/>
      <c r="AN29" s="853"/>
      <c r="AO29" s="853"/>
      <c r="AP29" s="853" t="s">
        <v>509</v>
      </c>
      <c r="AQ29" s="853"/>
      <c r="AR29" s="853"/>
      <c r="AS29" s="853"/>
      <c r="AT29" s="853"/>
      <c r="AU29" s="853" t="s">
        <v>509</v>
      </c>
      <c r="AV29" s="853"/>
      <c r="AW29" s="853"/>
      <c r="AX29" s="853"/>
      <c r="AY29" s="853"/>
      <c r="AZ29" s="854" t="s">
        <v>570</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401</v>
      </c>
      <c r="C30" s="778"/>
      <c r="D30" s="778"/>
      <c r="E30" s="778"/>
      <c r="F30" s="778"/>
      <c r="G30" s="778"/>
      <c r="H30" s="778"/>
      <c r="I30" s="778"/>
      <c r="J30" s="778"/>
      <c r="K30" s="778"/>
      <c r="L30" s="778"/>
      <c r="M30" s="778"/>
      <c r="N30" s="778"/>
      <c r="O30" s="778"/>
      <c r="P30" s="779"/>
      <c r="Q30" s="780">
        <v>359</v>
      </c>
      <c r="R30" s="781"/>
      <c r="S30" s="781"/>
      <c r="T30" s="781"/>
      <c r="U30" s="781"/>
      <c r="V30" s="781">
        <v>330</v>
      </c>
      <c r="W30" s="781"/>
      <c r="X30" s="781"/>
      <c r="Y30" s="781"/>
      <c r="Z30" s="781"/>
      <c r="AA30" s="781">
        <v>29</v>
      </c>
      <c r="AB30" s="781"/>
      <c r="AC30" s="781"/>
      <c r="AD30" s="781"/>
      <c r="AE30" s="782"/>
      <c r="AF30" s="783">
        <v>29</v>
      </c>
      <c r="AG30" s="784"/>
      <c r="AH30" s="784"/>
      <c r="AI30" s="784"/>
      <c r="AJ30" s="785"/>
      <c r="AK30" s="852">
        <v>48</v>
      </c>
      <c r="AL30" s="853"/>
      <c r="AM30" s="853"/>
      <c r="AN30" s="853"/>
      <c r="AO30" s="853"/>
      <c r="AP30" s="853" t="s">
        <v>509</v>
      </c>
      <c r="AQ30" s="853"/>
      <c r="AR30" s="853"/>
      <c r="AS30" s="853"/>
      <c r="AT30" s="853"/>
      <c r="AU30" s="853" t="s">
        <v>509</v>
      </c>
      <c r="AV30" s="853"/>
      <c r="AW30" s="853"/>
      <c r="AX30" s="853"/>
      <c r="AY30" s="853"/>
      <c r="AZ30" s="854" t="s">
        <v>571</v>
      </c>
      <c r="BA30" s="854"/>
      <c r="BB30" s="854"/>
      <c r="BC30" s="854"/>
      <c r="BD30" s="854"/>
      <c r="BE30" s="855" t="s">
        <v>575</v>
      </c>
      <c r="BF30" s="856"/>
      <c r="BG30" s="856"/>
      <c r="BH30" s="856"/>
      <c r="BI30" s="857"/>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402</v>
      </c>
      <c r="C31" s="778"/>
      <c r="D31" s="778"/>
      <c r="E31" s="778"/>
      <c r="F31" s="778"/>
      <c r="G31" s="778"/>
      <c r="H31" s="778"/>
      <c r="I31" s="778"/>
      <c r="J31" s="778"/>
      <c r="K31" s="778"/>
      <c r="L31" s="778"/>
      <c r="M31" s="778"/>
      <c r="N31" s="778"/>
      <c r="O31" s="778"/>
      <c r="P31" s="779"/>
      <c r="Q31" s="780">
        <v>592</v>
      </c>
      <c r="R31" s="781"/>
      <c r="S31" s="781"/>
      <c r="T31" s="781"/>
      <c r="U31" s="781"/>
      <c r="V31" s="781">
        <v>523</v>
      </c>
      <c r="W31" s="781"/>
      <c r="X31" s="781"/>
      <c r="Y31" s="781"/>
      <c r="Z31" s="781"/>
      <c r="AA31" s="781">
        <v>69</v>
      </c>
      <c r="AB31" s="781"/>
      <c r="AC31" s="781"/>
      <c r="AD31" s="781"/>
      <c r="AE31" s="782"/>
      <c r="AF31" s="783">
        <v>69</v>
      </c>
      <c r="AG31" s="784"/>
      <c r="AH31" s="784"/>
      <c r="AI31" s="784"/>
      <c r="AJ31" s="785"/>
      <c r="AK31" s="852">
        <v>29</v>
      </c>
      <c r="AL31" s="853"/>
      <c r="AM31" s="853"/>
      <c r="AN31" s="853"/>
      <c r="AO31" s="853"/>
      <c r="AP31" s="853" t="s">
        <v>509</v>
      </c>
      <c r="AQ31" s="853"/>
      <c r="AR31" s="853"/>
      <c r="AS31" s="853"/>
      <c r="AT31" s="853"/>
      <c r="AU31" s="853" t="s">
        <v>509</v>
      </c>
      <c r="AV31" s="853"/>
      <c r="AW31" s="853"/>
      <c r="AX31" s="853"/>
      <c r="AY31" s="853"/>
      <c r="AZ31" s="854" t="s">
        <v>572</v>
      </c>
      <c r="BA31" s="854"/>
      <c r="BB31" s="854"/>
      <c r="BC31" s="854"/>
      <c r="BD31" s="854"/>
      <c r="BE31" s="855" t="s">
        <v>576</v>
      </c>
      <c r="BF31" s="856"/>
      <c r="BG31" s="856"/>
      <c r="BH31" s="856"/>
      <c r="BI31" s="857"/>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403</v>
      </c>
      <c r="C32" s="778"/>
      <c r="D32" s="778"/>
      <c r="E32" s="778"/>
      <c r="F32" s="778"/>
      <c r="G32" s="778"/>
      <c r="H32" s="778"/>
      <c r="I32" s="778"/>
      <c r="J32" s="778"/>
      <c r="K32" s="778"/>
      <c r="L32" s="778"/>
      <c r="M32" s="778"/>
      <c r="N32" s="778"/>
      <c r="O32" s="778"/>
      <c r="P32" s="779"/>
      <c r="Q32" s="780">
        <v>58</v>
      </c>
      <c r="R32" s="781"/>
      <c r="S32" s="781"/>
      <c r="T32" s="781"/>
      <c r="U32" s="781"/>
      <c r="V32" s="781">
        <v>57</v>
      </c>
      <c r="W32" s="781"/>
      <c r="X32" s="781"/>
      <c r="Y32" s="781"/>
      <c r="Z32" s="781"/>
      <c r="AA32" s="781">
        <v>0</v>
      </c>
      <c r="AB32" s="781"/>
      <c r="AC32" s="781"/>
      <c r="AD32" s="781"/>
      <c r="AE32" s="782"/>
      <c r="AF32" s="783">
        <v>0</v>
      </c>
      <c r="AG32" s="784"/>
      <c r="AH32" s="784"/>
      <c r="AI32" s="784"/>
      <c r="AJ32" s="785"/>
      <c r="AK32" s="852">
        <v>4</v>
      </c>
      <c r="AL32" s="853"/>
      <c r="AM32" s="853"/>
      <c r="AN32" s="853"/>
      <c r="AO32" s="853"/>
      <c r="AP32" s="853" t="s">
        <v>509</v>
      </c>
      <c r="AQ32" s="853"/>
      <c r="AR32" s="853"/>
      <c r="AS32" s="853"/>
      <c r="AT32" s="853"/>
      <c r="AU32" s="853" t="s">
        <v>509</v>
      </c>
      <c r="AV32" s="853"/>
      <c r="AW32" s="853"/>
      <c r="AX32" s="853"/>
      <c r="AY32" s="853"/>
      <c r="AZ32" s="854" t="s">
        <v>572</v>
      </c>
      <c r="BA32" s="854"/>
      <c r="BB32" s="854"/>
      <c r="BC32" s="854"/>
      <c r="BD32" s="854"/>
      <c r="BE32" s="855" t="s">
        <v>577</v>
      </c>
      <c r="BF32" s="856"/>
      <c r="BG32" s="856"/>
      <c r="BH32" s="856"/>
      <c r="BI32" s="857"/>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404</v>
      </c>
      <c r="C33" s="778"/>
      <c r="D33" s="778"/>
      <c r="E33" s="778"/>
      <c r="F33" s="778"/>
      <c r="G33" s="778"/>
      <c r="H33" s="778"/>
      <c r="I33" s="778"/>
      <c r="J33" s="778"/>
      <c r="K33" s="778"/>
      <c r="L33" s="778"/>
      <c r="M33" s="778"/>
      <c r="N33" s="778"/>
      <c r="O33" s="778"/>
      <c r="P33" s="779"/>
      <c r="Q33" s="780">
        <v>145</v>
      </c>
      <c r="R33" s="781"/>
      <c r="S33" s="781"/>
      <c r="T33" s="781"/>
      <c r="U33" s="781"/>
      <c r="V33" s="781">
        <v>143</v>
      </c>
      <c r="W33" s="781"/>
      <c r="X33" s="781"/>
      <c r="Y33" s="781"/>
      <c r="Z33" s="781"/>
      <c r="AA33" s="781">
        <v>2</v>
      </c>
      <c r="AB33" s="781"/>
      <c r="AC33" s="781"/>
      <c r="AD33" s="781"/>
      <c r="AE33" s="782"/>
      <c r="AF33" s="783">
        <v>134</v>
      </c>
      <c r="AG33" s="784"/>
      <c r="AH33" s="784"/>
      <c r="AI33" s="784"/>
      <c r="AJ33" s="785"/>
      <c r="AK33" s="852">
        <v>43</v>
      </c>
      <c r="AL33" s="853"/>
      <c r="AM33" s="853"/>
      <c r="AN33" s="853"/>
      <c r="AO33" s="853"/>
      <c r="AP33" s="853">
        <v>48</v>
      </c>
      <c r="AQ33" s="853"/>
      <c r="AR33" s="853"/>
      <c r="AS33" s="853"/>
      <c r="AT33" s="853"/>
      <c r="AU33" s="853">
        <v>48</v>
      </c>
      <c r="AV33" s="853"/>
      <c r="AW33" s="853"/>
      <c r="AX33" s="853"/>
      <c r="AY33" s="853"/>
      <c r="AZ33" s="854" t="s">
        <v>570</v>
      </c>
      <c r="BA33" s="854"/>
      <c r="BB33" s="854"/>
      <c r="BC33" s="854"/>
      <c r="BD33" s="854"/>
      <c r="BE33" s="850" t="s">
        <v>405</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406</v>
      </c>
      <c r="C34" s="778"/>
      <c r="D34" s="778"/>
      <c r="E34" s="778"/>
      <c r="F34" s="778"/>
      <c r="G34" s="778"/>
      <c r="H34" s="778"/>
      <c r="I34" s="778"/>
      <c r="J34" s="778"/>
      <c r="K34" s="778"/>
      <c r="L34" s="778"/>
      <c r="M34" s="778"/>
      <c r="N34" s="778"/>
      <c r="O34" s="778"/>
      <c r="P34" s="779"/>
      <c r="Q34" s="780">
        <v>192</v>
      </c>
      <c r="R34" s="781"/>
      <c r="S34" s="781"/>
      <c r="T34" s="781"/>
      <c r="U34" s="781"/>
      <c r="V34" s="781">
        <v>188</v>
      </c>
      <c r="W34" s="781"/>
      <c r="X34" s="781"/>
      <c r="Y34" s="781"/>
      <c r="Z34" s="781"/>
      <c r="AA34" s="781">
        <v>5</v>
      </c>
      <c r="AB34" s="781"/>
      <c r="AC34" s="781"/>
      <c r="AD34" s="781"/>
      <c r="AE34" s="782"/>
      <c r="AF34" s="783">
        <v>5</v>
      </c>
      <c r="AG34" s="784"/>
      <c r="AH34" s="784"/>
      <c r="AI34" s="784"/>
      <c r="AJ34" s="785"/>
      <c r="AK34" s="852">
        <v>127</v>
      </c>
      <c r="AL34" s="853"/>
      <c r="AM34" s="853"/>
      <c r="AN34" s="853"/>
      <c r="AO34" s="853"/>
      <c r="AP34" s="853">
        <v>657</v>
      </c>
      <c r="AQ34" s="853"/>
      <c r="AR34" s="853"/>
      <c r="AS34" s="853"/>
      <c r="AT34" s="853"/>
      <c r="AU34" s="853">
        <v>622</v>
      </c>
      <c r="AV34" s="853"/>
      <c r="AW34" s="853"/>
      <c r="AX34" s="853"/>
      <c r="AY34" s="853"/>
      <c r="AZ34" s="854" t="s">
        <v>573</v>
      </c>
      <c r="BA34" s="854"/>
      <c r="BB34" s="854"/>
      <c r="BC34" s="854"/>
      <c r="BD34" s="854"/>
      <c r="BE34" s="850" t="s">
        <v>407</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8"/>
      <c r="R50" s="859"/>
      <c r="S50" s="859"/>
      <c r="T50" s="859"/>
      <c r="U50" s="859"/>
      <c r="V50" s="859"/>
      <c r="W50" s="859"/>
      <c r="X50" s="859"/>
      <c r="Y50" s="859"/>
      <c r="Z50" s="859"/>
      <c r="AA50" s="859"/>
      <c r="AB50" s="859"/>
      <c r="AC50" s="859"/>
      <c r="AD50" s="859"/>
      <c r="AE50" s="860"/>
      <c r="AF50" s="783"/>
      <c r="AG50" s="784"/>
      <c r="AH50" s="784"/>
      <c r="AI50" s="784"/>
      <c r="AJ50" s="785"/>
      <c r="AK50" s="861"/>
      <c r="AL50" s="859"/>
      <c r="AM50" s="859"/>
      <c r="AN50" s="859"/>
      <c r="AO50" s="859"/>
      <c r="AP50" s="859"/>
      <c r="AQ50" s="859"/>
      <c r="AR50" s="859"/>
      <c r="AS50" s="859"/>
      <c r="AT50" s="859"/>
      <c r="AU50" s="859"/>
      <c r="AV50" s="859"/>
      <c r="AW50" s="859"/>
      <c r="AX50" s="859"/>
      <c r="AY50" s="859"/>
      <c r="AZ50" s="862"/>
      <c r="BA50" s="862"/>
      <c r="BB50" s="862"/>
      <c r="BC50" s="862"/>
      <c r="BD50" s="862"/>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8"/>
      <c r="R51" s="859"/>
      <c r="S51" s="859"/>
      <c r="T51" s="859"/>
      <c r="U51" s="859"/>
      <c r="V51" s="859"/>
      <c r="W51" s="859"/>
      <c r="X51" s="859"/>
      <c r="Y51" s="859"/>
      <c r="Z51" s="859"/>
      <c r="AA51" s="859"/>
      <c r="AB51" s="859"/>
      <c r="AC51" s="859"/>
      <c r="AD51" s="859"/>
      <c r="AE51" s="860"/>
      <c r="AF51" s="783"/>
      <c r="AG51" s="784"/>
      <c r="AH51" s="784"/>
      <c r="AI51" s="784"/>
      <c r="AJ51" s="785"/>
      <c r="AK51" s="861"/>
      <c r="AL51" s="859"/>
      <c r="AM51" s="859"/>
      <c r="AN51" s="859"/>
      <c r="AO51" s="859"/>
      <c r="AP51" s="859"/>
      <c r="AQ51" s="859"/>
      <c r="AR51" s="859"/>
      <c r="AS51" s="859"/>
      <c r="AT51" s="859"/>
      <c r="AU51" s="859"/>
      <c r="AV51" s="859"/>
      <c r="AW51" s="859"/>
      <c r="AX51" s="859"/>
      <c r="AY51" s="859"/>
      <c r="AZ51" s="862"/>
      <c r="BA51" s="862"/>
      <c r="BB51" s="862"/>
      <c r="BC51" s="862"/>
      <c r="BD51" s="862"/>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8"/>
      <c r="R52" s="859"/>
      <c r="S52" s="859"/>
      <c r="T52" s="859"/>
      <c r="U52" s="859"/>
      <c r="V52" s="859"/>
      <c r="W52" s="859"/>
      <c r="X52" s="859"/>
      <c r="Y52" s="859"/>
      <c r="Z52" s="859"/>
      <c r="AA52" s="859"/>
      <c r="AB52" s="859"/>
      <c r="AC52" s="859"/>
      <c r="AD52" s="859"/>
      <c r="AE52" s="860"/>
      <c r="AF52" s="783"/>
      <c r="AG52" s="784"/>
      <c r="AH52" s="784"/>
      <c r="AI52" s="784"/>
      <c r="AJ52" s="785"/>
      <c r="AK52" s="861"/>
      <c r="AL52" s="859"/>
      <c r="AM52" s="859"/>
      <c r="AN52" s="859"/>
      <c r="AO52" s="859"/>
      <c r="AP52" s="859"/>
      <c r="AQ52" s="859"/>
      <c r="AR52" s="859"/>
      <c r="AS52" s="859"/>
      <c r="AT52" s="859"/>
      <c r="AU52" s="859"/>
      <c r="AV52" s="859"/>
      <c r="AW52" s="859"/>
      <c r="AX52" s="859"/>
      <c r="AY52" s="859"/>
      <c r="AZ52" s="862"/>
      <c r="BA52" s="862"/>
      <c r="BB52" s="862"/>
      <c r="BC52" s="862"/>
      <c r="BD52" s="862"/>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8"/>
      <c r="R53" s="859"/>
      <c r="S53" s="859"/>
      <c r="T53" s="859"/>
      <c r="U53" s="859"/>
      <c r="V53" s="859"/>
      <c r="W53" s="859"/>
      <c r="X53" s="859"/>
      <c r="Y53" s="859"/>
      <c r="Z53" s="859"/>
      <c r="AA53" s="859"/>
      <c r="AB53" s="859"/>
      <c r="AC53" s="859"/>
      <c r="AD53" s="859"/>
      <c r="AE53" s="860"/>
      <c r="AF53" s="783"/>
      <c r="AG53" s="784"/>
      <c r="AH53" s="784"/>
      <c r="AI53" s="784"/>
      <c r="AJ53" s="785"/>
      <c r="AK53" s="861"/>
      <c r="AL53" s="859"/>
      <c r="AM53" s="859"/>
      <c r="AN53" s="859"/>
      <c r="AO53" s="859"/>
      <c r="AP53" s="859"/>
      <c r="AQ53" s="859"/>
      <c r="AR53" s="859"/>
      <c r="AS53" s="859"/>
      <c r="AT53" s="859"/>
      <c r="AU53" s="859"/>
      <c r="AV53" s="859"/>
      <c r="AW53" s="859"/>
      <c r="AX53" s="859"/>
      <c r="AY53" s="859"/>
      <c r="AZ53" s="862"/>
      <c r="BA53" s="862"/>
      <c r="BB53" s="862"/>
      <c r="BC53" s="862"/>
      <c r="BD53" s="862"/>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8"/>
      <c r="R54" s="859"/>
      <c r="S54" s="859"/>
      <c r="T54" s="859"/>
      <c r="U54" s="859"/>
      <c r="V54" s="859"/>
      <c r="W54" s="859"/>
      <c r="X54" s="859"/>
      <c r="Y54" s="859"/>
      <c r="Z54" s="859"/>
      <c r="AA54" s="859"/>
      <c r="AB54" s="859"/>
      <c r="AC54" s="859"/>
      <c r="AD54" s="859"/>
      <c r="AE54" s="860"/>
      <c r="AF54" s="783"/>
      <c r="AG54" s="784"/>
      <c r="AH54" s="784"/>
      <c r="AI54" s="784"/>
      <c r="AJ54" s="785"/>
      <c r="AK54" s="861"/>
      <c r="AL54" s="859"/>
      <c r="AM54" s="859"/>
      <c r="AN54" s="859"/>
      <c r="AO54" s="859"/>
      <c r="AP54" s="859"/>
      <c r="AQ54" s="859"/>
      <c r="AR54" s="859"/>
      <c r="AS54" s="859"/>
      <c r="AT54" s="859"/>
      <c r="AU54" s="859"/>
      <c r="AV54" s="859"/>
      <c r="AW54" s="859"/>
      <c r="AX54" s="859"/>
      <c r="AY54" s="859"/>
      <c r="AZ54" s="862"/>
      <c r="BA54" s="862"/>
      <c r="BB54" s="862"/>
      <c r="BC54" s="862"/>
      <c r="BD54" s="862"/>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8"/>
      <c r="R55" s="859"/>
      <c r="S55" s="859"/>
      <c r="T55" s="859"/>
      <c r="U55" s="859"/>
      <c r="V55" s="859"/>
      <c r="W55" s="859"/>
      <c r="X55" s="859"/>
      <c r="Y55" s="859"/>
      <c r="Z55" s="859"/>
      <c r="AA55" s="859"/>
      <c r="AB55" s="859"/>
      <c r="AC55" s="859"/>
      <c r="AD55" s="859"/>
      <c r="AE55" s="860"/>
      <c r="AF55" s="783"/>
      <c r="AG55" s="784"/>
      <c r="AH55" s="784"/>
      <c r="AI55" s="784"/>
      <c r="AJ55" s="785"/>
      <c r="AK55" s="861"/>
      <c r="AL55" s="859"/>
      <c r="AM55" s="859"/>
      <c r="AN55" s="859"/>
      <c r="AO55" s="859"/>
      <c r="AP55" s="859"/>
      <c r="AQ55" s="859"/>
      <c r="AR55" s="859"/>
      <c r="AS55" s="859"/>
      <c r="AT55" s="859"/>
      <c r="AU55" s="859"/>
      <c r="AV55" s="859"/>
      <c r="AW55" s="859"/>
      <c r="AX55" s="859"/>
      <c r="AY55" s="859"/>
      <c r="AZ55" s="862"/>
      <c r="BA55" s="862"/>
      <c r="BB55" s="862"/>
      <c r="BC55" s="862"/>
      <c r="BD55" s="862"/>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8"/>
      <c r="R56" s="859"/>
      <c r="S56" s="859"/>
      <c r="T56" s="859"/>
      <c r="U56" s="859"/>
      <c r="V56" s="859"/>
      <c r="W56" s="859"/>
      <c r="X56" s="859"/>
      <c r="Y56" s="859"/>
      <c r="Z56" s="859"/>
      <c r="AA56" s="859"/>
      <c r="AB56" s="859"/>
      <c r="AC56" s="859"/>
      <c r="AD56" s="859"/>
      <c r="AE56" s="860"/>
      <c r="AF56" s="783"/>
      <c r="AG56" s="784"/>
      <c r="AH56" s="784"/>
      <c r="AI56" s="784"/>
      <c r="AJ56" s="785"/>
      <c r="AK56" s="861"/>
      <c r="AL56" s="859"/>
      <c r="AM56" s="859"/>
      <c r="AN56" s="859"/>
      <c r="AO56" s="859"/>
      <c r="AP56" s="859"/>
      <c r="AQ56" s="859"/>
      <c r="AR56" s="859"/>
      <c r="AS56" s="859"/>
      <c r="AT56" s="859"/>
      <c r="AU56" s="859"/>
      <c r="AV56" s="859"/>
      <c r="AW56" s="859"/>
      <c r="AX56" s="859"/>
      <c r="AY56" s="859"/>
      <c r="AZ56" s="862"/>
      <c r="BA56" s="862"/>
      <c r="BB56" s="862"/>
      <c r="BC56" s="862"/>
      <c r="BD56" s="862"/>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8"/>
      <c r="R57" s="859"/>
      <c r="S57" s="859"/>
      <c r="T57" s="859"/>
      <c r="U57" s="859"/>
      <c r="V57" s="859"/>
      <c r="W57" s="859"/>
      <c r="X57" s="859"/>
      <c r="Y57" s="859"/>
      <c r="Z57" s="859"/>
      <c r="AA57" s="859"/>
      <c r="AB57" s="859"/>
      <c r="AC57" s="859"/>
      <c r="AD57" s="859"/>
      <c r="AE57" s="860"/>
      <c r="AF57" s="783"/>
      <c r="AG57" s="784"/>
      <c r="AH57" s="784"/>
      <c r="AI57" s="784"/>
      <c r="AJ57" s="785"/>
      <c r="AK57" s="861"/>
      <c r="AL57" s="859"/>
      <c r="AM57" s="859"/>
      <c r="AN57" s="859"/>
      <c r="AO57" s="859"/>
      <c r="AP57" s="859"/>
      <c r="AQ57" s="859"/>
      <c r="AR57" s="859"/>
      <c r="AS57" s="859"/>
      <c r="AT57" s="859"/>
      <c r="AU57" s="859"/>
      <c r="AV57" s="859"/>
      <c r="AW57" s="859"/>
      <c r="AX57" s="859"/>
      <c r="AY57" s="859"/>
      <c r="AZ57" s="862"/>
      <c r="BA57" s="862"/>
      <c r="BB57" s="862"/>
      <c r="BC57" s="862"/>
      <c r="BD57" s="862"/>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8"/>
      <c r="R58" s="859"/>
      <c r="S58" s="859"/>
      <c r="T58" s="859"/>
      <c r="U58" s="859"/>
      <c r="V58" s="859"/>
      <c r="W58" s="859"/>
      <c r="X58" s="859"/>
      <c r="Y58" s="859"/>
      <c r="Z58" s="859"/>
      <c r="AA58" s="859"/>
      <c r="AB58" s="859"/>
      <c r="AC58" s="859"/>
      <c r="AD58" s="859"/>
      <c r="AE58" s="860"/>
      <c r="AF58" s="783"/>
      <c r="AG58" s="784"/>
      <c r="AH58" s="784"/>
      <c r="AI58" s="784"/>
      <c r="AJ58" s="785"/>
      <c r="AK58" s="861"/>
      <c r="AL58" s="859"/>
      <c r="AM58" s="859"/>
      <c r="AN58" s="859"/>
      <c r="AO58" s="859"/>
      <c r="AP58" s="859"/>
      <c r="AQ58" s="859"/>
      <c r="AR58" s="859"/>
      <c r="AS58" s="859"/>
      <c r="AT58" s="859"/>
      <c r="AU58" s="859"/>
      <c r="AV58" s="859"/>
      <c r="AW58" s="859"/>
      <c r="AX58" s="859"/>
      <c r="AY58" s="859"/>
      <c r="AZ58" s="862"/>
      <c r="BA58" s="862"/>
      <c r="BB58" s="862"/>
      <c r="BC58" s="862"/>
      <c r="BD58" s="862"/>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8"/>
      <c r="R59" s="859"/>
      <c r="S59" s="859"/>
      <c r="T59" s="859"/>
      <c r="U59" s="859"/>
      <c r="V59" s="859"/>
      <c r="W59" s="859"/>
      <c r="X59" s="859"/>
      <c r="Y59" s="859"/>
      <c r="Z59" s="859"/>
      <c r="AA59" s="859"/>
      <c r="AB59" s="859"/>
      <c r="AC59" s="859"/>
      <c r="AD59" s="859"/>
      <c r="AE59" s="860"/>
      <c r="AF59" s="783"/>
      <c r="AG59" s="784"/>
      <c r="AH59" s="784"/>
      <c r="AI59" s="784"/>
      <c r="AJ59" s="785"/>
      <c r="AK59" s="861"/>
      <c r="AL59" s="859"/>
      <c r="AM59" s="859"/>
      <c r="AN59" s="859"/>
      <c r="AO59" s="859"/>
      <c r="AP59" s="859"/>
      <c r="AQ59" s="859"/>
      <c r="AR59" s="859"/>
      <c r="AS59" s="859"/>
      <c r="AT59" s="859"/>
      <c r="AU59" s="859"/>
      <c r="AV59" s="859"/>
      <c r="AW59" s="859"/>
      <c r="AX59" s="859"/>
      <c r="AY59" s="859"/>
      <c r="AZ59" s="862"/>
      <c r="BA59" s="862"/>
      <c r="BB59" s="862"/>
      <c r="BC59" s="862"/>
      <c r="BD59" s="862"/>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8"/>
      <c r="R60" s="859"/>
      <c r="S60" s="859"/>
      <c r="T60" s="859"/>
      <c r="U60" s="859"/>
      <c r="V60" s="859"/>
      <c r="W60" s="859"/>
      <c r="X60" s="859"/>
      <c r="Y60" s="859"/>
      <c r="Z60" s="859"/>
      <c r="AA60" s="859"/>
      <c r="AB60" s="859"/>
      <c r="AC60" s="859"/>
      <c r="AD60" s="859"/>
      <c r="AE60" s="860"/>
      <c r="AF60" s="783"/>
      <c r="AG60" s="784"/>
      <c r="AH60" s="784"/>
      <c r="AI60" s="784"/>
      <c r="AJ60" s="785"/>
      <c r="AK60" s="861"/>
      <c r="AL60" s="859"/>
      <c r="AM60" s="859"/>
      <c r="AN60" s="859"/>
      <c r="AO60" s="859"/>
      <c r="AP60" s="859"/>
      <c r="AQ60" s="859"/>
      <c r="AR60" s="859"/>
      <c r="AS60" s="859"/>
      <c r="AT60" s="859"/>
      <c r="AU60" s="859"/>
      <c r="AV60" s="859"/>
      <c r="AW60" s="859"/>
      <c r="AX60" s="859"/>
      <c r="AY60" s="859"/>
      <c r="AZ60" s="862"/>
      <c r="BA60" s="862"/>
      <c r="BB60" s="862"/>
      <c r="BC60" s="862"/>
      <c r="BD60" s="862"/>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8"/>
      <c r="R61" s="859"/>
      <c r="S61" s="859"/>
      <c r="T61" s="859"/>
      <c r="U61" s="859"/>
      <c r="V61" s="859"/>
      <c r="W61" s="859"/>
      <c r="X61" s="859"/>
      <c r="Y61" s="859"/>
      <c r="Z61" s="859"/>
      <c r="AA61" s="859"/>
      <c r="AB61" s="859"/>
      <c r="AC61" s="859"/>
      <c r="AD61" s="859"/>
      <c r="AE61" s="860"/>
      <c r="AF61" s="783"/>
      <c r="AG61" s="784"/>
      <c r="AH61" s="784"/>
      <c r="AI61" s="784"/>
      <c r="AJ61" s="785"/>
      <c r="AK61" s="861"/>
      <c r="AL61" s="859"/>
      <c r="AM61" s="859"/>
      <c r="AN61" s="859"/>
      <c r="AO61" s="859"/>
      <c r="AP61" s="859"/>
      <c r="AQ61" s="859"/>
      <c r="AR61" s="859"/>
      <c r="AS61" s="859"/>
      <c r="AT61" s="859"/>
      <c r="AU61" s="859"/>
      <c r="AV61" s="859"/>
      <c r="AW61" s="859"/>
      <c r="AX61" s="859"/>
      <c r="AY61" s="859"/>
      <c r="AZ61" s="862"/>
      <c r="BA61" s="862"/>
      <c r="BB61" s="862"/>
      <c r="BC61" s="862"/>
      <c r="BD61" s="862"/>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8"/>
      <c r="R62" s="859"/>
      <c r="S62" s="859"/>
      <c r="T62" s="859"/>
      <c r="U62" s="859"/>
      <c r="V62" s="859"/>
      <c r="W62" s="859"/>
      <c r="X62" s="859"/>
      <c r="Y62" s="859"/>
      <c r="Z62" s="859"/>
      <c r="AA62" s="859"/>
      <c r="AB62" s="859"/>
      <c r="AC62" s="859"/>
      <c r="AD62" s="859"/>
      <c r="AE62" s="860"/>
      <c r="AF62" s="783"/>
      <c r="AG62" s="784"/>
      <c r="AH62" s="784"/>
      <c r="AI62" s="784"/>
      <c r="AJ62" s="785"/>
      <c r="AK62" s="861"/>
      <c r="AL62" s="859"/>
      <c r="AM62" s="859"/>
      <c r="AN62" s="859"/>
      <c r="AO62" s="859"/>
      <c r="AP62" s="859"/>
      <c r="AQ62" s="859"/>
      <c r="AR62" s="859"/>
      <c r="AS62" s="859"/>
      <c r="AT62" s="859"/>
      <c r="AU62" s="859"/>
      <c r="AV62" s="859"/>
      <c r="AW62" s="859"/>
      <c r="AX62" s="859"/>
      <c r="AY62" s="859"/>
      <c r="AZ62" s="862"/>
      <c r="BA62" s="862"/>
      <c r="BB62" s="862"/>
      <c r="BC62" s="862"/>
      <c r="BD62" s="862"/>
      <c r="BE62" s="850"/>
      <c r="BF62" s="850"/>
      <c r="BG62" s="850"/>
      <c r="BH62" s="850"/>
      <c r="BI62" s="851"/>
      <c r="BJ62" s="870" t="s">
        <v>408</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386</v>
      </c>
      <c r="B63" s="812" t="s">
        <v>409</v>
      </c>
      <c r="C63" s="813"/>
      <c r="D63" s="813"/>
      <c r="E63" s="813"/>
      <c r="F63" s="813"/>
      <c r="G63" s="813"/>
      <c r="H63" s="813"/>
      <c r="I63" s="813"/>
      <c r="J63" s="813"/>
      <c r="K63" s="813"/>
      <c r="L63" s="813"/>
      <c r="M63" s="813"/>
      <c r="N63" s="813"/>
      <c r="O63" s="813"/>
      <c r="P63" s="814"/>
      <c r="Q63" s="863"/>
      <c r="R63" s="864"/>
      <c r="S63" s="864"/>
      <c r="T63" s="864"/>
      <c r="U63" s="864"/>
      <c r="V63" s="864"/>
      <c r="W63" s="864"/>
      <c r="X63" s="864"/>
      <c r="Y63" s="864"/>
      <c r="Z63" s="864"/>
      <c r="AA63" s="864"/>
      <c r="AB63" s="864"/>
      <c r="AC63" s="864"/>
      <c r="AD63" s="864"/>
      <c r="AE63" s="865"/>
      <c r="AF63" s="866">
        <v>250</v>
      </c>
      <c r="AG63" s="867"/>
      <c r="AH63" s="867"/>
      <c r="AI63" s="867"/>
      <c r="AJ63" s="868"/>
      <c r="AK63" s="869"/>
      <c r="AL63" s="864"/>
      <c r="AM63" s="864"/>
      <c r="AN63" s="864"/>
      <c r="AO63" s="864"/>
      <c r="AP63" s="867">
        <v>808</v>
      </c>
      <c r="AQ63" s="867"/>
      <c r="AR63" s="867"/>
      <c r="AS63" s="867"/>
      <c r="AT63" s="867"/>
      <c r="AU63" s="867">
        <v>672</v>
      </c>
      <c r="AV63" s="867"/>
      <c r="AW63" s="867"/>
      <c r="AX63" s="867"/>
      <c r="AY63" s="867"/>
      <c r="AZ63" s="871"/>
      <c r="BA63" s="871"/>
      <c r="BB63" s="871"/>
      <c r="BC63" s="871"/>
      <c r="BD63" s="871"/>
      <c r="BE63" s="872"/>
      <c r="BF63" s="872"/>
      <c r="BG63" s="872"/>
      <c r="BH63" s="872"/>
      <c r="BI63" s="873"/>
      <c r="BJ63" s="874" t="s">
        <v>388</v>
      </c>
      <c r="BK63" s="875"/>
      <c r="BL63" s="875"/>
      <c r="BM63" s="875"/>
      <c r="BN63" s="876"/>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411</v>
      </c>
      <c r="B66" s="763"/>
      <c r="C66" s="763"/>
      <c r="D66" s="763"/>
      <c r="E66" s="763"/>
      <c r="F66" s="763"/>
      <c r="G66" s="763"/>
      <c r="H66" s="763"/>
      <c r="I66" s="763"/>
      <c r="J66" s="763"/>
      <c r="K66" s="763"/>
      <c r="L66" s="763"/>
      <c r="M66" s="763"/>
      <c r="N66" s="763"/>
      <c r="O66" s="763"/>
      <c r="P66" s="764"/>
      <c r="Q66" s="739" t="s">
        <v>412</v>
      </c>
      <c r="R66" s="740"/>
      <c r="S66" s="740"/>
      <c r="T66" s="740"/>
      <c r="U66" s="741"/>
      <c r="V66" s="739" t="s">
        <v>413</v>
      </c>
      <c r="W66" s="740"/>
      <c r="X66" s="740"/>
      <c r="Y66" s="740"/>
      <c r="Z66" s="741"/>
      <c r="AA66" s="739" t="s">
        <v>414</v>
      </c>
      <c r="AB66" s="740"/>
      <c r="AC66" s="740"/>
      <c r="AD66" s="740"/>
      <c r="AE66" s="741"/>
      <c r="AF66" s="877" t="s">
        <v>415</v>
      </c>
      <c r="AG66" s="835"/>
      <c r="AH66" s="835"/>
      <c r="AI66" s="835"/>
      <c r="AJ66" s="878"/>
      <c r="AK66" s="739" t="s">
        <v>416</v>
      </c>
      <c r="AL66" s="763"/>
      <c r="AM66" s="763"/>
      <c r="AN66" s="763"/>
      <c r="AO66" s="764"/>
      <c r="AP66" s="739" t="s">
        <v>417</v>
      </c>
      <c r="AQ66" s="740"/>
      <c r="AR66" s="740"/>
      <c r="AS66" s="740"/>
      <c r="AT66" s="741"/>
      <c r="AU66" s="739" t="s">
        <v>418</v>
      </c>
      <c r="AV66" s="740"/>
      <c r="AW66" s="740"/>
      <c r="AX66" s="740"/>
      <c r="AY66" s="741"/>
      <c r="AZ66" s="739" t="s">
        <v>373</v>
      </c>
      <c r="BA66" s="740"/>
      <c r="BB66" s="740"/>
      <c r="BC66" s="740"/>
      <c r="BD66" s="751"/>
      <c r="BE66" s="245"/>
      <c r="BF66" s="245"/>
      <c r="BG66" s="245"/>
      <c r="BH66" s="245"/>
      <c r="BI66" s="245"/>
      <c r="BJ66" s="245"/>
      <c r="BK66" s="245"/>
      <c r="BL66" s="245"/>
      <c r="BM66" s="245"/>
      <c r="BN66" s="245"/>
      <c r="BO66" s="245"/>
      <c r="BP66" s="245"/>
      <c r="BQ66" s="242">
        <v>60</v>
      </c>
      <c r="BR66" s="247"/>
      <c r="BS66" s="888"/>
      <c r="BT66" s="889"/>
      <c r="BU66" s="889"/>
      <c r="BV66" s="889"/>
      <c r="BW66" s="889"/>
      <c r="BX66" s="889"/>
      <c r="BY66" s="889"/>
      <c r="BZ66" s="889"/>
      <c r="CA66" s="889"/>
      <c r="CB66" s="889"/>
      <c r="CC66" s="889"/>
      <c r="CD66" s="889"/>
      <c r="CE66" s="889"/>
      <c r="CF66" s="889"/>
      <c r="CG66" s="890"/>
      <c r="CH66" s="885"/>
      <c r="CI66" s="886"/>
      <c r="CJ66" s="886"/>
      <c r="CK66" s="886"/>
      <c r="CL66" s="887"/>
      <c r="CM66" s="885"/>
      <c r="CN66" s="886"/>
      <c r="CO66" s="886"/>
      <c r="CP66" s="886"/>
      <c r="CQ66" s="887"/>
      <c r="CR66" s="885"/>
      <c r="CS66" s="886"/>
      <c r="CT66" s="886"/>
      <c r="CU66" s="886"/>
      <c r="CV66" s="887"/>
      <c r="CW66" s="885"/>
      <c r="CX66" s="886"/>
      <c r="CY66" s="886"/>
      <c r="CZ66" s="886"/>
      <c r="DA66" s="887"/>
      <c r="DB66" s="885"/>
      <c r="DC66" s="886"/>
      <c r="DD66" s="886"/>
      <c r="DE66" s="886"/>
      <c r="DF66" s="887"/>
      <c r="DG66" s="885"/>
      <c r="DH66" s="886"/>
      <c r="DI66" s="886"/>
      <c r="DJ66" s="886"/>
      <c r="DK66" s="887"/>
      <c r="DL66" s="885"/>
      <c r="DM66" s="886"/>
      <c r="DN66" s="886"/>
      <c r="DO66" s="886"/>
      <c r="DP66" s="887"/>
      <c r="DQ66" s="885"/>
      <c r="DR66" s="886"/>
      <c r="DS66" s="886"/>
      <c r="DT66" s="886"/>
      <c r="DU66" s="887"/>
      <c r="DV66" s="882"/>
      <c r="DW66" s="883"/>
      <c r="DX66" s="883"/>
      <c r="DY66" s="883"/>
      <c r="DZ66" s="884"/>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9"/>
      <c r="AG67" s="838"/>
      <c r="AH67" s="838"/>
      <c r="AI67" s="838"/>
      <c r="AJ67" s="880"/>
      <c r="AK67" s="881"/>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8"/>
      <c r="BT67" s="889"/>
      <c r="BU67" s="889"/>
      <c r="BV67" s="889"/>
      <c r="BW67" s="889"/>
      <c r="BX67" s="889"/>
      <c r="BY67" s="889"/>
      <c r="BZ67" s="889"/>
      <c r="CA67" s="889"/>
      <c r="CB67" s="889"/>
      <c r="CC67" s="889"/>
      <c r="CD67" s="889"/>
      <c r="CE67" s="889"/>
      <c r="CF67" s="889"/>
      <c r="CG67" s="890"/>
      <c r="CH67" s="885"/>
      <c r="CI67" s="886"/>
      <c r="CJ67" s="886"/>
      <c r="CK67" s="886"/>
      <c r="CL67" s="887"/>
      <c r="CM67" s="885"/>
      <c r="CN67" s="886"/>
      <c r="CO67" s="886"/>
      <c r="CP67" s="886"/>
      <c r="CQ67" s="887"/>
      <c r="CR67" s="885"/>
      <c r="CS67" s="886"/>
      <c r="CT67" s="886"/>
      <c r="CU67" s="886"/>
      <c r="CV67" s="887"/>
      <c r="CW67" s="885"/>
      <c r="CX67" s="886"/>
      <c r="CY67" s="886"/>
      <c r="CZ67" s="886"/>
      <c r="DA67" s="887"/>
      <c r="DB67" s="885"/>
      <c r="DC67" s="886"/>
      <c r="DD67" s="886"/>
      <c r="DE67" s="886"/>
      <c r="DF67" s="887"/>
      <c r="DG67" s="885"/>
      <c r="DH67" s="886"/>
      <c r="DI67" s="886"/>
      <c r="DJ67" s="886"/>
      <c r="DK67" s="887"/>
      <c r="DL67" s="885"/>
      <c r="DM67" s="886"/>
      <c r="DN67" s="886"/>
      <c r="DO67" s="886"/>
      <c r="DP67" s="887"/>
      <c r="DQ67" s="885"/>
      <c r="DR67" s="886"/>
      <c r="DS67" s="886"/>
      <c r="DT67" s="886"/>
      <c r="DU67" s="887"/>
      <c r="DV67" s="882"/>
      <c r="DW67" s="883"/>
      <c r="DX67" s="883"/>
      <c r="DY67" s="883"/>
      <c r="DZ67" s="884"/>
      <c r="EA67" s="226"/>
    </row>
    <row r="68" spans="1:131" s="227" customFormat="1" ht="26.25" customHeight="1" thickTop="1">
      <c r="A68" s="238">
        <v>1</v>
      </c>
      <c r="B68" s="894" t="s">
        <v>578</v>
      </c>
      <c r="C68" s="895"/>
      <c r="D68" s="895"/>
      <c r="E68" s="895"/>
      <c r="F68" s="895"/>
      <c r="G68" s="895"/>
      <c r="H68" s="895"/>
      <c r="I68" s="895"/>
      <c r="J68" s="895"/>
      <c r="K68" s="895"/>
      <c r="L68" s="895"/>
      <c r="M68" s="895"/>
      <c r="N68" s="895"/>
      <c r="O68" s="895"/>
      <c r="P68" s="896"/>
      <c r="Q68" s="897">
        <v>576</v>
      </c>
      <c r="R68" s="891"/>
      <c r="S68" s="891"/>
      <c r="T68" s="891"/>
      <c r="U68" s="891"/>
      <c r="V68" s="891">
        <v>560</v>
      </c>
      <c r="W68" s="891"/>
      <c r="X68" s="891"/>
      <c r="Y68" s="891"/>
      <c r="Z68" s="891"/>
      <c r="AA68" s="891">
        <v>16</v>
      </c>
      <c r="AB68" s="891"/>
      <c r="AC68" s="891"/>
      <c r="AD68" s="891"/>
      <c r="AE68" s="891"/>
      <c r="AF68" s="891">
        <v>16</v>
      </c>
      <c r="AG68" s="891"/>
      <c r="AH68" s="891"/>
      <c r="AI68" s="891"/>
      <c r="AJ68" s="891"/>
      <c r="AK68" s="891">
        <v>33</v>
      </c>
      <c r="AL68" s="891"/>
      <c r="AM68" s="891"/>
      <c r="AN68" s="891"/>
      <c r="AO68" s="891"/>
      <c r="AP68" s="891">
        <v>13</v>
      </c>
      <c r="AQ68" s="891"/>
      <c r="AR68" s="891"/>
      <c r="AS68" s="891"/>
      <c r="AT68" s="891"/>
      <c r="AU68" s="891" t="s">
        <v>571</v>
      </c>
      <c r="AV68" s="891"/>
      <c r="AW68" s="891"/>
      <c r="AX68" s="891"/>
      <c r="AY68" s="891"/>
      <c r="AZ68" s="892"/>
      <c r="BA68" s="892"/>
      <c r="BB68" s="892"/>
      <c r="BC68" s="892"/>
      <c r="BD68" s="893"/>
      <c r="BE68" s="245"/>
      <c r="BF68" s="245"/>
      <c r="BG68" s="245"/>
      <c r="BH68" s="245"/>
      <c r="BI68" s="245"/>
      <c r="BJ68" s="245"/>
      <c r="BK68" s="245"/>
      <c r="BL68" s="245"/>
      <c r="BM68" s="245"/>
      <c r="BN68" s="245"/>
      <c r="BO68" s="245"/>
      <c r="BP68" s="245"/>
      <c r="BQ68" s="242">
        <v>62</v>
      </c>
      <c r="BR68" s="247"/>
      <c r="BS68" s="888"/>
      <c r="BT68" s="889"/>
      <c r="BU68" s="889"/>
      <c r="BV68" s="889"/>
      <c r="BW68" s="889"/>
      <c r="BX68" s="889"/>
      <c r="BY68" s="889"/>
      <c r="BZ68" s="889"/>
      <c r="CA68" s="889"/>
      <c r="CB68" s="889"/>
      <c r="CC68" s="889"/>
      <c r="CD68" s="889"/>
      <c r="CE68" s="889"/>
      <c r="CF68" s="889"/>
      <c r="CG68" s="890"/>
      <c r="CH68" s="885"/>
      <c r="CI68" s="886"/>
      <c r="CJ68" s="886"/>
      <c r="CK68" s="886"/>
      <c r="CL68" s="887"/>
      <c r="CM68" s="885"/>
      <c r="CN68" s="886"/>
      <c r="CO68" s="886"/>
      <c r="CP68" s="886"/>
      <c r="CQ68" s="887"/>
      <c r="CR68" s="885"/>
      <c r="CS68" s="886"/>
      <c r="CT68" s="886"/>
      <c r="CU68" s="886"/>
      <c r="CV68" s="887"/>
      <c r="CW68" s="885"/>
      <c r="CX68" s="886"/>
      <c r="CY68" s="886"/>
      <c r="CZ68" s="886"/>
      <c r="DA68" s="887"/>
      <c r="DB68" s="885"/>
      <c r="DC68" s="886"/>
      <c r="DD68" s="886"/>
      <c r="DE68" s="886"/>
      <c r="DF68" s="887"/>
      <c r="DG68" s="885"/>
      <c r="DH68" s="886"/>
      <c r="DI68" s="886"/>
      <c r="DJ68" s="886"/>
      <c r="DK68" s="887"/>
      <c r="DL68" s="885"/>
      <c r="DM68" s="886"/>
      <c r="DN68" s="886"/>
      <c r="DO68" s="886"/>
      <c r="DP68" s="887"/>
      <c r="DQ68" s="885"/>
      <c r="DR68" s="886"/>
      <c r="DS68" s="886"/>
      <c r="DT68" s="886"/>
      <c r="DU68" s="887"/>
      <c r="DV68" s="882"/>
      <c r="DW68" s="883"/>
      <c r="DX68" s="883"/>
      <c r="DY68" s="883"/>
      <c r="DZ68" s="884"/>
      <c r="EA68" s="226"/>
    </row>
    <row r="69" spans="1:131" s="227" customFormat="1" ht="26.25" customHeight="1">
      <c r="A69" s="241">
        <v>2</v>
      </c>
      <c r="B69" s="898" t="s">
        <v>579</v>
      </c>
      <c r="C69" s="856"/>
      <c r="D69" s="856"/>
      <c r="E69" s="856"/>
      <c r="F69" s="856"/>
      <c r="G69" s="856"/>
      <c r="H69" s="856"/>
      <c r="I69" s="856"/>
      <c r="J69" s="856"/>
      <c r="K69" s="856"/>
      <c r="L69" s="856"/>
      <c r="M69" s="856"/>
      <c r="N69" s="856"/>
      <c r="O69" s="856"/>
      <c r="P69" s="899"/>
      <c r="Q69" s="900">
        <v>18</v>
      </c>
      <c r="R69" s="853"/>
      <c r="S69" s="853"/>
      <c r="T69" s="853"/>
      <c r="U69" s="853"/>
      <c r="V69" s="853">
        <v>17</v>
      </c>
      <c r="W69" s="853"/>
      <c r="X69" s="853"/>
      <c r="Y69" s="853"/>
      <c r="Z69" s="853"/>
      <c r="AA69" s="853">
        <v>1</v>
      </c>
      <c r="AB69" s="853"/>
      <c r="AC69" s="853"/>
      <c r="AD69" s="853"/>
      <c r="AE69" s="853"/>
      <c r="AF69" s="853">
        <v>1</v>
      </c>
      <c r="AG69" s="853"/>
      <c r="AH69" s="853"/>
      <c r="AI69" s="853"/>
      <c r="AJ69" s="853"/>
      <c r="AK69" s="853" t="s">
        <v>571</v>
      </c>
      <c r="AL69" s="853"/>
      <c r="AM69" s="853"/>
      <c r="AN69" s="853"/>
      <c r="AO69" s="853"/>
      <c r="AP69" s="853" t="s">
        <v>572</v>
      </c>
      <c r="AQ69" s="853"/>
      <c r="AR69" s="853"/>
      <c r="AS69" s="853"/>
      <c r="AT69" s="853"/>
      <c r="AU69" s="853" t="s">
        <v>572</v>
      </c>
      <c r="AV69" s="853"/>
      <c r="AW69" s="853"/>
      <c r="AX69" s="853"/>
      <c r="AY69" s="853"/>
      <c r="AZ69" s="901"/>
      <c r="BA69" s="901"/>
      <c r="BB69" s="901"/>
      <c r="BC69" s="901"/>
      <c r="BD69" s="902"/>
      <c r="BE69" s="245"/>
      <c r="BF69" s="245"/>
      <c r="BG69" s="245"/>
      <c r="BH69" s="245"/>
      <c r="BI69" s="245"/>
      <c r="BJ69" s="245"/>
      <c r="BK69" s="245"/>
      <c r="BL69" s="245"/>
      <c r="BM69" s="245"/>
      <c r="BN69" s="245"/>
      <c r="BO69" s="245"/>
      <c r="BP69" s="245"/>
      <c r="BQ69" s="242">
        <v>63</v>
      </c>
      <c r="BR69" s="247"/>
      <c r="BS69" s="888"/>
      <c r="BT69" s="889"/>
      <c r="BU69" s="889"/>
      <c r="BV69" s="889"/>
      <c r="BW69" s="889"/>
      <c r="BX69" s="889"/>
      <c r="BY69" s="889"/>
      <c r="BZ69" s="889"/>
      <c r="CA69" s="889"/>
      <c r="CB69" s="889"/>
      <c r="CC69" s="889"/>
      <c r="CD69" s="889"/>
      <c r="CE69" s="889"/>
      <c r="CF69" s="889"/>
      <c r="CG69" s="890"/>
      <c r="CH69" s="885"/>
      <c r="CI69" s="886"/>
      <c r="CJ69" s="886"/>
      <c r="CK69" s="886"/>
      <c r="CL69" s="887"/>
      <c r="CM69" s="885"/>
      <c r="CN69" s="886"/>
      <c r="CO69" s="886"/>
      <c r="CP69" s="886"/>
      <c r="CQ69" s="887"/>
      <c r="CR69" s="885"/>
      <c r="CS69" s="886"/>
      <c r="CT69" s="886"/>
      <c r="CU69" s="886"/>
      <c r="CV69" s="887"/>
      <c r="CW69" s="885"/>
      <c r="CX69" s="886"/>
      <c r="CY69" s="886"/>
      <c r="CZ69" s="886"/>
      <c r="DA69" s="887"/>
      <c r="DB69" s="885"/>
      <c r="DC69" s="886"/>
      <c r="DD69" s="886"/>
      <c r="DE69" s="886"/>
      <c r="DF69" s="887"/>
      <c r="DG69" s="885"/>
      <c r="DH69" s="886"/>
      <c r="DI69" s="886"/>
      <c r="DJ69" s="886"/>
      <c r="DK69" s="887"/>
      <c r="DL69" s="885"/>
      <c r="DM69" s="886"/>
      <c r="DN69" s="886"/>
      <c r="DO69" s="886"/>
      <c r="DP69" s="887"/>
      <c r="DQ69" s="885"/>
      <c r="DR69" s="886"/>
      <c r="DS69" s="886"/>
      <c r="DT69" s="886"/>
      <c r="DU69" s="887"/>
      <c r="DV69" s="882"/>
      <c r="DW69" s="883"/>
      <c r="DX69" s="883"/>
      <c r="DY69" s="883"/>
      <c r="DZ69" s="884"/>
      <c r="EA69" s="226"/>
    </row>
    <row r="70" spans="1:131" s="227" customFormat="1" ht="26.25" customHeight="1">
      <c r="A70" s="241">
        <v>3</v>
      </c>
      <c r="B70" s="898" t="s">
        <v>580</v>
      </c>
      <c r="C70" s="856"/>
      <c r="D70" s="856"/>
      <c r="E70" s="856"/>
      <c r="F70" s="856"/>
      <c r="G70" s="856"/>
      <c r="H70" s="856"/>
      <c r="I70" s="856"/>
      <c r="J70" s="856"/>
      <c r="K70" s="856"/>
      <c r="L70" s="856"/>
      <c r="M70" s="856"/>
      <c r="N70" s="856"/>
      <c r="O70" s="856"/>
      <c r="P70" s="899"/>
      <c r="Q70" s="900">
        <v>608</v>
      </c>
      <c r="R70" s="853"/>
      <c r="S70" s="853"/>
      <c r="T70" s="853"/>
      <c r="U70" s="853"/>
      <c r="V70" s="853">
        <v>599</v>
      </c>
      <c r="W70" s="853"/>
      <c r="X70" s="853"/>
      <c r="Y70" s="853"/>
      <c r="Z70" s="853"/>
      <c r="AA70" s="853">
        <v>8</v>
      </c>
      <c r="AB70" s="853"/>
      <c r="AC70" s="853"/>
      <c r="AD70" s="853"/>
      <c r="AE70" s="853"/>
      <c r="AF70" s="853">
        <v>8</v>
      </c>
      <c r="AG70" s="853"/>
      <c r="AH70" s="853"/>
      <c r="AI70" s="853"/>
      <c r="AJ70" s="853"/>
      <c r="AK70" s="853" t="s">
        <v>571</v>
      </c>
      <c r="AL70" s="853"/>
      <c r="AM70" s="853"/>
      <c r="AN70" s="853"/>
      <c r="AO70" s="853"/>
      <c r="AP70" s="903" t="s">
        <v>585</v>
      </c>
      <c r="AQ70" s="853"/>
      <c r="AR70" s="853"/>
      <c r="AS70" s="853"/>
      <c r="AT70" s="853"/>
      <c r="AU70" s="903" t="s">
        <v>585</v>
      </c>
      <c r="AV70" s="853"/>
      <c r="AW70" s="853"/>
      <c r="AX70" s="853"/>
      <c r="AY70" s="853"/>
      <c r="AZ70" s="901"/>
      <c r="BA70" s="901"/>
      <c r="BB70" s="901"/>
      <c r="BC70" s="901"/>
      <c r="BD70" s="902"/>
      <c r="BE70" s="245"/>
      <c r="BF70" s="245"/>
      <c r="BG70" s="245"/>
      <c r="BH70" s="245"/>
      <c r="BI70" s="245"/>
      <c r="BJ70" s="245"/>
      <c r="BK70" s="245"/>
      <c r="BL70" s="245"/>
      <c r="BM70" s="245"/>
      <c r="BN70" s="245"/>
      <c r="BO70" s="245"/>
      <c r="BP70" s="245"/>
      <c r="BQ70" s="242">
        <v>64</v>
      </c>
      <c r="BR70" s="247"/>
      <c r="BS70" s="888"/>
      <c r="BT70" s="889"/>
      <c r="BU70" s="889"/>
      <c r="BV70" s="889"/>
      <c r="BW70" s="889"/>
      <c r="BX70" s="889"/>
      <c r="BY70" s="889"/>
      <c r="BZ70" s="889"/>
      <c r="CA70" s="889"/>
      <c r="CB70" s="889"/>
      <c r="CC70" s="889"/>
      <c r="CD70" s="889"/>
      <c r="CE70" s="889"/>
      <c r="CF70" s="889"/>
      <c r="CG70" s="890"/>
      <c r="CH70" s="885"/>
      <c r="CI70" s="886"/>
      <c r="CJ70" s="886"/>
      <c r="CK70" s="886"/>
      <c r="CL70" s="887"/>
      <c r="CM70" s="885"/>
      <c r="CN70" s="886"/>
      <c r="CO70" s="886"/>
      <c r="CP70" s="886"/>
      <c r="CQ70" s="887"/>
      <c r="CR70" s="885"/>
      <c r="CS70" s="886"/>
      <c r="CT70" s="886"/>
      <c r="CU70" s="886"/>
      <c r="CV70" s="887"/>
      <c r="CW70" s="885"/>
      <c r="CX70" s="886"/>
      <c r="CY70" s="886"/>
      <c r="CZ70" s="886"/>
      <c r="DA70" s="887"/>
      <c r="DB70" s="885"/>
      <c r="DC70" s="886"/>
      <c r="DD70" s="886"/>
      <c r="DE70" s="886"/>
      <c r="DF70" s="887"/>
      <c r="DG70" s="885"/>
      <c r="DH70" s="886"/>
      <c r="DI70" s="886"/>
      <c r="DJ70" s="886"/>
      <c r="DK70" s="887"/>
      <c r="DL70" s="885"/>
      <c r="DM70" s="886"/>
      <c r="DN70" s="886"/>
      <c r="DO70" s="886"/>
      <c r="DP70" s="887"/>
      <c r="DQ70" s="885"/>
      <c r="DR70" s="886"/>
      <c r="DS70" s="886"/>
      <c r="DT70" s="886"/>
      <c r="DU70" s="887"/>
      <c r="DV70" s="882"/>
      <c r="DW70" s="883"/>
      <c r="DX70" s="883"/>
      <c r="DY70" s="883"/>
      <c r="DZ70" s="884"/>
      <c r="EA70" s="226"/>
    </row>
    <row r="71" spans="1:131" s="227" customFormat="1" ht="26.25" customHeight="1">
      <c r="A71" s="241">
        <v>4</v>
      </c>
      <c r="B71" s="898" t="s">
        <v>584</v>
      </c>
      <c r="C71" s="856"/>
      <c r="D71" s="856"/>
      <c r="E71" s="856"/>
      <c r="F71" s="856"/>
      <c r="G71" s="856"/>
      <c r="H71" s="856"/>
      <c r="I71" s="856"/>
      <c r="J71" s="856"/>
      <c r="K71" s="856"/>
      <c r="L71" s="856"/>
      <c r="M71" s="856"/>
      <c r="N71" s="856"/>
      <c r="O71" s="856"/>
      <c r="P71" s="899"/>
      <c r="Q71" s="900">
        <v>64</v>
      </c>
      <c r="R71" s="853"/>
      <c r="S71" s="853"/>
      <c r="T71" s="853"/>
      <c r="U71" s="853"/>
      <c r="V71" s="853">
        <v>58</v>
      </c>
      <c r="W71" s="853"/>
      <c r="X71" s="853"/>
      <c r="Y71" s="853"/>
      <c r="Z71" s="853"/>
      <c r="AA71" s="853">
        <v>6</v>
      </c>
      <c r="AB71" s="853"/>
      <c r="AC71" s="853"/>
      <c r="AD71" s="853"/>
      <c r="AE71" s="853"/>
      <c r="AF71" s="853">
        <v>6</v>
      </c>
      <c r="AG71" s="853"/>
      <c r="AH71" s="853"/>
      <c r="AI71" s="853"/>
      <c r="AJ71" s="853"/>
      <c r="AK71" s="853" t="s">
        <v>572</v>
      </c>
      <c r="AL71" s="853"/>
      <c r="AM71" s="853"/>
      <c r="AN71" s="853"/>
      <c r="AO71" s="853"/>
      <c r="AP71" s="853" t="s">
        <v>572</v>
      </c>
      <c r="AQ71" s="853"/>
      <c r="AR71" s="853"/>
      <c r="AS71" s="853"/>
      <c r="AT71" s="853"/>
      <c r="AU71" s="853" t="s">
        <v>572</v>
      </c>
      <c r="AV71" s="853"/>
      <c r="AW71" s="853"/>
      <c r="AX71" s="853"/>
      <c r="AY71" s="853"/>
      <c r="AZ71" s="901"/>
      <c r="BA71" s="901"/>
      <c r="BB71" s="901"/>
      <c r="BC71" s="901"/>
      <c r="BD71" s="902"/>
      <c r="BE71" s="245"/>
      <c r="BF71" s="245"/>
      <c r="BG71" s="245"/>
      <c r="BH71" s="245"/>
      <c r="BI71" s="245"/>
      <c r="BJ71" s="245"/>
      <c r="BK71" s="245"/>
      <c r="BL71" s="245"/>
      <c r="BM71" s="245"/>
      <c r="BN71" s="245"/>
      <c r="BO71" s="245"/>
      <c r="BP71" s="245"/>
      <c r="BQ71" s="242">
        <v>65</v>
      </c>
      <c r="BR71" s="247"/>
      <c r="BS71" s="888"/>
      <c r="BT71" s="889"/>
      <c r="BU71" s="889"/>
      <c r="BV71" s="889"/>
      <c r="BW71" s="889"/>
      <c r="BX71" s="889"/>
      <c r="BY71" s="889"/>
      <c r="BZ71" s="889"/>
      <c r="CA71" s="889"/>
      <c r="CB71" s="889"/>
      <c r="CC71" s="889"/>
      <c r="CD71" s="889"/>
      <c r="CE71" s="889"/>
      <c r="CF71" s="889"/>
      <c r="CG71" s="890"/>
      <c r="CH71" s="885"/>
      <c r="CI71" s="886"/>
      <c r="CJ71" s="886"/>
      <c r="CK71" s="886"/>
      <c r="CL71" s="887"/>
      <c r="CM71" s="885"/>
      <c r="CN71" s="886"/>
      <c r="CO71" s="886"/>
      <c r="CP71" s="886"/>
      <c r="CQ71" s="887"/>
      <c r="CR71" s="885"/>
      <c r="CS71" s="886"/>
      <c r="CT71" s="886"/>
      <c r="CU71" s="886"/>
      <c r="CV71" s="887"/>
      <c r="CW71" s="885"/>
      <c r="CX71" s="886"/>
      <c r="CY71" s="886"/>
      <c r="CZ71" s="886"/>
      <c r="DA71" s="887"/>
      <c r="DB71" s="885"/>
      <c r="DC71" s="886"/>
      <c r="DD71" s="886"/>
      <c r="DE71" s="886"/>
      <c r="DF71" s="887"/>
      <c r="DG71" s="885"/>
      <c r="DH71" s="886"/>
      <c r="DI71" s="886"/>
      <c r="DJ71" s="886"/>
      <c r="DK71" s="887"/>
      <c r="DL71" s="885"/>
      <c r="DM71" s="886"/>
      <c r="DN71" s="886"/>
      <c r="DO71" s="886"/>
      <c r="DP71" s="887"/>
      <c r="DQ71" s="885"/>
      <c r="DR71" s="886"/>
      <c r="DS71" s="886"/>
      <c r="DT71" s="886"/>
      <c r="DU71" s="887"/>
      <c r="DV71" s="882"/>
      <c r="DW71" s="883"/>
      <c r="DX71" s="883"/>
      <c r="DY71" s="883"/>
      <c r="DZ71" s="884"/>
      <c r="EA71" s="226"/>
    </row>
    <row r="72" spans="1:131" s="227" customFormat="1" ht="26.25" customHeight="1">
      <c r="A72" s="241">
        <v>5</v>
      </c>
      <c r="B72" s="898" t="s">
        <v>581</v>
      </c>
      <c r="C72" s="856"/>
      <c r="D72" s="856"/>
      <c r="E72" s="856"/>
      <c r="F72" s="856"/>
      <c r="G72" s="856"/>
      <c r="H72" s="856"/>
      <c r="I72" s="856"/>
      <c r="J72" s="856"/>
      <c r="K72" s="856"/>
      <c r="L72" s="856"/>
      <c r="M72" s="856"/>
      <c r="N72" s="856"/>
      <c r="O72" s="856"/>
      <c r="P72" s="899"/>
      <c r="Q72" s="900">
        <v>1115</v>
      </c>
      <c r="R72" s="853"/>
      <c r="S72" s="853"/>
      <c r="T72" s="853"/>
      <c r="U72" s="853"/>
      <c r="V72" s="853">
        <v>1073</v>
      </c>
      <c r="W72" s="853"/>
      <c r="X72" s="853"/>
      <c r="Y72" s="853"/>
      <c r="Z72" s="853"/>
      <c r="AA72" s="853">
        <v>42</v>
      </c>
      <c r="AB72" s="853"/>
      <c r="AC72" s="853"/>
      <c r="AD72" s="853"/>
      <c r="AE72" s="853"/>
      <c r="AF72" s="853">
        <v>42</v>
      </c>
      <c r="AG72" s="853"/>
      <c r="AH72" s="853"/>
      <c r="AI72" s="853"/>
      <c r="AJ72" s="853"/>
      <c r="AK72" s="853">
        <v>2</v>
      </c>
      <c r="AL72" s="853"/>
      <c r="AM72" s="853"/>
      <c r="AN72" s="853"/>
      <c r="AO72" s="853"/>
      <c r="AP72" s="853" t="s">
        <v>571</v>
      </c>
      <c r="AQ72" s="853"/>
      <c r="AR72" s="853"/>
      <c r="AS72" s="853"/>
      <c r="AT72" s="853"/>
      <c r="AU72" s="853" t="s">
        <v>571</v>
      </c>
      <c r="AV72" s="853"/>
      <c r="AW72" s="853"/>
      <c r="AX72" s="853"/>
      <c r="AY72" s="853"/>
      <c r="AZ72" s="901"/>
      <c r="BA72" s="901"/>
      <c r="BB72" s="901"/>
      <c r="BC72" s="901"/>
      <c r="BD72" s="902"/>
      <c r="BE72" s="245"/>
      <c r="BF72" s="245"/>
      <c r="BG72" s="245"/>
      <c r="BH72" s="245"/>
      <c r="BI72" s="245"/>
      <c r="BJ72" s="245"/>
      <c r="BK72" s="245"/>
      <c r="BL72" s="245"/>
      <c r="BM72" s="245"/>
      <c r="BN72" s="245"/>
      <c r="BO72" s="245"/>
      <c r="BP72" s="245"/>
      <c r="BQ72" s="242">
        <v>66</v>
      </c>
      <c r="BR72" s="247"/>
      <c r="BS72" s="888"/>
      <c r="BT72" s="889"/>
      <c r="BU72" s="889"/>
      <c r="BV72" s="889"/>
      <c r="BW72" s="889"/>
      <c r="BX72" s="889"/>
      <c r="BY72" s="889"/>
      <c r="BZ72" s="889"/>
      <c r="CA72" s="889"/>
      <c r="CB72" s="889"/>
      <c r="CC72" s="889"/>
      <c r="CD72" s="889"/>
      <c r="CE72" s="889"/>
      <c r="CF72" s="889"/>
      <c r="CG72" s="890"/>
      <c r="CH72" s="885"/>
      <c r="CI72" s="886"/>
      <c r="CJ72" s="886"/>
      <c r="CK72" s="886"/>
      <c r="CL72" s="887"/>
      <c r="CM72" s="885"/>
      <c r="CN72" s="886"/>
      <c r="CO72" s="886"/>
      <c r="CP72" s="886"/>
      <c r="CQ72" s="887"/>
      <c r="CR72" s="885"/>
      <c r="CS72" s="886"/>
      <c r="CT72" s="886"/>
      <c r="CU72" s="886"/>
      <c r="CV72" s="887"/>
      <c r="CW72" s="885"/>
      <c r="CX72" s="886"/>
      <c r="CY72" s="886"/>
      <c r="CZ72" s="886"/>
      <c r="DA72" s="887"/>
      <c r="DB72" s="885"/>
      <c r="DC72" s="886"/>
      <c r="DD72" s="886"/>
      <c r="DE72" s="886"/>
      <c r="DF72" s="887"/>
      <c r="DG72" s="885"/>
      <c r="DH72" s="886"/>
      <c r="DI72" s="886"/>
      <c r="DJ72" s="886"/>
      <c r="DK72" s="887"/>
      <c r="DL72" s="885"/>
      <c r="DM72" s="886"/>
      <c r="DN72" s="886"/>
      <c r="DO72" s="886"/>
      <c r="DP72" s="887"/>
      <c r="DQ72" s="885"/>
      <c r="DR72" s="886"/>
      <c r="DS72" s="886"/>
      <c r="DT72" s="886"/>
      <c r="DU72" s="887"/>
      <c r="DV72" s="882"/>
      <c r="DW72" s="883"/>
      <c r="DX72" s="883"/>
      <c r="DY72" s="883"/>
      <c r="DZ72" s="884"/>
      <c r="EA72" s="226"/>
    </row>
    <row r="73" spans="1:131" s="227" customFormat="1" ht="26.25" customHeight="1">
      <c r="A73" s="241">
        <v>6</v>
      </c>
      <c r="B73" s="898" t="s">
        <v>582</v>
      </c>
      <c r="C73" s="856"/>
      <c r="D73" s="856"/>
      <c r="E73" s="856"/>
      <c r="F73" s="856"/>
      <c r="G73" s="856"/>
      <c r="H73" s="856"/>
      <c r="I73" s="856"/>
      <c r="J73" s="856"/>
      <c r="K73" s="856"/>
      <c r="L73" s="856"/>
      <c r="M73" s="856"/>
      <c r="N73" s="856"/>
      <c r="O73" s="856"/>
      <c r="P73" s="899"/>
      <c r="Q73" s="900">
        <v>258</v>
      </c>
      <c r="R73" s="853"/>
      <c r="S73" s="853"/>
      <c r="T73" s="853"/>
      <c r="U73" s="853"/>
      <c r="V73" s="853">
        <v>246</v>
      </c>
      <c r="W73" s="853"/>
      <c r="X73" s="853"/>
      <c r="Y73" s="853"/>
      <c r="Z73" s="853"/>
      <c r="AA73" s="853">
        <v>12</v>
      </c>
      <c r="AB73" s="853"/>
      <c r="AC73" s="853"/>
      <c r="AD73" s="853"/>
      <c r="AE73" s="853"/>
      <c r="AF73" s="853">
        <v>12</v>
      </c>
      <c r="AG73" s="853"/>
      <c r="AH73" s="853"/>
      <c r="AI73" s="853"/>
      <c r="AJ73" s="853"/>
      <c r="AK73" s="853" t="s">
        <v>571</v>
      </c>
      <c r="AL73" s="853"/>
      <c r="AM73" s="853"/>
      <c r="AN73" s="853"/>
      <c r="AO73" s="853"/>
      <c r="AP73" s="853">
        <v>12</v>
      </c>
      <c r="AQ73" s="853"/>
      <c r="AR73" s="853"/>
      <c r="AS73" s="853"/>
      <c r="AT73" s="853"/>
      <c r="AU73" s="853" t="s">
        <v>571</v>
      </c>
      <c r="AV73" s="853"/>
      <c r="AW73" s="853"/>
      <c r="AX73" s="853"/>
      <c r="AY73" s="853"/>
      <c r="AZ73" s="901"/>
      <c r="BA73" s="901"/>
      <c r="BB73" s="901"/>
      <c r="BC73" s="901"/>
      <c r="BD73" s="902"/>
      <c r="BE73" s="245"/>
      <c r="BF73" s="245"/>
      <c r="BG73" s="245"/>
      <c r="BH73" s="245"/>
      <c r="BI73" s="245"/>
      <c r="BJ73" s="245"/>
      <c r="BK73" s="245"/>
      <c r="BL73" s="245"/>
      <c r="BM73" s="245"/>
      <c r="BN73" s="245"/>
      <c r="BO73" s="245"/>
      <c r="BP73" s="245"/>
      <c r="BQ73" s="242">
        <v>67</v>
      </c>
      <c r="BR73" s="247"/>
      <c r="BS73" s="888"/>
      <c r="BT73" s="889"/>
      <c r="BU73" s="889"/>
      <c r="BV73" s="889"/>
      <c r="BW73" s="889"/>
      <c r="BX73" s="889"/>
      <c r="BY73" s="889"/>
      <c r="BZ73" s="889"/>
      <c r="CA73" s="889"/>
      <c r="CB73" s="889"/>
      <c r="CC73" s="889"/>
      <c r="CD73" s="889"/>
      <c r="CE73" s="889"/>
      <c r="CF73" s="889"/>
      <c r="CG73" s="890"/>
      <c r="CH73" s="885"/>
      <c r="CI73" s="886"/>
      <c r="CJ73" s="886"/>
      <c r="CK73" s="886"/>
      <c r="CL73" s="887"/>
      <c r="CM73" s="885"/>
      <c r="CN73" s="886"/>
      <c r="CO73" s="886"/>
      <c r="CP73" s="886"/>
      <c r="CQ73" s="887"/>
      <c r="CR73" s="885"/>
      <c r="CS73" s="886"/>
      <c r="CT73" s="886"/>
      <c r="CU73" s="886"/>
      <c r="CV73" s="887"/>
      <c r="CW73" s="885"/>
      <c r="CX73" s="886"/>
      <c r="CY73" s="886"/>
      <c r="CZ73" s="886"/>
      <c r="DA73" s="887"/>
      <c r="DB73" s="885"/>
      <c r="DC73" s="886"/>
      <c r="DD73" s="886"/>
      <c r="DE73" s="886"/>
      <c r="DF73" s="887"/>
      <c r="DG73" s="885"/>
      <c r="DH73" s="886"/>
      <c r="DI73" s="886"/>
      <c r="DJ73" s="886"/>
      <c r="DK73" s="887"/>
      <c r="DL73" s="885"/>
      <c r="DM73" s="886"/>
      <c r="DN73" s="886"/>
      <c r="DO73" s="886"/>
      <c r="DP73" s="887"/>
      <c r="DQ73" s="885"/>
      <c r="DR73" s="886"/>
      <c r="DS73" s="886"/>
      <c r="DT73" s="886"/>
      <c r="DU73" s="887"/>
      <c r="DV73" s="882"/>
      <c r="DW73" s="883"/>
      <c r="DX73" s="883"/>
      <c r="DY73" s="883"/>
      <c r="DZ73" s="884"/>
      <c r="EA73" s="226"/>
    </row>
    <row r="74" spans="1:131" s="227" customFormat="1" ht="26.25" customHeight="1">
      <c r="A74" s="241">
        <v>7</v>
      </c>
      <c r="B74" s="898" t="s">
        <v>583</v>
      </c>
      <c r="C74" s="856"/>
      <c r="D74" s="856"/>
      <c r="E74" s="856"/>
      <c r="F74" s="856"/>
      <c r="G74" s="856"/>
      <c r="H74" s="856"/>
      <c r="I74" s="856"/>
      <c r="J74" s="856"/>
      <c r="K74" s="856"/>
      <c r="L74" s="856"/>
      <c r="M74" s="856"/>
      <c r="N74" s="856"/>
      <c r="O74" s="856"/>
      <c r="P74" s="899"/>
      <c r="Q74" s="900">
        <v>419</v>
      </c>
      <c r="R74" s="853"/>
      <c r="S74" s="853"/>
      <c r="T74" s="853"/>
      <c r="U74" s="853"/>
      <c r="V74" s="853">
        <v>418</v>
      </c>
      <c r="W74" s="853"/>
      <c r="X74" s="853"/>
      <c r="Y74" s="853"/>
      <c r="Z74" s="853"/>
      <c r="AA74" s="853">
        <v>1</v>
      </c>
      <c r="AB74" s="853"/>
      <c r="AC74" s="853"/>
      <c r="AD74" s="853"/>
      <c r="AE74" s="853"/>
      <c r="AF74" s="853">
        <v>419</v>
      </c>
      <c r="AG74" s="853"/>
      <c r="AH74" s="853"/>
      <c r="AI74" s="853"/>
      <c r="AJ74" s="853"/>
      <c r="AK74" s="853" t="s">
        <v>571</v>
      </c>
      <c r="AL74" s="853"/>
      <c r="AM74" s="853"/>
      <c r="AN74" s="853"/>
      <c r="AO74" s="853"/>
      <c r="AP74" s="853">
        <v>400</v>
      </c>
      <c r="AQ74" s="853"/>
      <c r="AR74" s="853"/>
      <c r="AS74" s="853"/>
      <c r="AT74" s="853"/>
      <c r="AU74" s="853" t="s">
        <v>571</v>
      </c>
      <c r="AV74" s="853"/>
      <c r="AW74" s="853"/>
      <c r="AX74" s="853"/>
      <c r="AY74" s="853"/>
      <c r="AZ74" s="901"/>
      <c r="BA74" s="901"/>
      <c r="BB74" s="901"/>
      <c r="BC74" s="901"/>
      <c r="BD74" s="902"/>
      <c r="BE74" s="245"/>
      <c r="BF74" s="245"/>
      <c r="BG74" s="245"/>
      <c r="BH74" s="245"/>
      <c r="BI74" s="245"/>
      <c r="BJ74" s="245"/>
      <c r="BK74" s="245"/>
      <c r="BL74" s="245"/>
      <c r="BM74" s="245"/>
      <c r="BN74" s="245"/>
      <c r="BO74" s="245"/>
      <c r="BP74" s="245"/>
      <c r="BQ74" s="242">
        <v>68</v>
      </c>
      <c r="BR74" s="247"/>
      <c r="BS74" s="888"/>
      <c r="BT74" s="889"/>
      <c r="BU74" s="889"/>
      <c r="BV74" s="889"/>
      <c r="BW74" s="889"/>
      <c r="BX74" s="889"/>
      <c r="BY74" s="889"/>
      <c r="BZ74" s="889"/>
      <c r="CA74" s="889"/>
      <c r="CB74" s="889"/>
      <c r="CC74" s="889"/>
      <c r="CD74" s="889"/>
      <c r="CE74" s="889"/>
      <c r="CF74" s="889"/>
      <c r="CG74" s="890"/>
      <c r="CH74" s="885"/>
      <c r="CI74" s="886"/>
      <c r="CJ74" s="886"/>
      <c r="CK74" s="886"/>
      <c r="CL74" s="887"/>
      <c r="CM74" s="885"/>
      <c r="CN74" s="886"/>
      <c r="CO74" s="886"/>
      <c r="CP74" s="886"/>
      <c r="CQ74" s="887"/>
      <c r="CR74" s="885"/>
      <c r="CS74" s="886"/>
      <c r="CT74" s="886"/>
      <c r="CU74" s="886"/>
      <c r="CV74" s="887"/>
      <c r="CW74" s="885"/>
      <c r="CX74" s="886"/>
      <c r="CY74" s="886"/>
      <c r="CZ74" s="886"/>
      <c r="DA74" s="887"/>
      <c r="DB74" s="885"/>
      <c r="DC74" s="886"/>
      <c r="DD74" s="886"/>
      <c r="DE74" s="886"/>
      <c r="DF74" s="887"/>
      <c r="DG74" s="885"/>
      <c r="DH74" s="886"/>
      <c r="DI74" s="886"/>
      <c r="DJ74" s="886"/>
      <c r="DK74" s="887"/>
      <c r="DL74" s="885"/>
      <c r="DM74" s="886"/>
      <c r="DN74" s="886"/>
      <c r="DO74" s="886"/>
      <c r="DP74" s="887"/>
      <c r="DQ74" s="885"/>
      <c r="DR74" s="886"/>
      <c r="DS74" s="886"/>
      <c r="DT74" s="886"/>
      <c r="DU74" s="887"/>
      <c r="DV74" s="882"/>
      <c r="DW74" s="883"/>
      <c r="DX74" s="883"/>
      <c r="DY74" s="883"/>
      <c r="DZ74" s="884"/>
      <c r="EA74" s="226"/>
    </row>
    <row r="75" spans="1:131" s="227" customFormat="1" ht="26.25" customHeight="1">
      <c r="A75" s="241">
        <v>8</v>
      </c>
      <c r="B75" s="898"/>
      <c r="C75" s="856"/>
      <c r="D75" s="856"/>
      <c r="E75" s="856"/>
      <c r="F75" s="856"/>
      <c r="G75" s="856"/>
      <c r="H75" s="856"/>
      <c r="I75" s="856"/>
      <c r="J75" s="856"/>
      <c r="K75" s="856"/>
      <c r="L75" s="856"/>
      <c r="M75" s="856"/>
      <c r="N75" s="856"/>
      <c r="O75" s="856"/>
      <c r="P75" s="899"/>
      <c r="Q75" s="904"/>
      <c r="R75" s="905"/>
      <c r="S75" s="905"/>
      <c r="T75" s="905"/>
      <c r="U75" s="852"/>
      <c r="V75" s="906"/>
      <c r="W75" s="905"/>
      <c r="X75" s="905"/>
      <c r="Y75" s="905"/>
      <c r="Z75" s="852"/>
      <c r="AA75" s="906"/>
      <c r="AB75" s="905"/>
      <c r="AC75" s="905"/>
      <c r="AD75" s="905"/>
      <c r="AE75" s="852"/>
      <c r="AF75" s="906"/>
      <c r="AG75" s="905"/>
      <c r="AH75" s="905"/>
      <c r="AI75" s="905"/>
      <c r="AJ75" s="852"/>
      <c r="AK75" s="906"/>
      <c r="AL75" s="905"/>
      <c r="AM75" s="905"/>
      <c r="AN75" s="905"/>
      <c r="AO75" s="852"/>
      <c r="AP75" s="906"/>
      <c r="AQ75" s="905"/>
      <c r="AR75" s="905"/>
      <c r="AS75" s="905"/>
      <c r="AT75" s="852"/>
      <c r="AU75" s="906"/>
      <c r="AV75" s="905"/>
      <c r="AW75" s="905"/>
      <c r="AX75" s="905"/>
      <c r="AY75" s="852"/>
      <c r="AZ75" s="901"/>
      <c r="BA75" s="901"/>
      <c r="BB75" s="901"/>
      <c r="BC75" s="901"/>
      <c r="BD75" s="902"/>
      <c r="BE75" s="245"/>
      <c r="BF75" s="245"/>
      <c r="BG75" s="245"/>
      <c r="BH75" s="245"/>
      <c r="BI75" s="245"/>
      <c r="BJ75" s="245"/>
      <c r="BK75" s="245"/>
      <c r="BL75" s="245"/>
      <c r="BM75" s="245"/>
      <c r="BN75" s="245"/>
      <c r="BO75" s="245"/>
      <c r="BP75" s="245"/>
      <c r="BQ75" s="242">
        <v>69</v>
      </c>
      <c r="BR75" s="247"/>
      <c r="BS75" s="888"/>
      <c r="BT75" s="889"/>
      <c r="BU75" s="889"/>
      <c r="BV75" s="889"/>
      <c r="BW75" s="889"/>
      <c r="BX75" s="889"/>
      <c r="BY75" s="889"/>
      <c r="BZ75" s="889"/>
      <c r="CA75" s="889"/>
      <c r="CB75" s="889"/>
      <c r="CC75" s="889"/>
      <c r="CD75" s="889"/>
      <c r="CE75" s="889"/>
      <c r="CF75" s="889"/>
      <c r="CG75" s="890"/>
      <c r="CH75" s="885"/>
      <c r="CI75" s="886"/>
      <c r="CJ75" s="886"/>
      <c r="CK75" s="886"/>
      <c r="CL75" s="887"/>
      <c r="CM75" s="885"/>
      <c r="CN75" s="886"/>
      <c r="CO75" s="886"/>
      <c r="CP75" s="886"/>
      <c r="CQ75" s="887"/>
      <c r="CR75" s="885"/>
      <c r="CS75" s="886"/>
      <c r="CT75" s="886"/>
      <c r="CU75" s="886"/>
      <c r="CV75" s="887"/>
      <c r="CW75" s="885"/>
      <c r="CX75" s="886"/>
      <c r="CY75" s="886"/>
      <c r="CZ75" s="886"/>
      <c r="DA75" s="887"/>
      <c r="DB75" s="885"/>
      <c r="DC75" s="886"/>
      <c r="DD75" s="886"/>
      <c r="DE75" s="886"/>
      <c r="DF75" s="887"/>
      <c r="DG75" s="885"/>
      <c r="DH75" s="886"/>
      <c r="DI75" s="886"/>
      <c r="DJ75" s="886"/>
      <c r="DK75" s="887"/>
      <c r="DL75" s="885"/>
      <c r="DM75" s="886"/>
      <c r="DN75" s="886"/>
      <c r="DO75" s="886"/>
      <c r="DP75" s="887"/>
      <c r="DQ75" s="885"/>
      <c r="DR75" s="886"/>
      <c r="DS75" s="886"/>
      <c r="DT75" s="886"/>
      <c r="DU75" s="887"/>
      <c r="DV75" s="882"/>
      <c r="DW75" s="883"/>
      <c r="DX75" s="883"/>
      <c r="DY75" s="883"/>
      <c r="DZ75" s="884"/>
      <c r="EA75" s="226"/>
    </row>
    <row r="76" spans="1:131" s="227" customFormat="1" ht="26.25" customHeight="1">
      <c r="A76" s="241">
        <v>9</v>
      </c>
      <c r="B76" s="898"/>
      <c r="C76" s="856"/>
      <c r="D76" s="856"/>
      <c r="E76" s="856"/>
      <c r="F76" s="856"/>
      <c r="G76" s="856"/>
      <c r="H76" s="856"/>
      <c r="I76" s="856"/>
      <c r="J76" s="856"/>
      <c r="K76" s="856"/>
      <c r="L76" s="856"/>
      <c r="M76" s="856"/>
      <c r="N76" s="856"/>
      <c r="O76" s="856"/>
      <c r="P76" s="899"/>
      <c r="Q76" s="904"/>
      <c r="R76" s="905"/>
      <c r="S76" s="905"/>
      <c r="T76" s="905"/>
      <c r="U76" s="852"/>
      <c r="V76" s="906"/>
      <c r="W76" s="905"/>
      <c r="X76" s="905"/>
      <c r="Y76" s="905"/>
      <c r="Z76" s="852"/>
      <c r="AA76" s="906"/>
      <c r="AB76" s="905"/>
      <c r="AC76" s="905"/>
      <c r="AD76" s="905"/>
      <c r="AE76" s="852"/>
      <c r="AF76" s="906"/>
      <c r="AG76" s="905"/>
      <c r="AH76" s="905"/>
      <c r="AI76" s="905"/>
      <c r="AJ76" s="852"/>
      <c r="AK76" s="906"/>
      <c r="AL76" s="905"/>
      <c r="AM76" s="905"/>
      <c r="AN76" s="905"/>
      <c r="AO76" s="852"/>
      <c r="AP76" s="906"/>
      <c r="AQ76" s="905"/>
      <c r="AR76" s="905"/>
      <c r="AS76" s="905"/>
      <c r="AT76" s="852"/>
      <c r="AU76" s="906"/>
      <c r="AV76" s="905"/>
      <c r="AW76" s="905"/>
      <c r="AX76" s="905"/>
      <c r="AY76" s="852"/>
      <c r="AZ76" s="901"/>
      <c r="BA76" s="901"/>
      <c r="BB76" s="901"/>
      <c r="BC76" s="901"/>
      <c r="BD76" s="902"/>
      <c r="BE76" s="245"/>
      <c r="BF76" s="245"/>
      <c r="BG76" s="245"/>
      <c r="BH76" s="245"/>
      <c r="BI76" s="245"/>
      <c r="BJ76" s="245"/>
      <c r="BK76" s="245"/>
      <c r="BL76" s="245"/>
      <c r="BM76" s="245"/>
      <c r="BN76" s="245"/>
      <c r="BO76" s="245"/>
      <c r="BP76" s="245"/>
      <c r="BQ76" s="242">
        <v>70</v>
      </c>
      <c r="BR76" s="247"/>
      <c r="BS76" s="888"/>
      <c r="BT76" s="889"/>
      <c r="BU76" s="889"/>
      <c r="BV76" s="889"/>
      <c r="BW76" s="889"/>
      <c r="BX76" s="889"/>
      <c r="BY76" s="889"/>
      <c r="BZ76" s="889"/>
      <c r="CA76" s="889"/>
      <c r="CB76" s="889"/>
      <c r="CC76" s="889"/>
      <c r="CD76" s="889"/>
      <c r="CE76" s="889"/>
      <c r="CF76" s="889"/>
      <c r="CG76" s="890"/>
      <c r="CH76" s="885"/>
      <c r="CI76" s="886"/>
      <c r="CJ76" s="886"/>
      <c r="CK76" s="886"/>
      <c r="CL76" s="887"/>
      <c r="CM76" s="885"/>
      <c r="CN76" s="886"/>
      <c r="CO76" s="886"/>
      <c r="CP76" s="886"/>
      <c r="CQ76" s="887"/>
      <c r="CR76" s="885"/>
      <c r="CS76" s="886"/>
      <c r="CT76" s="886"/>
      <c r="CU76" s="886"/>
      <c r="CV76" s="887"/>
      <c r="CW76" s="885"/>
      <c r="CX76" s="886"/>
      <c r="CY76" s="886"/>
      <c r="CZ76" s="886"/>
      <c r="DA76" s="887"/>
      <c r="DB76" s="885"/>
      <c r="DC76" s="886"/>
      <c r="DD76" s="886"/>
      <c r="DE76" s="886"/>
      <c r="DF76" s="887"/>
      <c r="DG76" s="885"/>
      <c r="DH76" s="886"/>
      <c r="DI76" s="886"/>
      <c r="DJ76" s="886"/>
      <c r="DK76" s="887"/>
      <c r="DL76" s="885"/>
      <c r="DM76" s="886"/>
      <c r="DN76" s="886"/>
      <c r="DO76" s="886"/>
      <c r="DP76" s="887"/>
      <c r="DQ76" s="885"/>
      <c r="DR76" s="886"/>
      <c r="DS76" s="886"/>
      <c r="DT76" s="886"/>
      <c r="DU76" s="887"/>
      <c r="DV76" s="882"/>
      <c r="DW76" s="883"/>
      <c r="DX76" s="883"/>
      <c r="DY76" s="883"/>
      <c r="DZ76" s="884"/>
      <c r="EA76" s="226"/>
    </row>
    <row r="77" spans="1:131" s="227" customFormat="1" ht="26.25" customHeight="1">
      <c r="A77" s="241">
        <v>10</v>
      </c>
      <c r="B77" s="898"/>
      <c r="C77" s="856"/>
      <c r="D77" s="856"/>
      <c r="E77" s="856"/>
      <c r="F77" s="856"/>
      <c r="G77" s="856"/>
      <c r="H77" s="856"/>
      <c r="I77" s="856"/>
      <c r="J77" s="856"/>
      <c r="K77" s="856"/>
      <c r="L77" s="856"/>
      <c r="M77" s="856"/>
      <c r="N77" s="856"/>
      <c r="O77" s="856"/>
      <c r="P77" s="899"/>
      <c r="Q77" s="904"/>
      <c r="R77" s="905"/>
      <c r="S77" s="905"/>
      <c r="T77" s="905"/>
      <c r="U77" s="852"/>
      <c r="V77" s="906"/>
      <c r="W77" s="905"/>
      <c r="X77" s="905"/>
      <c r="Y77" s="905"/>
      <c r="Z77" s="852"/>
      <c r="AA77" s="906"/>
      <c r="AB77" s="905"/>
      <c r="AC77" s="905"/>
      <c r="AD77" s="905"/>
      <c r="AE77" s="852"/>
      <c r="AF77" s="906"/>
      <c r="AG77" s="905"/>
      <c r="AH77" s="905"/>
      <c r="AI77" s="905"/>
      <c r="AJ77" s="852"/>
      <c r="AK77" s="906"/>
      <c r="AL77" s="905"/>
      <c r="AM77" s="905"/>
      <c r="AN77" s="905"/>
      <c r="AO77" s="852"/>
      <c r="AP77" s="906"/>
      <c r="AQ77" s="905"/>
      <c r="AR77" s="905"/>
      <c r="AS77" s="905"/>
      <c r="AT77" s="852"/>
      <c r="AU77" s="906"/>
      <c r="AV77" s="905"/>
      <c r="AW77" s="905"/>
      <c r="AX77" s="905"/>
      <c r="AY77" s="852"/>
      <c r="AZ77" s="901"/>
      <c r="BA77" s="901"/>
      <c r="BB77" s="901"/>
      <c r="BC77" s="901"/>
      <c r="BD77" s="902"/>
      <c r="BE77" s="245"/>
      <c r="BF77" s="245"/>
      <c r="BG77" s="245"/>
      <c r="BH77" s="245"/>
      <c r="BI77" s="245"/>
      <c r="BJ77" s="245"/>
      <c r="BK77" s="245"/>
      <c r="BL77" s="245"/>
      <c r="BM77" s="245"/>
      <c r="BN77" s="245"/>
      <c r="BO77" s="245"/>
      <c r="BP77" s="245"/>
      <c r="BQ77" s="242">
        <v>71</v>
      </c>
      <c r="BR77" s="247"/>
      <c r="BS77" s="888"/>
      <c r="BT77" s="889"/>
      <c r="BU77" s="889"/>
      <c r="BV77" s="889"/>
      <c r="BW77" s="889"/>
      <c r="BX77" s="889"/>
      <c r="BY77" s="889"/>
      <c r="BZ77" s="889"/>
      <c r="CA77" s="889"/>
      <c r="CB77" s="889"/>
      <c r="CC77" s="889"/>
      <c r="CD77" s="889"/>
      <c r="CE77" s="889"/>
      <c r="CF77" s="889"/>
      <c r="CG77" s="890"/>
      <c r="CH77" s="885"/>
      <c r="CI77" s="886"/>
      <c r="CJ77" s="886"/>
      <c r="CK77" s="886"/>
      <c r="CL77" s="887"/>
      <c r="CM77" s="885"/>
      <c r="CN77" s="886"/>
      <c r="CO77" s="886"/>
      <c r="CP77" s="886"/>
      <c r="CQ77" s="887"/>
      <c r="CR77" s="885"/>
      <c r="CS77" s="886"/>
      <c r="CT77" s="886"/>
      <c r="CU77" s="886"/>
      <c r="CV77" s="887"/>
      <c r="CW77" s="885"/>
      <c r="CX77" s="886"/>
      <c r="CY77" s="886"/>
      <c r="CZ77" s="886"/>
      <c r="DA77" s="887"/>
      <c r="DB77" s="885"/>
      <c r="DC77" s="886"/>
      <c r="DD77" s="886"/>
      <c r="DE77" s="886"/>
      <c r="DF77" s="887"/>
      <c r="DG77" s="885"/>
      <c r="DH77" s="886"/>
      <c r="DI77" s="886"/>
      <c r="DJ77" s="886"/>
      <c r="DK77" s="887"/>
      <c r="DL77" s="885"/>
      <c r="DM77" s="886"/>
      <c r="DN77" s="886"/>
      <c r="DO77" s="886"/>
      <c r="DP77" s="887"/>
      <c r="DQ77" s="885"/>
      <c r="DR77" s="886"/>
      <c r="DS77" s="886"/>
      <c r="DT77" s="886"/>
      <c r="DU77" s="887"/>
      <c r="DV77" s="882"/>
      <c r="DW77" s="883"/>
      <c r="DX77" s="883"/>
      <c r="DY77" s="883"/>
      <c r="DZ77" s="884"/>
      <c r="EA77" s="226"/>
    </row>
    <row r="78" spans="1:131" s="227" customFormat="1" ht="26.25" customHeight="1">
      <c r="A78" s="241">
        <v>11</v>
      </c>
      <c r="B78" s="898"/>
      <c r="C78" s="856"/>
      <c r="D78" s="856"/>
      <c r="E78" s="856"/>
      <c r="F78" s="856"/>
      <c r="G78" s="856"/>
      <c r="H78" s="856"/>
      <c r="I78" s="856"/>
      <c r="J78" s="856"/>
      <c r="K78" s="856"/>
      <c r="L78" s="856"/>
      <c r="M78" s="856"/>
      <c r="N78" s="856"/>
      <c r="O78" s="856"/>
      <c r="P78" s="899"/>
      <c r="Q78" s="900"/>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901"/>
      <c r="BA78" s="901"/>
      <c r="BB78" s="901"/>
      <c r="BC78" s="901"/>
      <c r="BD78" s="902"/>
      <c r="BE78" s="245"/>
      <c r="BF78" s="245"/>
      <c r="BG78" s="245"/>
      <c r="BH78" s="245"/>
      <c r="BI78" s="245"/>
      <c r="BJ78" s="248"/>
      <c r="BK78" s="248"/>
      <c r="BL78" s="248"/>
      <c r="BM78" s="248"/>
      <c r="BN78" s="248"/>
      <c r="BO78" s="245"/>
      <c r="BP78" s="245"/>
      <c r="BQ78" s="242">
        <v>72</v>
      </c>
      <c r="BR78" s="247"/>
      <c r="BS78" s="888"/>
      <c r="BT78" s="889"/>
      <c r="BU78" s="889"/>
      <c r="BV78" s="889"/>
      <c r="BW78" s="889"/>
      <c r="BX78" s="889"/>
      <c r="BY78" s="889"/>
      <c r="BZ78" s="889"/>
      <c r="CA78" s="889"/>
      <c r="CB78" s="889"/>
      <c r="CC78" s="889"/>
      <c r="CD78" s="889"/>
      <c r="CE78" s="889"/>
      <c r="CF78" s="889"/>
      <c r="CG78" s="890"/>
      <c r="CH78" s="885"/>
      <c r="CI78" s="886"/>
      <c r="CJ78" s="886"/>
      <c r="CK78" s="886"/>
      <c r="CL78" s="887"/>
      <c r="CM78" s="885"/>
      <c r="CN78" s="886"/>
      <c r="CO78" s="886"/>
      <c r="CP78" s="886"/>
      <c r="CQ78" s="887"/>
      <c r="CR78" s="885"/>
      <c r="CS78" s="886"/>
      <c r="CT78" s="886"/>
      <c r="CU78" s="886"/>
      <c r="CV78" s="887"/>
      <c r="CW78" s="885"/>
      <c r="CX78" s="886"/>
      <c r="CY78" s="886"/>
      <c r="CZ78" s="886"/>
      <c r="DA78" s="887"/>
      <c r="DB78" s="885"/>
      <c r="DC78" s="886"/>
      <c r="DD78" s="886"/>
      <c r="DE78" s="886"/>
      <c r="DF78" s="887"/>
      <c r="DG78" s="885"/>
      <c r="DH78" s="886"/>
      <c r="DI78" s="886"/>
      <c r="DJ78" s="886"/>
      <c r="DK78" s="887"/>
      <c r="DL78" s="885"/>
      <c r="DM78" s="886"/>
      <c r="DN78" s="886"/>
      <c r="DO78" s="886"/>
      <c r="DP78" s="887"/>
      <c r="DQ78" s="885"/>
      <c r="DR78" s="886"/>
      <c r="DS78" s="886"/>
      <c r="DT78" s="886"/>
      <c r="DU78" s="887"/>
      <c r="DV78" s="882"/>
      <c r="DW78" s="883"/>
      <c r="DX78" s="883"/>
      <c r="DY78" s="883"/>
      <c r="DZ78" s="884"/>
      <c r="EA78" s="226"/>
    </row>
    <row r="79" spans="1:131" s="227" customFormat="1" ht="26.25" customHeight="1">
      <c r="A79" s="241">
        <v>12</v>
      </c>
      <c r="B79" s="898"/>
      <c r="C79" s="856"/>
      <c r="D79" s="856"/>
      <c r="E79" s="856"/>
      <c r="F79" s="856"/>
      <c r="G79" s="856"/>
      <c r="H79" s="856"/>
      <c r="I79" s="856"/>
      <c r="J79" s="856"/>
      <c r="K79" s="856"/>
      <c r="L79" s="856"/>
      <c r="M79" s="856"/>
      <c r="N79" s="856"/>
      <c r="O79" s="856"/>
      <c r="P79" s="899"/>
      <c r="Q79" s="900"/>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901"/>
      <c r="BA79" s="901"/>
      <c r="BB79" s="901"/>
      <c r="BC79" s="901"/>
      <c r="BD79" s="902"/>
      <c r="BE79" s="245"/>
      <c r="BF79" s="245"/>
      <c r="BG79" s="245"/>
      <c r="BH79" s="245"/>
      <c r="BI79" s="245"/>
      <c r="BJ79" s="248"/>
      <c r="BK79" s="248"/>
      <c r="BL79" s="248"/>
      <c r="BM79" s="248"/>
      <c r="BN79" s="248"/>
      <c r="BO79" s="245"/>
      <c r="BP79" s="245"/>
      <c r="BQ79" s="242">
        <v>73</v>
      </c>
      <c r="BR79" s="247"/>
      <c r="BS79" s="888"/>
      <c r="BT79" s="889"/>
      <c r="BU79" s="889"/>
      <c r="BV79" s="889"/>
      <c r="BW79" s="889"/>
      <c r="BX79" s="889"/>
      <c r="BY79" s="889"/>
      <c r="BZ79" s="889"/>
      <c r="CA79" s="889"/>
      <c r="CB79" s="889"/>
      <c r="CC79" s="889"/>
      <c r="CD79" s="889"/>
      <c r="CE79" s="889"/>
      <c r="CF79" s="889"/>
      <c r="CG79" s="890"/>
      <c r="CH79" s="885"/>
      <c r="CI79" s="886"/>
      <c r="CJ79" s="886"/>
      <c r="CK79" s="886"/>
      <c r="CL79" s="887"/>
      <c r="CM79" s="885"/>
      <c r="CN79" s="886"/>
      <c r="CO79" s="886"/>
      <c r="CP79" s="886"/>
      <c r="CQ79" s="887"/>
      <c r="CR79" s="885"/>
      <c r="CS79" s="886"/>
      <c r="CT79" s="886"/>
      <c r="CU79" s="886"/>
      <c r="CV79" s="887"/>
      <c r="CW79" s="885"/>
      <c r="CX79" s="886"/>
      <c r="CY79" s="886"/>
      <c r="CZ79" s="886"/>
      <c r="DA79" s="887"/>
      <c r="DB79" s="885"/>
      <c r="DC79" s="886"/>
      <c r="DD79" s="886"/>
      <c r="DE79" s="886"/>
      <c r="DF79" s="887"/>
      <c r="DG79" s="885"/>
      <c r="DH79" s="886"/>
      <c r="DI79" s="886"/>
      <c r="DJ79" s="886"/>
      <c r="DK79" s="887"/>
      <c r="DL79" s="885"/>
      <c r="DM79" s="886"/>
      <c r="DN79" s="886"/>
      <c r="DO79" s="886"/>
      <c r="DP79" s="887"/>
      <c r="DQ79" s="885"/>
      <c r="DR79" s="886"/>
      <c r="DS79" s="886"/>
      <c r="DT79" s="886"/>
      <c r="DU79" s="887"/>
      <c r="DV79" s="882"/>
      <c r="DW79" s="883"/>
      <c r="DX79" s="883"/>
      <c r="DY79" s="883"/>
      <c r="DZ79" s="884"/>
      <c r="EA79" s="226"/>
    </row>
    <row r="80" spans="1:131" s="227" customFormat="1" ht="26.25" customHeight="1">
      <c r="A80" s="241">
        <v>13</v>
      </c>
      <c r="B80" s="898"/>
      <c r="C80" s="856"/>
      <c r="D80" s="856"/>
      <c r="E80" s="856"/>
      <c r="F80" s="856"/>
      <c r="G80" s="856"/>
      <c r="H80" s="856"/>
      <c r="I80" s="856"/>
      <c r="J80" s="856"/>
      <c r="K80" s="856"/>
      <c r="L80" s="856"/>
      <c r="M80" s="856"/>
      <c r="N80" s="856"/>
      <c r="O80" s="856"/>
      <c r="P80" s="899"/>
      <c r="Q80" s="900"/>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901"/>
      <c r="BA80" s="901"/>
      <c r="BB80" s="901"/>
      <c r="BC80" s="901"/>
      <c r="BD80" s="902"/>
      <c r="BE80" s="245"/>
      <c r="BF80" s="245"/>
      <c r="BG80" s="245"/>
      <c r="BH80" s="245"/>
      <c r="BI80" s="245"/>
      <c r="BJ80" s="245"/>
      <c r="BK80" s="245"/>
      <c r="BL80" s="245"/>
      <c r="BM80" s="245"/>
      <c r="BN80" s="245"/>
      <c r="BO80" s="245"/>
      <c r="BP80" s="245"/>
      <c r="BQ80" s="242">
        <v>74</v>
      </c>
      <c r="BR80" s="247"/>
      <c r="BS80" s="888"/>
      <c r="BT80" s="889"/>
      <c r="BU80" s="889"/>
      <c r="BV80" s="889"/>
      <c r="BW80" s="889"/>
      <c r="BX80" s="889"/>
      <c r="BY80" s="889"/>
      <c r="BZ80" s="889"/>
      <c r="CA80" s="889"/>
      <c r="CB80" s="889"/>
      <c r="CC80" s="889"/>
      <c r="CD80" s="889"/>
      <c r="CE80" s="889"/>
      <c r="CF80" s="889"/>
      <c r="CG80" s="890"/>
      <c r="CH80" s="885"/>
      <c r="CI80" s="886"/>
      <c r="CJ80" s="886"/>
      <c r="CK80" s="886"/>
      <c r="CL80" s="887"/>
      <c r="CM80" s="885"/>
      <c r="CN80" s="886"/>
      <c r="CO80" s="886"/>
      <c r="CP80" s="886"/>
      <c r="CQ80" s="887"/>
      <c r="CR80" s="885"/>
      <c r="CS80" s="886"/>
      <c r="CT80" s="886"/>
      <c r="CU80" s="886"/>
      <c r="CV80" s="887"/>
      <c r="CW80" s="885"/>
      <c r="CX80" s="886"/>
      <c r="CY80" s="886"/>
      <c r="CZ80" s="886"/>
      <c r="DA80" s="887"/>
      <c r="DB80" s="885"/>
      <c r="DC80" s="886"/>
      <c r="DD80" s="886"/>
      <c r="DE80" s="886"/>
      <c r="DF80" s="887"/>
      <c r="DG80" s="885"/>
      <c r="DH80" s="886"/>
      <c r="DI80" s="886"/>
      <c r="DJ80" s="886"/>
      <c r="DK80" s="887"/>
      <c r="DL80" s="885"/>
      <c r="DM80" s="886"/>
      <c r="DN80" s="886"/>
      <c r="DO80" s="886"/>
      <c r="DP80" s="887"/>
      <c r="DQ80" s="885"/>
      <c r="DR80" s="886"/>
      <c r="DS80" s="886"/>
      <c r="DT80" s="886"/>
      <c r="DU80" s="887"/>
      <c r="DV80" s="882"/>
      <c r="DW80" s="883"/>
      <c r="DX80" s="883"/>
      <c r="DY80" s="883"/>
      <c r="DZ80" s="884"/>
      <c r="EA80" s="226"/>
    </row>
    <row r="81" spans="1:131" s="227" customFormat="1" ht="26.25" customHeight="1">
      <c r="A81" s="241">
        <v>14</v>
      </c>
      <c r="B81" s="898"/>
      <c r="C81" s="856"/>
      <c r="D81" s="856"/>
      <c r="E81" s="856"/>
      <c r="F81" s="856"/>
      <c r="G81" s="856"/>
      <c r="H81" s="856"/>
      <c r="I81" s="856"/>
      <c r="J81" s="856"/>
      <c r="K81" s="856"/>
      <c r="L81" s="856"/>
      <c r="M81" s="856"/>
      <c r="N81" s="856"/>
      <c r="O81" s="856"/>
      <c r="P81" s="899"/>
      <c r="Q81" s="900"/>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901"/>
      <c r="BA81" s="901"/>
      <c r="BB81" s="901"/>
      <c r="BC81" s="901"/>
      <c r="BD81" s="902"/>
      <c r="BE81" s="245"/>
      <c r="BF81" s="245"/>
      <c r="BG81" s="245"/>
      <c r="BH81" s="245"/>
      <c r="BI81" s="245"/>
      <c r="BJ81" s="245"/>
      <c r="BK81" s="245"/>
      <c r="BL81" s="245"/>
      <c r="BM81" s="245"/>
      <c r="BN81" s="245"/>
      <c r="BO81" s="245"/>
      <c r="BP81" s="245"/>
      <c r="BQ81" s="242">
        <v>75</v>
      </c>
      <c r="BR81" s="247"/>
      <c r="BS81" s="888"/>
      <c r="BT81" s="889"/>
      <c r="BU81" s="889"/>
      <c r="BV81" s="889"/>
      <c r="BW81" s="889"/>
      <c r="BX81" s="889"/>
      <c r="BY81" s="889"/>
      <c r="BZ81" s="889"/>
      <c r="CA81" s="889"/>
      <c r="CB81" s="889"/>
      <c r="CC81" s="889"/>
      <c r="CD81" s="889"/>
      <c r="CE81" s="889"/>
      <c r="CF81" s="889"/>
      <c r="CG81" s="890"/>
      <c r="CH81" s="885"/>
      <c r="CI81" s="886"/>
      <c r="CJ81" s="886"/>
      <c r="CK81" s="886"/>
      <c r="CL81" s="887"/>
      <c r="CM81" s="885"/>
      <c r="CN81" s="886"/>
      <c r="CO81" s="886"/>
      <c r="CP81" s="886"/>
      <c r="CQ81" s="887"/>
      <c r="CR81" s="885"/>
      <c r="CS81" s="886"/>
      <c r="CT81" s="886"/>
      <c r="CU81" s="886"/>
      <c r="CV81" s="887"/>
      <c r="CW81" s="885"/>
      <c r="CX81" s="886"/>
      <c r="CY81" s="886"/>
      <c r="CZ81" s="886"/>
      <c r="DA81" s="887"/>
      <c r="DB81" s="885"/>
      <c r="DC81" s="886"/>
      <c r="DD81" s="886"/>
      <c r="DE81" s="886"/>
      <c r="DF81" s="887"/>
      <c r="DG81" s="885"/>
      <c r="DH81" s="886"/>
      <c r="DI81" s="886"/>
      <c r="DJ81" s="886"/>
      <c r="DK81" s="887"/>
      <c r="DL81" s="885"/>
      <c r="DM81" s="886"/>
      <c r="DN81" s="886"/>
      <c r="DO81" s="886"/>
      <c r="DP81" s="887"/>
      <c r="DQ81" s="885"/>
      <c r="DR81" s="886"/>
      <c r="DS81" s="886"/>
      <c r="DT81" s="886"/>
      <c r="DU81" s="887"/>
      <c r="DV81" s="882"/>
      <c r="DW81" s="883"/>
      <c r="DX81" s="883"/>
      <c r="DY81" s="883"/>
      <c r="DZ81" s="884"/>
      <c r="EA81" s="226"/>
    </row>
    <row r="82" spans="1:131" s="227" customFormat="1" ht="26.25" customHeight="1">
      <c r="A82" s="241">
        <v>15</v>
      </c>
      <c r="B82" s="898"/>
      <c r="C82" s="856"/>
      <c r="D82" s="856"/>
      <c r="E82" s="856"/>
      <c r="F82" s="856"/>
      <c r="G82" s="856"/>
      <c r="H82" s="856"/>
      <c r="I82" s="856"/>
      <c r="J82" s="856"/>
      <c r="K82" s="856"/>
      <c r="L82" s="856"/>
      <c r="M82" s="856"/>
      <c r="N82" s="856"/>
      <c r="O82" s="856"/>
      <c r="P82" s="899"/>
      <c r="Q82" s="900"/>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901"/>
      <c r="BA82" s="901"/>
      <c r="BB82" s="901"/>
      <c r="BC82" s="901"/>
      <c r="BD82" s="902"/>
      <c r="BE82" s="245"/>
      <c r="BF82" s="245"/>
      <c r="BG82" s="245"/>
      <c r="BH82" s="245"/>
      <c r="BI82" s="245"/>
      <c r="BJ82" s="245"/>
      <c r="BK82" s="245"/>
      <c r="BL82" s="245"/>
      <c r="BM82" s="245"/>
      <c r="BN82" s="245"/>
      <c r="BO82" s="245"/>
      <c r="BP82" s="245"/>
      <c r="BQ82" s="242">
        <v>76</v>
      </c>
      <c r="BR82" s="247"/>
      <c r="BS82" s="888"/>
      <c r="BT82" s="889"/>
      <c r="BU82" s="889"/>
      <c r="BV82" s="889"/>
      <c r="BW82" s="889"/>
      <c r="BX82" s="889"/>
      <c r="BY82" s="889"/>
      <c r="BZ82" s="889"/>
      <c r="CA82" s="889"/>
      <c r="CB82" s="889"/>
      <c r="CC82" s="889"/>
      <c r="CD82" s="889"/>
      <c r="CE82" s="889"/>
      <c r="CF82" s="889"/>
      <c r="CG82" s="890"/>
      <c r="CH82" s="885"/>
      <c r="CI82" s="886"/>
      <c r="CJ82" s="886"/>
      <c r="CK82" s="886"/>
      <c r="CL82" s="887"/>
      <c r="CM82" s="885"/>
      <c r="CN82" s="886"/>
      <c r="CO82" s="886"/>
      <c r="CP82" s="886"/>
      <c r="CQ82" s="887"/>
      <c r="CR82" s="885"/>
      <c r="CS82" s="886"/>
      <c r="CT82" s="886"/>
      <c r="CU82" s="886"/>
      <c r="CV82" s="887"/>
      <c r="CW82" s="885"/>
      <c r="CX82" s="886"/>
      <c r="CY82" s="886"/>
      <c r="CZ82" s="886"/>
      <c r="DA82" s="887"/>
      <c r="DB82" s="885"/>
      <c r="DC82" s="886"/>
      <c r="DD82" s="886"/>
      <c r="DE82" s="886"/>
      <c r="DF82" s="887"/>
      <c r="DG82" s="885"/>
      <c r="DH82" s="886"/>
      <c r="DI82" s="886"/>
      <c r="DJ82" s="886"/>
      <c r="DK82" s="887"/>
      <c r="DL82" s="885"/>
      <c r="DM82" s="886"/>
      <c r="DN82" s="886"/>
      <c r="DO82" s="886"/>
      <c r="DP82" s="887"/>
      <c r="DQ82" s="885"/>
      <c r="DR82" s="886"/>
      <c r="DS82" s="886"/>
      <c r="DT82" s="886"/>
      <c r="DU82" s="887"/>
      <c r="DV82" s="882"/>
      <c r="DW82" s="883"/>
      <c r="DX82" s="883"/>
      <c r="DY82" s="883"/>
      <c r="DZ82" s="884"/>
      <c r="EA82" s="226"/>
    </row>
    <row r="83" spans="1:131" s="227" customFormat="1" ht="26.25" customHeight="1">
      <c r="A83" s="241">
        <v>16</v>
      </c>
      <c r="B83" s="898"/>
      <c r="C83" s="856"/>
      <c r="D83" s="856"/>
      <c r="E83" s="856"/>
      <c r="F83" s="856"/>
      <c r="G83" s="856"/>
      <c r="H83" s="856"/>
      <c r="I83" s="856"/>
      <c r="J83" s="856"/>
      <c r="K83" s="856"/>
      <c r="L83" s="856"/>
      <c r="M83" s="856"/>
      <c r="N83" s="856"/>
      <c r="O83" s="856"/>
      <c r="P83" s="899"/>
      <c r="Q83" s="900"/>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901"/>
      <c r="BA83" s="901"/>
      <c r="BB83" s="901"/>
      <c r="BC83" s="901"/>
      <c r="BD83" s="902"/>
      <c r="BE83" s="245"/>
      <c r="BF83" s="245"/>
      <c r="BG83" s="245"/>
      <c r="BH83" s="245"/>
      <c r="BI83" s="245"/>
      <c r="BJ83" s="245"/>
      <c r="BK83" s="245"/>
      <c r="BL83" s="245"/>
      <c r="BM83" s="245"/>
      <c r="BN83" s="245"/>
      <c r="BO83" s="245"/>
      <c r="BP83" s="245"/>
      <c r="BQ83" s="242">
        <v>77</v>
      </c>
      <c r="BR83" s="247"/>
      <c r="BS83" s="888"/>
      <c r="BT83" s="889"/>
      <c r="BU83" s="889"/>
      <c r="BV83" s="889"/>
      <c r="BW83" s="889"/>
      <c r="BX83" s="889"/>
      <c r="BY83" s="889"/>
      <c r="BZ83" s="889"/>
      <c r="CA83" s="889"/>
      <c r="CB83" s="889"/>
      <c r="CC83" s="889"/>
      <c r="CD83" s="889"/>
      <c r="CE83" s="889"/>
      <c r="CF83" s="889"/>
      <c r="CG83" s="890"/>
      <c r="CH83" s="885"/>
      <c r="CI83" s="886"/>
      <c r="CJ83" s="886"/>
      <c r="CK83" s="886"/>
      <c r="CL83" s="887"/>
      <c r="CM83" s="885"/>
      <c r="CN83" s="886"/>
      <c r="CO83" s="886"/>
      <c r="CP83" s="886"/>
      <c r="CQ83" s="887"/>
      <c r="CR83" s="885"/>
      <c r="CS83" s="886"/>
      <c r="CT83" s="886"/>
      <c r="CU83" s="886"/>
      <c r="CV83" s="887"/>
      <c r="CW83" s="885"/>
      <c r="CX83" s="886"/>
      <c r="CY83" s="886"/>
      <c r="CZ83" s="886"/>
      <c r="DA83" s="887"/>
      <c r="DB83" s="885"/>
      <c r="DC83" s="886"/>
      <c r="DD83" s="886"/>
      <c r="DE83" s="886"/>
      <c r="DF83" s="887"/>
      <c r="DG83" s="885"/>
      <c r="DH83" s="886"/>
      <c r="DI83" s="886"/>
      <c r="DJ83" s="886"/>
      <c r="DK83" s="887"/>
      <c r="DL83" s="885"/>
      <c r="DM83" s="886"/>
      <c r="DN83" s="886"/>
      <c r="DO83" s="886"/>
      <c r="DP83" s="887"/>
      <c r="DQ83" s="885"/>
      <c r="DR83" s="886"/>
      <c r="DS83" s="886"/>
      <c r="DT83" s="886"/>
      <c r="DU83" s="887"/>
      <c r="DV83" s="882"/>
      <c r="DW83" s="883"/>
      <c r="DX83" s="883"/>
      <c r="DY83" s="883"/>
      <c r="DZ83" s="884"/>
      <c r="EA83" s="226"/>
    </row>
    <row r="84" spans="1:131" s="227" customFormat="1" ht="26.25" customHeight="1">
      <c r="A84" s="241">
        <v>17</v>
      </c>
      <c r="B84" s="898"/>
      <c r="C84" s="856"/>
      <c r="D84" s="856"/>
      <c r="E84" s="856"/>
      <c r="F84" s="856"/>
      <c r="G84" s="856"/>
      <c r="H84" s="856"/>
      <c r="I84" s="856"/>
      <c r="J84" s="856"/>
      <c r="K84" s="856"/>
      <c r="L84" s="856"/>
      <c r="M84" s="856"/>
      <c r="N84" s="856"/>
      <c r="O84" s="856"/>
      <c r="P84" s="899"/>
      <c r="Q84" s="900"/>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901"/>
      <c r="BA84" s="901"/>
      <c r="BB84" s="901"/>
      <c r="BC84" s="901"/>
      <c r="BD84" s="902"/>
      <c r="BE84" s="245"/>
      <c r="BF84" s="245"/>
      <c r="BG84" s="245"/>
      <c r="BH84" s="245"/>
      <c r="BI84" s="245"/>
      <c r="BJ84" s="245"/>
      <c r="BK84" s="245"/>
      <c r="BL84" s="245"/>
      <c r="BM84" s="245"/>
      <c r="BN84" s="245"/>
      <c r="BO84" s="245"/>
      <c r="BP84" s="245"/>
      <c r="BQ84" s="242">
        <v>78</v>
      </c>
      <c r="BR84" s="247"/>
      <c r="BS84" s="888"/>
      <c r="BT84" s="889"/>
      <c r="BU84" s="889"/>
      <c r="BV84" s="889"/>
      <c r="BW84" s="889"/>
      <c r="BX84" s="889"/>
      <c r="BY84" s="889"/>
      <c r="BZ84" s="889"/>
      <c r="CA84" s="889"/>
      <c r="CB84" s="889"/>
      <c r="CC84" s="889"/>
      <c r="CD84" s="889"/>
      <c r="CE84" s="889"/>
      <c r="CF84" s="889"/>
      <c r="CG84" s="890"/>
      <c r="CH84" s="885"/>
      <c r="CI84" s="886"/>
      <c r="CJ84" s="886"/>
      <c r="CK84" s="886"/>
      <c r="CL84" s="887"/>
      <c r="CM84" s="885"/>
      <c r="CN84" s="886"/>
      <c r="CO84" s="886"/>
      <c r="CP84" s="886"/>
      <c r="CQ84" s="887"/>
      <c r="CR84" s="885"/>
      <c r="CS84" s="886"/>
      <c r="CT84" s="886"/>
      <c r="CU84" s="886"/>
      <c r="CV84" s="887"/>
      <c r="CW84" s="885"/>
      <c r="CX84" s="886"/>
      <c r="CY84" s="886"/>
      <c r="CZ84" s="886"/>
      <c r="DA84" s="887"/>
      <c r="DB84" s="885"/>
      <c r="DC84" s="886"/>
      <c r="DD84" s="886"/>
      <c r="DE84" s="886"/>
      <c r="DF84" s="887"/>
      <c r="DG84" s="885"/>
      <c r="DH84" s="886"/>
      <c r="DI84" s="886"/>
      <c r="DJ84" s="886"/>
      <c r="DK84" s="887"/>
      <c r="DL84" s="885"/>
      <c r="DM84" s="886"/>
      <c r="DN84" s="886"/>
      <c r="DO84" s="886"/>
      <c r="DP84" s="887"/>
      <c r="DQ84" s="885"/>
      <c r="DR84" s="886"/>
      <c r="DS84" s="886"/>
      <c r="DT84" s="886"/>
      <c r="DU84" s="887"/>
      <c r="DV84" s="882"/>
      <c r="DW84" s="883"/>
      <c r="DX84" s="883"/>
      <c r="DY84" s="883"/>
      <c r="DZ84" s="884"/>
      <c r="EA84" s="226"/>
    </row>
    <row r="85" spans="1:131" s="227" customFormat="1" ht="26.25" customHeight="1">
      <c r="A85" s="241">
        <v>18</v>
      </c>
      <c r="B85" s="898"/>
      <c r="C85" s="856"/>
      <c r="D85" s="856"/>
      <c r="E85" s="856"/>
      <c r="F85" s="856"/>
      <c r="G85" s="856"/>
      <c r="H85" s="856"/>
      <c r="I85" s="856"/>
      <c r="J85" s="856"/>
      <c r="K85" s="856"/>
      <c r="L85" s="856"/>
      <c r="M85" s="856"/>
      <c r="N85" s="856"/>
      <c r="O85" s="856"/>
      <c r="P85" s="899"/>
      <c r="Q85" s="900"/>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901"/>
      <c r="BA85" s="901"/>
      <c r="BB85" s="901"/>
      <c r="BC85" s="901"/>
      <c r="BD85" s="902"/>
      <c r="BE85" s="245"/>
      <c r="BF85" s="245"/>
      <c r="BG85" s="245"/>
      <c r="BH85" s="245"/>
      <c r="BI85" s="245"/>
      <c r="BJ85" s="245"/>
      <c r="BK85" s="245"/>
      <c r="BL85" s="245"/>
      <c r="BM85" s="245"/>
      <c r="BN85" s="245"/>
      <c r="BO85" s="245"/>
      <c r="BP85" s="245"/>
      <c r="BQ85" s="242">
        <v>79</v>
      </c>
      <c r="BR85" s="247"/>
      <c r="BS85" s="888"/>
      <c r="BT85" s="889"/>
      <c r="BU85" s="889"/>
      <c r="BV85" s="889"/>
      <c r="BW85" s="889"/>
      <c r="BX85" s="889"/>
      <c r="BY85" s="889"/>
      <c r="BZ85" s="889"/>
      <c r="CA85" s="889"/>
      <c r="CB85" s="889"/>
      <c r="CC85" s="889"/>
      <c r="CD85" s="889"/>
      <c r="CE85" s="889"/>
      <c r="CF85" s="889"/>
      <c r="CG85" s="890"/>
      <c r="CH85" s="885"/>
      <c r="CI85" s="886"/>
      <c r="CJ85" s="886"/>
      <c r="CK85" s="886"/>
      <c r="CL85" s="887"/>
      <c r="CM85" s="885"/>
      <c r="CN85" s="886"/>
      <c r="CO85" s="886"/>
      <c r="CP85" s="886"/>
      <c r="CQ85" s="887"/>
      <c r="CR85" s="885"/>
      <c r="CS85" s="886"/>
      <c r="CT85" s="886"/>
      <c r="CU85" s="886"/>
      <c r="CV85" s="887"/>
      <c r="CW85" s="885"/>
      <c r="CX85" s="886"/>
      <c r="CY85" s="886"/>
      <c r="CZ85" s="886"/>
      <c r="DA85" s="887"/>
      <c r="DB85" s="885"/>
      <c r="DC85" s="886"/>
      <c r="DD85" s="886"/>
      <c r="DE85" s="886"/>
      <c r="DF85" s="887"/>
      <c r="DG85" s="885"/>
      <c r="DH85" s="886"/>
      <c r="DI85" s="886"/>
      <c r="DJ85" s="886"/>
      <c r="DK85" s="887"/>
      <c r="DL85" s="885"/>
      <c r="DM85" s="886"/>
      <c r="DN85" s="886"/>
      <c r="DO85" s="886"/>
      <c r="DP85" s="887"/>
      <c r="DQ85" s="885"/>
      <c r="DR85" s="886"/>
      <c r="DS85" s="886"/>
      <c r="DT85" s="886"/>
      <c r="DU85" s="887"/>
      <c r="DV85" s="882"/>
      <c r="DW85" s="883"/>
      <c r="DX85" s="883"/>
      <c r="DY85" s="883"/>
      <c r="DZ85" s="884"/>
      <c r="EA85" s="226"/>
    </row>
    <row r="86" spans="1:131" s="227" customFormat="1" ht="26.25" customHeight="1">
      <c r="A86" s="241">
        <v>19</v>
      </c>
      <c r="B86" s="898"/>
      <c r="C86" s="856"/>
      <c r="D86" s="856"/>
      <c r="E86" s="856"/>
      <c r="F86" s="856"/>
      <c r="G86" s="856"/>
      <c r="H86" s="856"/>
      <c r="I86" s="856"/>
      <c r="J86" s="856"/>
      <c r="K86" s="856"/>
      <c r="L86" s="856"/>
      <c r="M86" s="856"/>
      <c r="N86" s="856"/>
      <c r="O86" s="856"/>
      <c r="P86" s="899"/>
      <c r="Q86" s="900"/>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901"/>
      <c r="BA86" s="901"/>
      <c r="BB86" s="901"/>
      <c r="BC86" s="901"/>
      <c r="BD86" s="902"/>
      <c r="BE86" s="245"/>
      <c r="BF86" s="245"/>
      <c r="BG86" s="245"/>
      <c r="BH86" s="245"/>
      <c r="BI86" s="245"/>
      <c r="BJ86" s="245"/>
      <c r="BK86" s="245"/>
      <c r="BL86" s="245"/>
      <c r="BM86" s="245"/>
      <c r="BN86" s="245"/>
      <c r="BO86" s="245"/>
      <c r="BP86" s="245"/>
      <c r="BQ86" s="242">
        <v>80</v>
      </c>
      <c r="BR86" s="247"/>
      <c r="BS86" s="888"/>
      <c r="BT86" s="889"/>
      <c r="BU86" s="889"/>
      <c r="BV86" s="889"/>
      <c r="BW86" s="889"/>
      <c r="BX86" s="889"/>
      <c r="BY86" s="889"/>
      <c r="BZ86" s="889"/>
      <c r="CA86" s="889"/>
      <c r="CB86" s="889"/>
      <c r="CC86" s="889"/>
      <c r="CD86" s="889"/>
      <c r="CE86" s="889"/>
      <c r="CF86" s="889"/>
      <c r="CG86" s="890"/>
      <c r="CH86" s="885"/>
      <c r="CI86" s="886"/>
      <c r="CJ86" s="886"/>
      <c r="CK86" s="886"/>
      <c r="CL86" s="887"/>
      <c r="CM86" s="885"/>
      <c r="CN86" s="886"/>
      <c r="CO86" s="886"/>
      <c r="CP86" s="886"/>
      <c r="CQ86" s="887"/>
      <c r="CR86" s="885"/>
      <c r="CS86" s="886"/>
      <c r="CT86" s="886"/>
      <c r="CU86" s="886"/>
      <c r="CV86" s="887"/>
      <c r="CW86" s="885"/>
      <c r="CX86" s="886"/>
      <c r="CY86" s="886"/>
      <c r="CZ86" s="886"/>
      <c r="DA86" s="887"/>
      <c r="DB86" s="885"/>
      <c r="DC86" s="886"/>
      <c r="DD86" s="886"/>
      <c r="DE86" s="886"/>
      <c r="DF86" s="887"/>
      <c r="DG86" s="885"/>
      <c r="DH86" s="886"/>
      <c r="DI86" s="886"/>
      <c r="DJ86" s="886"/>
      <c r="DK86" s="887"/>
      <c r="DL86" s="885"/>
      <c r="DM86" s="886"/>
      <c r="DN86" s="886"/>
      <c r="DO86" s="886"/>
      <c r="DP86" s="887"/>
      <c r="DQ86" s="885"/>
      <c r="DR86" s="886"/>
      <c r="DS86" s="886"/>
      <c r="DT86" s="886"/>
      <c r="DU86" s="887"/>
      <c r="DV86" s="882"/>
      <c r="DW86" s="883"/>
      <c r="DX86" s="883"/>
      <c r="DY86" s="883"/>
      <c r="DZ86" s="884"/>
      <c r="EA86" s="226"/>
    </row>
    <row r="87" spans="1:131" s="227" customFormat="1" ht="26.25" customHeight="1">
      <c r="A87" s="249">
        <v>20</v>
      </c>
      <c r="B87" s="907"/>
      <c r="C87" s="908"/>
      <c r="D87" s="908"/>
      <c r="E87" s="908"/>
      <c r="F87" s="908"/>
      <c r="G87" s="908"/>
      <c r="H87" s="908"/>
      <c r="I87" s="908"/>
      <c r="J87" s="908"/>
      <c r="K87" s="908"/>
      <c r="L87" s="908"/>
      <c r="M87" s="908"/>
      <c r="N87" s="908"/>
      <c r="O87" s="908"/>
      <c r="P87" s="909"/>
      <c r="Q87" s="910"/>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c r="AR87" s="911"/>
      <c r="AS87" s="911"/>
      <c r="AT87" s="911"/>
      <c r="AU87" s="911"/>
      <c r="AV87" s="911"/>
      <c r="AW87" s="911"/>
      <c r="AX87" s="911"/>
      <c r="AY87" s="911"/>
      <c r="AZ87" s="912"/>
      <c r="BA87" s="912"/>
      <c r="BB87" s="912"/>
      <c r="BC87" s="912"/>
      <c r="BD87" s="913"/>
      <c r="BE87" s="245"/>
      <c r="BF87" s="245"/>
      <c r="BG87" s="245"/>
      <c r="BH87" s="245"/>
      <c r="BI87" s="245"/>
      <c r="BJ87" s="245"/>
      <c r="BK87" s="245"/>
      <c r="BL87" s="245"/>
      <c r="BM87" s="245"/>
      <c r="BN87" s="245"/>
      <c r="BO87" s="245"/>
      <c r="BP87" s="245"/>
      <c r="BQ87" s="242">
        <v>81</v>
      </c>
      <c r="BR87" s="247"/>
      <c r="BS87" s="888"/>
      <c r="BT87" s="889"/>
      <c r="BU87" s="889"/>
      <c r="BV87" s="889"/>
      <c r="BW87" s="889"/>
      <c r="BX87" s="889"/>
      <c r="BY87" s="889"/>
      <c r="BZ87" s="889"/>
      <c r="CA87" s="889"/>
      <c r="CB87" s="889"/>
      <c r="CC87" s="889"/>
      <c r="CD87" s="889"/>
      <c r="CE87" s="889"/>
      <c r="CF87" s="889"/>
      <c r="CG87" s="890"/>
      <c r="CH87" s="885"/>
      <c r="CI87" s="886"/>
      <c r="CJ87" s="886"/>
      <c r="CK87" s="886"/>
      <c r="CL87" s="887"/>
      <c r="CM87" s="885"/>
      <c r="CN87" s="886"/>
      <c r="CO87" s="886"/>
      <c r="CP87" s="886"/>
      <c r="CQ87" s="887"/>
      <c r="CR87" s="885"/>
      <c r="CS87" s="886"/>
      <c r="CT87" s="886"/>
      <c r="CU87" s="886"/>
      <c r="CV87" s="887"/>
      <c r="CW87" s="885"/>
      <c r="CX87" s="886"/>
      <c r="CY87" s="886"/>
      <c r="CZ87" s="886"/>
      <c r="DA87" s="887"/>
      <c r="DB87" s="885"/>
      <c r="DC87" s="886"/>
      <c r="DD87" s="886"/>
      <c r="DE87" s="886"/>
      <c r="DF87" s="887"/>
      <c r="DG87" s="885"/>
      <c r="DH87" s="886"/>
      <c r="DI87" s="886"/>
      <c r="DJ87" s="886"/>
      <c r="DK87" s="887"/>
      <c r="DL87" s="885"/>
      <c r="DM87" s="886"/>
      <c r="DN87" s="886"/>
      <c r="DO87" s="886"/>
      <c r="DP87" s="887"/>
      <c r="DQ87" s="885"/>
      <c r="DR87" s="886"/>
      <c r="DS87" s="886"/>
      <c r="DT87" s="886"/>
      <c r="DU87" s="887"/>
      <c r="DV87" s="882"/>
      <c r="DW87" s="883"/>
      <c r="DX87" s="883"/>
      <c r="DY87" s="883"/>
      <c r="DZ87" s="884"/>
      <c r="EA87" s="226"/>
    </row>
    <row r="88" spans="1:131" s="227" customFormat="1" ht="26.25" customHeight="1" thickBot="1">
      <c r="A88" s="244" t="s">
        <v>386</v>
      </c>
      <c r="B88" s="812" t="s">
        <v>419</v>
      </c>
      <c r="C88" s="813"/>
      <c r="D88" s="813"/>
      <c r="E88" s="813"/>
      <c r="F88" s="813"/>
      <c r="G88" s="813"/>
      <c r="H88" s="813"/>
      <c r="I88" s="813"/>
      <c r="J88" s="813"/>
      <c r="K88" s="813"/>
      <c r="L88" s="813"/>
      <c r="M88" s="813"/>
      <c r="N88" s="813"/>
      <c r="O88" s="813"/>
      <c r="P88" s="814"/>
      <c r="Q88" s="863"/>
      <c r="R88" s="864"/>
      <c r="S88" s="864"/>
      <c r="T88" s="864"/>
      <c r="U88" s="864"/>
      <c r="V88" s="864"/>
      <c r="W88" s="864"/>
      <c r="X88" s="864"/>
      <c r="Y88" s="864"/>
      <c r="Z88" s="864"/>
      <c r="AA88" s="864"/>
      <c r="AB88" s="864"/>
      <c r="AC88" s="864"/>
      <c r="AD88" s="864"/>
      <c r="AE88" s="864"/>
      <c r="AF88" s="867">
        <v>504</v>
      </c>
      <c r="AG88" s="867"/>
      <c r="AH88" s="867"/>
      <c r="AI88" s="867"/>
      <c r="AJ88" s="867"/>
      <c r="AK88" s="864"/>
      <c r="AL88" s="864"/>
      <c r="AM88" s="864"/>
      <c r="AN88" s="864"/>
      <c r="AO88" s="864"/>
      <c r="AP88" s="867">
        <v>425</v>
      </c>
      <c r="AQ88" s="867"/>
      <c r="AR88" s="867"/>
      <c r="AS88" s="867"/>
      <c r="AT88" s="867"/>
      <c r="AU88" s="867"/>
      <c r="AV88" s="867"/>
      <c r="AW88" s="867"/>
      <c r="AX88" s="867"/>
      <c r="AY88" s="867"/>
      <c r="AZ88" s="872"/>
      <c r="BA88" s="872"/>
      <c r="BB88" s="872"/>
      <c r="BC88" s="872"/>
      <c r="BD88" s="873"/>
      <c r="BE88" s="245"/>
      <c r="BF88" s="245"/>
      <c r="BG88" s="245"/>
      <c r="BH88" s="245"/>
      <c r="BI88" s="245"/>
      <c r="BJ88" s="245"/>
      <c r="BK88" s="245"/>
      <c r="BL88" s="245"/>
      <c r="BM88" s="245"/>
      <c r="BN88" s="245"/>
      <c r="BO88" s="245"/>
      <c r="BP88" s="245"/>
      <c r="BQ88" s="242">
        <v>82</v>
      </c>
      <c r="BR88" s="247"/>
      <c r="BS88" s="888"/>
      <c r="BT88" s="889"/>
      <c r="BU88" s="889"/>
      <c r="BV88" s="889"/>
      <c r="BW88" s="889"/>
      <c r="BX88" s="889"/>
      <c r="BY88" s="889"/>
      <c r="BZ88" s="889"/>
      <c r="CA88" s="889"/>
      <c r="CB88" s="889"/>
      <c r="CC88" s="889"/>
      <c r="CD88" s="889"/>
      <c r="CE88" s="889"/>
      <c r="CF88" s="889"/>
      <c r="CG88" s="890"/>
      <c r="CH88" s="885"/>
      <c r="CI88" s="886"/>
      <c r="CJ88" s="886"/>
      <c r="CK88" s="886"/>
      <c r="CL88" s="887"/>
      <c r="CM88" s="885"/>
      <c r="CN88" s="886"/>
      <c r="CO88" s="886"/>
      <c r="CP88" s="886"/>
      <c r="CQ88" s="887"/>
      <c r="CR88" s="885"/>
      <c r="CS88" s="886"/>
      <c r="CT88" s="886"/>
      <c r="CU88" s="886"/>
      <c r="CV88" s="887"/>
      <c r="CW88" s="885"/>
      <c r="CX88" s="886"/>
      <c r="CY88" s="886"/>
      <c r="CZ88" s="886"/>
      <c r="DA88" s="887"/>
      <c r="DB88" s="885"/>
      <c r="DC88" s="886"/>
      <c r="DD88" s="886"/>
      <c r="DE88" s="886"/>
      <c r="DF88" s="887"/>
      <c r="DG88" s="885"/>
      <c r="DH88" s="886"/>
      <c r="DI88" s="886"/>
      <c r="DJ88" s="886"/>
      <c r="DK88" s="887"/>
      <c r="DL88" s="885"/>
      <c r="DM88" s="886"/>
      <c r="DN88" s="886"/>
      <c r="DO88" s="886"/>
      <c r="DP88" s="887"/>
      <c r="DQ88" s="885"/>
      <c r="DR88" s="886"/>
      <c r="DS88" s="886"/>
      <c r="DT88" s="886"/>
      <c r="DU88" s="887"/>
      <c r="DV88" s="882"/>
      <c r="DW88" s="883"/>
      <c r="DX88" s="883"/>
      <c r="DY88" s="883"/>
      <c r="DZ88" s="88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8"/>
      <c r="BT89" s="889"/>
      <c r="BU89" s="889"/>
      <c r="BV89" s="889"/>
      <c r="BW89" s="889"/>
      <c r="BX89" s="889"/>
      <c r="BY89" s="889"/>
      <c r="BZ89" s="889"/>
      <c r="CA89" s="889"/>
      <c r="CB89" s="889"/>
      <c r="CC89" s="889"/>
      <c r="CD89" s="889"/>
      <c r="CE89" s="889"/>
      <c r="CF89" s="889"/>
      <c r="CG89" s="890"/>
      <c r="CH89" s="885"/>
      <c r="CI89" s="886"/>
      <c r="CJ89" s="886"/>
      <c r="CK89" s="886"/>
      <c r="CL89" s="887"/>
      <c r="CM89" s="885"/>
      <c r="CN89" s="886"/>
      <c r="CO89" s="886"/>
      <c r="CP89" s="886"/>
      <c r="CQ89" s="887"/>
      <c r="CR89" s="885"/>
      <c r="CS89" s="886"/>
      <c r="CT89" s="886"/>
      <c r="CU89" s="886"/>
      <c r="CV89" s="887"/>
      <c r="CW89" s="885"/>
      <c r="CX89" s="886"/>
      <c r="CY89" s="886"/>
      <c r="CZ89" s="886"/>
      <c r="DA89" s="887"/>
      <c r="DB89" s="885"/>
      <c r="DC89" s="886"/>
      <c r="DD89" s="886"/>
      <c r="DE89" s="886"/>
      <c r="DF89" s="887"/>
      <c r="DG89" s="885"/>
      <c r="DH89" s="886"/>
      <c r="DI89" s="886"/>
      <c r="DJ89" s="886"/>
      <c r="DK89" s="887"/>
      <c r="DL89" s="885"/>
      <c r="DM89" s="886"/>
      <c r="DN89" s="886"/>
      <c r="DO89" s="886"/>
      <c r="DP89" s="887"/>
      <c r="DQ89" s="885"/>
      <c r="DR89" s="886"/>
      <c r="DS89" s="886"/>
      <c r="DT89" s="886"/>
      <c r="DU89" s="887"/>
      <c r="DV89" s="882"/>
      <c r="DW89" s="883"/>
      <c r="DX89" s="883"/>
      <c r="DY89" s="883"/>
      <c r="DZ89" s="88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8"/>
      <c r="BT90" s="889"/>
      <c r="BU90" s="889"/>
      <c r="BV90" s="889"/>
      <c r="BW90" s="889"/>
      <c r="BX90" s="889"/>
      <c r="BY90" s="889"/>
      <c r="BZ90" s="889"/>
      <c r="CA90" s="889"/>
      <c r="CB90" s="889"/>
      <c r="CC90" s="889"/>
      <c r="CD90" s="889"/>
      <c r="CE90" s="889"/>
      <c r="CF90" s="889"/>
      <c r="CG90" s="890"/>
      <c r="CH90" s="885"/>
      <c r="CI90" s="886"/>
      <c r="CJ90" s="886"/>
      <c r="CK90" s="886"/>
      <c r="CL90" s="887"/>
      <c r="CM90" s="885"/>
      <c r="CN90" s="886"/>
      <c r="CO90" s="886"/>
      <c r="CP90" s="886"/>
      <c r="CQ90" s="887"/>
      <c r="CR90" s="885"/>
      <c r="CS90" s="886"/>
      <c r="CT90" s="886"/>
      <c r="CU90" s="886"/>
      <c r="CV90" s="887"/>
      <c r="CW90" s="885"/>
      <c r="CX90" s="886"/>
      <c r="CY90" s="886"/>
      <c r="CZ90" s="886"/>
      <c r="DA90" s="887"/>
      <c r="DB90" s="885"/>
      <c r="DC90" s="886"/>
      <c r="DD90" s="886"/>
      <c r="DE90" s="886"/>
      <c r="DF90" s="887"/>
      <c r="DG90" s="885"/>
      <c r="DH90" s="886"/>
      <c r="DI90" s="886"/>
      <c r="DJ90" s="886"/>
      <c r="DK90" s="887"/>
      <c r="DL90" s="885"/>
      <c r="DM90" s="886"/>
      <c r="DN90" s="886"/>
      <c r="DO90" s="886"/>
      <c r="DP90" s="887"/>
      <c r="DQ90" s="885"/>
      <c r="DR90" s="886"/>
      <c r="DS90" s="886"/>
      <c r="DT90" s="886"/>
      <c r="DU90" s="887"/>
      <c r="DV90" s="882"/>
      <c r="DW90" s="883"/>
      <c r="DX90" s="883"/>
      <c r="DY90" s="883"/>
      <c r="DZ90" s="88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8"/>
      <c r="BT91" s="889"/>
      <c r="BU91" s="889"/>
      <c r="BV91" s="889"/>
      <c r="BW91" s="889"/>
      <c r="BX91" s="889"/>
      <c r="BY91" s="889"/>
      <c r="BZ91" s="889"/>
      <c r="CA91" s="889"/>
      <c r="CB91" s="889"/>
      <c r="CC91" s="889"/>
      <c r="CD91" s="889"/>
      <c r="CE91" s="889"/>
      <c r="CF91" s="889"/>
      <c r="CG91" s="890"/>
      <c r="CH91" s="885"/>
      <c r="CI91" s="886"/>
      <c r="CJ91" s="886"/>
      <c r="CK91" s="886"/>
      <c r="CL91" s="887"/>
      <c r="CM91" s="885"/>
      <c r="CN91" s="886"/>
      <c r="CO91" s="886"/>
      <c r="CP91" s="886"/>
      <c r="CQ91" s="887"/>
      <c r="CR91" s="885"/>
      <c r="CS91" s="886"/>
      <c r="CT91" s="886"/>
      <c r="CU91" s="886"/>
      <c r="CV91" s="887"/>
      <c r="CW91" s="885"/>
      <c r="CX91" s="886"/>
      <c r="CY91" s="886"/>
      <c r="CZ91" s="886"/>
      <c r="DA91" s="887"/>
      <c r="DB91" s="885"/>
      <c r="DC91" s="886"/>
      <c r="DD91" s="886"/>
      <c r="DE91" s="886"/>
      <c r="DF91" s="887"/>
      <c r="DG91" s="885"/>
      <c r="DH91" s="886"/>
      <c r="DI91" s="886"/>
      <c r="DJ91" s="886"/>
      <c r="DK91" s="887"/>
      <c r="DL91" s="885"/>
      <c r="DM91" s="886"/>
      <c r="DN91" s="886"/>
      <c r="DO91" s="886"/>
      <c r="DP91" s="887"/>
      <c r="DQ91" s="885"/>
      <c r="DR91" s="886"/>
      <c r="DS91" s="886"/>
      <c r="DT91" s="886"/>
      <c r="DU91" s="887"/>
      <c r="DV91" s="882"/>
      <c r="DW91" s="883"/>
      <c r="DX91" s="883"/>
      <c r="DY91" s="883"/>
      <c r="DZ91" s="88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8"/>
      <c r="BT92" s="889"/>
      <c r="BU92" s="889"/>
      <c r="BV92" s="889"/>
      <c r="BW92" s="889"/>
      <c r="BX92" s="889"/>
      <c r="BY92" s="889"/>
      <c r="BZ92" s="889"/>
      <c r="CA92" s="889"/>
      <c r="CB92" s="889"/>
      <c r="CC92" s="889"/>
      <c r="CD92" s="889"/>
      <c r="CE92" s="889"/>
      <c r="CF92" s="889"/>
      <c r="CG92" s="890"/>
      <c r="CH92" s="885"/>
      <c r="CI92" s="886"/>
      <c r="CJ92" s="886"/>
      <c r="CK92" s="886"/>
      <c r="CL92" s="887"/>
      <c r="CM92" s="885"/>
      <c r="CN92" s="886"/>
      <c r="CO92" s="886"/>
      <c r="CP92" s="886"/>
      <c r="CQ92" s="887"/>
      <c r="CR92" s="885"/>
      <c r="CS92" s="886"/>
      <c r="CT92" s="886"/>
      <c r="CU92" s="886"/>
      <c r="CV92" s="887"/>
      <c r="CW92" s="885"/>
      <c r="CX92" s="886"/>
      <c r="CY92" s="886"/>
      <c r="CZ92" s="886"/>
      <c r="DA92" s="887"/>
      <c r="DB92" s="885"/>
      <c r="DC92" s="886"/>
      <c r="DD92" s="886"/>
      <c r="DE92" s="886"/>
      <c r="DF92" s="887"/>
      <c r="DG92" s="885"/>
      <c r="DH92" s="886"/>
      <c r="DI92" s="886"/>
      <c r="DJ92" s="886"/>
      <c r="DK92" s="887"/>
      <c r="DL92" s="885"/>
      <c r="DM92" s="886"/>
      <c r="DN92" s="886"/>
      <c r="DO92" s="886"/>
      <c r="DP92" s="887"/>
      <c r="DQ92" s="885"/>
      <c r="DR92" s="886"/>
      <c r="DS92" s="886"/>
      <c r="DT92" s="886"/>
      <c r="DU92" s="887"/>
      <c r="DV92" s="882"/>
      <c r="DW92" s="883"/>
      <c r="DX92" s="883"/>
      <c r="DY92" s="883"/>
      <c r="DZ92" s="88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8"/>
      <c r="BT93" s="889"/>
      <c r="BU93" s="889"/>
      <c r="BV93" s="889"/>
      <c r="BW93" s="889"/>
      <c r="BX93" s="889"/>
      <c r="BY93" s="889"/>
      <c r="BZ93" s="889"/>
      <c r="CA93" s="889"/>
      <c r="CB93" s="889"/>
      <c r="CC93" s="889"/>
      <c r="CD93" s="889"/>
      <c r="CE93" s="889"/>
      <c r="CF93" s="889"/>
      <c r="CG93" s="890"/>
      <c r="CH93" s="885"/>
      <c r="CI93" s="886"/>
      <c r="CJ93" s="886"/>
      <c r="CK93" s="886"/>
      <c r="CL93" s="887"/>
      <c r="CM93" s="885"/>
      <c r="CN93" s="886"/>
      <c r="CO93" s="886"/>
      <c r="CP93" s="886"/>
      <c r="CQ93" s="887"/>
      <c r="CR93" s="885"/>
      <c r="CS93" s="886"/>
      <c r="CT93" s="886"/>
      <c r="CU93" s="886"/>
      <c r="CV93" s="887"/>
      <c r="CW93" s="885"/>
      <c r="CX93" s="886"/>
      <c r="CY93" s="886"/>
      <c r="CZ93" s="886"/>
      <c r="DA93" s="887"/>
      <c r="DB93" s="885"/>
      <c r="DC93" s="886"/>
      <c r="DD93" s="886"/>
      <c r="DE93" s="886"/>
      <c r="DF93" s="887"/>
      <c r="DG93" s="885"/>
      <c r="DH93" s="886"/>
      <c r="DI93" s="886"/>
      <c r="DJ93" s="886"/>
      <c r="DK93" s="887"/>
      <c r="DL93" s="885"/>
      <c r="DM93" s="886"/>
      <c r="DN93" s="886"/>
      <c r="DO93" s="886"/>
      <c r="DP93" s="887"/>
      <c r="DQ93" s="885"/>
      <c r="DR93" s="886"/>
      <c r="DS93" s="886"/>
      <c r="DT93" s="886"/>
      <c r="DU93" s="887"/>
      <c r="DV93" s="882"/>
      <c r="DW93" s="883"/>
      <c r="DX93" s="883"/>
      <c r="DY93" s="883"/>
      <c r="DZ93" s="88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8"/>
      <c r="BT94" s="889"/>
      <c r="BU94" s="889"/>
      <c r="BV94" s="889"/>
      <c r="BW94" s="889"/>
      <c r="BX94" s="889"/>
      <c r="BY94" s="889"/>
      <c r="BZ94" s="889"/>
      <c r="CA94" s="889"/>
      <c r="CB94" s="889"/>
      <c r="CC94" s="889"/>
      <c r="CD94" s="889"/>
      <c r="CE94" s="889"/>
      <c r="CF94" s="889"/>
      <c r="CG94" s="890"/>
      <c r="CH94" s="885"/>
      <c r="CI94" s="886"/>
      <c r="CJ94" s="886"/>
      <c r="CK94" s="886"/>
      <c r="CL94" s="887"/>
      <c r="CM94" s="885"/>
      <c r="CN94" s="886"/>
      <c r="CO94" s="886"/>
      <c r="CP94" s="886"/>
      <c r="CQ94" s="887"/>
      <c r="CR94" s="885"/>
      <c r="CS94" s="886"/>
      <c r="CT94" s="886"/>
      <c r="CU94" s="886"/>
      <c r="CV94" s="887"/>
      <c r="CW94" s="885"/>
      <c r="CX94" s="886"/>
      <c r="CY94" s="886"/>
      <c r="CZ94" s="886"/>
      <c r="DA94" s="887"/>
      <c r="DB94" s="885"/>
      <c r="DC94" s="886"/>
      <c r="DD94" s="886"/>
      <c r="DE94" s="886"/>
      <c r="DF94" s="887"/>
      <c r="DG94" s="885"/>
      <c r="DH94" s="886"/>
      <c r="DI94" s="886"/>
      <c r="DJ94" s="886"/>
      <c r="DK94" s="887"/>
      <c r="DL94" s="885"/>
      <c r="DM94" s="886"/>
      <c r="DN94" s="886"/>
      <c r="DO94" s="886"/>
      <c r="DP94" s="887"/>
      <c r="DQ94" s="885"/>
      <c r="DR94" s="886"/>
      <c r="DS94" s="886"/>
      <c r="DT94" s="886"/>
      <c r="DU94" s="887"/>
      <c r="DV94" s="882"/>
      <c r="DW94" s="883"/>
      <c r="DX94" s="883"/>
      <c r="DY94" s="883"/>
      <c r="DZ94" s="88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8"/>
      <c r="BT95" s="889"/>
      <c r="BU95" s="889"/>
      <c r="BV95" s="889"/>
      <c r="BW95" s="889"/>
      <c r="BX95" s="889"/>
      <c r="BY95" s="889"/>
      <c r="BZ95" s="889"/>
      <c r="CA95" s="889"/>
      <c r="CB95" s="889"/>
      <c r="CC95" s="889"/>
      <c r="CD95" s="889"/>
      <c r="CE95" s="889"/>
      <c r="CF95" s="889"/>
      <c r="CG95" s="890"/>
      <c r="CH95" s="885"/>
      <c r="CI95" s="886"/>
      <c r="CJ95" s="886"/>
      <c r="CK95" s="886"/>
      <c r="CL95" s="887"/>
      <c r="CM95" s="885"/>
      <c r="CN95" s="886"/>
      <c r="CO95" s="886"/>
      <c r="CP95" s="886"/>
      <c r="CQ95" s="887"/>
      <c r="CR95" s="885"/>
      <c r="CS95" s="886"/>
      <c r="CT95" s="886"/>
      <c r="CU95" s="886"/>
      <c r="CV95" s="887"/>
      <c r="CW95" s="885"/>
      <c r="CX95" s="886"/>
      <c r="CY95" s="886"/>
      <c r="CZ95" s="886"/>
      <c r="DA95" s="887"/>
      <c r="DB95" s="885"/>
      <c r="DC95" s="886"/>
      <c r="DD95" s="886"/>
      <c r="DE95" s="886"/>
      <c r="DF95" s="887"/>
      <c r="DG95" s="885"/>
      <c r="DH95" s="886"/>
      <c r="DI95" s="886"/>
      <c r="DJ95" s="886"/>
      <c r="DK95" s="887"/>
      <c r="DL95" s="885"/>
      <c r="DM95" s="886"/>
      <c r="DN95" s="886"/>
      <c r="DO95" s="886"/>
      <c r="DP95" s="887"/>
      <c r="DQ95" s="885"/>
      <c r="DR95" s="886"/>
      <c r="DS95" s="886"/>
      <c r="DT95" s="886"/>
      <c r="DU95" s="887"/>
      <c r="DV95" s="882"/>
      <c r="DW95" s="883"/>
      <c r="DX95" s="883"/>
      <c r="DY95" s="883"/>
      <c r="DZ95" s="88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8"/>
      <c r="BT96" s="889"/>
      <c r="BU96" s="889"/>
      <c r="BV96" s="889"/>
      <c r="BW96" s="889"/>
      <c r="BX96" s="889"/>
      <c r="BY96" s="889"/>
      <c r="BZ96" s="889"/>
      <c r="CA96" s="889"/>
      <c r="CB96" s="889"/>
      <c r="CC96" s="889"/>
      <c r="CD96" s="889"/>
      <c r="CE96" s="889"/>
      <c r="CF96" s="889"/>
      <c r="CG96" s="890"/>
      <c r="CH96" s="885"/>
      <c r="CI96" s="886"/>
      <c r="CJ96" s="886"/>
      <c r="CK96" s="886"/>
      <c r="CL96" s="887"/>
      <c r="CM96" s="885"/>
      <c r="CN96" s="886"/>
      <c r="CO96" s="886"/>
      <c r="CP96" s="886"/>
      <c r="CQ96" s="887"/>
      <c r="CR96" s="885"/>
      <c r="CS96" s="886"/>
      <c r="CT96" s="886"/>
      <c r="CU96" s="886"/>
      <c r="CV96" s="887"/>
      <c r="CW96" s="885"/>
      <c r="CX96" s="886"/>
      <c r="CY96" s="886"/>
      <c r="CZ96" s="886"/>
      <c r="DA96" s="887"/>
      <c r="DB96" s="885"/>
      <c r="DC96" s="886"/>
      <c r="DD96" s="886"/>
      <c r="DE96" s="886"/>
      <c r="DF96" s="887"/>
      <c r="DG96" s="885"/>
      <c r="DH96" s="886"/>
      <c r="DI96" s="886"/>
      <c r="DJ96" s="886"/>
      <c r="DK96" s="887"/>
      <c r="DL96" s="885"/>
      <c r="DM96" s="886"/>
      <c r="DN96" s="886"/>
      <c r="DO96" s="886"/>
      <c r="DP96" s="887"/>
      <c r="DQ96" s="885"/>
      <c r="DR96" s="886"/>
      <c r="DS96" s="886"/>
      <c r="DT96" s="886"/>
      <c r="DU96" s="887"/>
      <c r="DV96" s="882"/>
      <c r="DW96" s="883"/>
      <c r="DX96" s="883"/>
      <c r="DY96" s="883"/>
      <c r="DZ96" s="88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8"/>
      <c r="BT97" s="889"/>
      <c r="BU97" s="889"/>
      <c r="BV97" s="889"/>
      <c r="BW97" s="889"/>
      <c r="BX97" s="889"/>
      <c r="BY97" s="889"/>
      <c r="BZ97" s="889"/>
      <c r="CA97" s="889"/>
      <c r="CB97" s="889"/>
      <c r="CC97" s="889"/>
      <c r="CD97" s="889"/>
      <c r="CE97" s="889"/>
      <c r="CF97" s="889"/>
      <c r="CG97" s="890"/>
      <c r="CH97" s="885"/>
      <c r="CI97" s="886"/>
      <c r="CJ97" s="886"/>
      <c r="CK97" s="886"/>
      <c r="CL97" s="887"/>
      <c r="CM97" s="885"/>
      <c r="CN97" s="886"/>
      <c r="CO97" s="886"/>
      <c r="CP97" s="886"/>
      <c r="CQ97" s="887"/>
      <c r="CR97" s="885"/>
      <c r="CS97" s="886"/>
      <c r="CT97" s="886"/>
      <c r="CU97" s="886"/>
      <c r="CV97" s="887"/>
      <c r="CW97" s="885"/>
      <c r="CX97" s="886"/>
      <c r="CY97" s="886"/>
      <c r="CZ97" s="886"/>
      <c r="DA97" s="887"/>
      <c r="DB97" s="885"/>
      <c r="DC97" s="886"/>
      <c r="DD97" s="886"/>
      <c r="DE97" s="886"/>
      <c r="DF97" s="887"/>
      <c r="DG97" s="885"/>
      <c r="DH97" s="886"/>
      <c r="DI97" s="886"/>
      <c r="DJ97" s="886"/>
      <c r="DK97" s="887"/>
      <c r="DL97" s="885"/>
      <c r="DM97" s="886"/>
      <c r="DN97" s="886"/>
      <c r="DO97" s="886"/>
      <c r="DP97" s="887"/>
      <c r="DQ97" s="885"/>
      <c r="DR97" s="886"/>
      <c r="DS97" s="886"/>
      <c r="DT97" s="886"/>
      <c r="DU97" s="887"/>
      <c r="DV97" s="882"/>
      <c r="DW97" s="883"/>
      <c r="DX97" s="883"/>
      <c r="DY97" s="883"/>
      <c r="DZ97" s="88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8"/>
      <c r="BT98" s="889"/>
      <c r="BU98" s="889"/>
      <c r="BV98" s="889"/>
      <c r="BW98" s="889"/>
      <c r="BX98" s="889"/>
      <c r="BY98" s="889"/>
      <c r="BZ98" s="889"/>
      <c r="CA98" s="889"/>
      <c r="CB98" s="889"/>
      <c r="CC98" s="889"/>
      <c r="CD98" s="889"/>
      <c r="CE98" s="889"/>
      <c r="CF98" s="889"/>
      <c r="CG98" s="890"/>
      <c r="CH98" s="885"/>
      <c r="CI98" s="886"/>
      <c r="CJ98" s="886"/>
      <c r="CK98" s="886"/>
      <c r="CL98" s="887"/>
      <c r="CM98" s="885"/>
      <c r="CN98" s="886"/>
      <c r="CO98" s="886"/>
      <c r="CP98" s="886"/>
      <c r="CQ98" s="887"/>
      <c r="CR98" s="885"/>
      <c r="CS98" s="886"/>
      <c r="CT98" s="886"/>
      <c r="CU98" s="886"/>
      <c r="CV98" s="887"/>
      <c r="CW98" s="885"/>
      <c r="CX98" s="886"/>
      <c r="CY98" s="886"/>
      <c r="CZ98" s="886"/>
      <c r="DA98" s="887"/>
      <c r="DB98" s="885"/>
      <c r="DC98" s="886"/>
      <c r="DD98" s="886"/>
      <c r="DE98" s="886"/>
      <c r="DF98" s="887"/>
      <c r="DG98" s="885"/>
      <c r="DH98" s="886"/>
      <c r="DI98" s="886"/>
      <c r="DJ98" s="886"/>
      <c r="DK98" s="887"/>
      <c r="DL98" s="885"/>
      <c r="DM98" s="886"/>
      <c r="DN98" s="886"/>
      <c r="DO98" s="886"/>
      <c r="DP98" s="887"/>
      <c r="DQ98" s="885"/>
      <c r="DR98" s="886"/>
      <c r="DS98" s="886"/>
      <c r="DT98" s="886"/>
      <c r="DU98" s="887"/>
      <c r="DV98" s="882"/>
      <c r="DW98" s="883"/>
      <c r="DX98" s="883"/>
      <c r="DY98" s="883"/>
      <c r="DZ98" s="88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8"/>
      <c r="BT99" s="889"/>
      <c r="BU99" s="889"/>
      <c r="BV99" s="889"/>
      <c r="BW99" s="889"/>
      <c r="BX99" s="889"/>
      <c r="BY99" s="889"/>
      <c r="BZ99" s="889"/>
      <c r="CA99" s="889"/>
      <c r="CB99" s="889"/>
      <c r="CC99" s="889"/>
      <c r="CD99" s="889"/>
      <c r="CE99" s="889"/>
      <c r="CF99" s="889"/>
      <c r="CG99" s="890"/>
      <c r="CH99" s="885"/>
      <c r="CI99" s="886"/>
      <c r="CJ99" s="886"/>
      <c r="CK99" s="886"/>
      <c r="CL99" s="887"/>
      <c r="CM99" s="885"/>
      <c r="CN99" s="886"/>
      <c r="CO99" s="886"/>
      <c r="CP99" s="886"/>
      <c r="CQ99" s="887"/>
      <c r="CR99" s="885"/>
      <c r="CS99" s="886"/>
      <c r="CT99" s="886"/>
      <c r="CU99" s="886"/>
      <c r="CV99" s="887"/>
      <c r="CW99" s="885"/>
      <c r="CX99" s="886"/>
      <c r="CY99" s="886"/>
      <c r="CZ99" s="886"/>
      <c r="DA99" s="887"/>
      <c r="DB99" s="885"/>
      <c r="DC99" s="886"/>
      <c r="DD99" s="886"/>
      <c r="DE99" s="886"/>
      <c r="DF99" s="887"/>
      <c r="DG99" s="885"/>
      <c r="DH99" s="886"/>
      <c r="DI99" s="886"/>
      <c r="DJ99" s="886"/>
      <c r="DK99" s="887"/>
      <c r="DL99" s="885"/>
      <c r="DM99" s="886"/>
      <c r="DN99" s="886"/>
      <c r="DO99" s="886"/>
      <c r="DP99" s="887"/>
      <c r="DQ99" s="885"/>
      <c r="DR99" s="886"/>
      <c r="DS99" s="886"/>
      <c r="DT99" s="886"/>
      <c r="DU99" s="887"/>
      <c r="DV99" s="882"/>
      <c r="DW99" s="883"/>
      <c r="DX99" s="883"/>
      <c r="DY99" s="883"/>
      <c r="DZ99" s="88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8"/>
      <c r="BT100" s="889"/>
      <c r="BU100" s="889"/>
      <c r="BV100" s="889"/>
      <c r="BW100" s="889"/>
      <c r="BX100" s="889"/>
      <c r="BY100" s="889"/>
      <c r="BZ100" s="889"/>
      <c r="CA100" s="889"/>
      <c r="CB100" s="889"/>
      <c r="CC100" s="889"/>
      <c r="CD100" s="889"/>
      <c r="CE100" s="889"/>
      <c r="CF100" s="889"/>
      <c r="CG100" s="890"/>
      <c r="CH100" s="885"/>
      <c r="CI100" s="886"/>
      <c r="CJ100" s="886"/>
      <c r="CK100" s="886"/>
      <c r="CL100" s="887"/>
      <c r="CM100" s="885"/>
      <c r="CN100" s="886"/>
      <c r="CO100" s="886"/>
      <c r="CP100" s="886"/>
      <c r="CQ100" s="887"/>
      <c r="CR100" s="885"/>
      <c r="CS100" s="886"/>
      <c r="CT100" s="886"/>
      <c r="CU100" s="886"/>
      <c r="CV100" s="887"/>
      <c r="CW100" s="885"/>
      <c r="CX100" s="886"/>
      <c r="CY100" s="886"/>
      <c r="CZ100" s="886"/>
      <c r="DA100" s="887"/>
      <c r="DB100" s="885"/>
      <c r="DC100" s="886"/>
      <c r="DD100" s="886"/>
      <c r="DE100" s="886"/>
      <c r="DF100" s="887"/>
      <c r="DG100" s="885"/>
      <c r="DH100" s="886"/>
      <c r="DI100" s="886"/>
      <c r="DJ100" s="886"/>
      <c r="DK100" s="887"/>
      <c r="DL100" s="885"/>
      <c r="DM100" s="886"/>
      <c r="DN100" s="886"/>
      <c r="DO100" s="886"/>
      <c r="DP100" s="887"/>
      <c r="DQ100" s="885"/>
      <c r="DR100" s="886"/>
      <c r="DS100" s="886"/>
      <c r="DT100" s="886"/>
      <c r="DU100" s="887"/>
      <c r="DV100" s="882"/>
      <c r="DW100" s="883"/>
      <c r="DX100" s="883"/>
      <c r="DY100" s="883"/>
      <c r="DZ100" s="88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8"/>
      <c r="BT101" s="889"/>
      <c r="BU101" s="889"/>
      <c r="BV101" s="889"/>
      <c r="BW101" s="889"/>
      <c r="BX101" s="889"/>
      <c r="BY101" s="889"/>
      <c r="BZ101" s="889"/>
      <c r="CA101" s="889"/>
      <c r="CB101" s="889"/>
      <c r="CC101" s="889"/>
      <c r="CD101" s="889"/>
      <c r="CE101" s="889"/>
      <c r="CF101" s="889"/>
      <c r="CG101" s="890"/>
      <c r="CH101" s="885"/>
      <c r="CI101" s="886"/>
      <c r="CJ101" s="886"/>
      <c r="CK101" s="886"/>
      <c r="CL101" s="887"/>
      <c r="CM101" s="885"/>
      <c r="CN101" s="886"/>
      <c r="CO101" s="886"/>
      <c r="CP101" s="886"/>
      <c r="CQ101" s="887"/>
      <c r="CR101" s="885"/>
      <c r="CS101" s="886"/>
      <c r="CT101" s="886"/>
      <c r="CU101" s="886"/>
      <c r="CV101" s="887"/>
      <c r="CW101" s="885"/>
      <c r="CX101" s="886"/>
      <c r="CY101" s="886"/>
      <c r="CZ101" s="886"/>
      <c r="DA101" s="887"/>
      <c r="DB101" s="885"/>
      <c r="DC101" s="886"/>
      <c r="DD101" s="886"/>
      <c r="DE101" s="886"/>
      <c r="DF101" s="887"/>
      <c r="DG101" s="885"/>
      <c r="DH101" s="886"/>
      <c r="DI101" s="886"/>
      <c r="DJ101" s="886"/>
      <c r="DK101" s="887"/>
      <c r="DL101" s="885"/>
      <c r="DM101" s="886"/>
      <c r="DN101" s="886"/>
      <c r="DO101" s="886"/>
      <c r="DP101" s="887"/>
      <c r="DQ101" s="885"/>
      <c r="DR101" s="886"/>
      <c r="DS101" s="886"/>
      <c r="DT101" s="886"/>
      <c r="DU101" s="887"/>
      <c r="DV101" s="882"/>
      <c r="DW101" s="883"/>
      <c r="DX101" s="883"/>
      <c r="DY101" s="883"/>
      <c r="DZ101" s="88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812" t="s">
        <v>420</v>
      </c>
      <c r="BS102" s="813"/>
      <c r="BT102" s="813"/>
      <c r="BU102" s="813"/>
      <c r="BV102" s="813"/>
      <c r="BW102" s="813"/>
      <c r="BX102" s="813"/>
      <c r="BY102" s="813"/>
      <c r="BZ102" s="813"/>
      <c r="CA102" s="813"/>
      <c r="CB102" s="813"/>
      <c r="CC102" s="813"/>
      <c r="CD102" s="813"/>
      <c r="CE102" s="813"/>
      <c r="CF102" s="813"/>
      <c r="CG102" s="814"/>
      <c r="CH102" s="914"/>
      <c r="CI102" s="915"/>
      <c r="CJ102" s="915"/>
      <c r="CK102" s="915"/>
      <c r="CL102" s="916"/>
      <c r="CM102" s="914"/>
      <c r="CN102" s="915"/>
      <c r="CO102" s="915"/>
      <c r="CP102" s="915"/>
      <c r="CQ102" s="916"/>
      <c r="CR102" s="917">
        <v>1</v>
      </c>
      <c r="CS102" s="875"/>
      <c r="CT102" s="875"/>
      <c r="CU102" s="875"/>
      <c r="CV102" s="918"/>
      <c r="CW102" s="917"/>
      <c r="CX102" s="875"/>
      <c r="CY102" s="875"/>
      <c r="CZ102" s="875"/>
      <c r="DA102" s="918"/>
      <c r="DB102" s="917"/>
      <c r="DC102" s="875"/>
      <c r="DD102" s="875"/>
      <c r="DE102" s="875"/>
      <c r="DF102" s="918"/>
      <c r="DG102" s="917"/>
      <c r="DH102" s="875"/>
      <c r="DI102" s="875"/>
      <c r="DJ102" s="875"/>
      <c r="DK102" s="918"/>
      <c r="DL102" s="917"/>
      <c r="DM102" s="875"/>
      <c r="DN102" s="875"/>
      <c r="DO102" s="875"/>
      <c r="DP102" s="918"/>
      <c r="DQ102" s="917"/>
      <c r="DR102" s="875"/>
      <c r="DS102" s="875"/>
      <c r="DT102" s="875"/>
      <c r="DU102" s="918"/>
      <c r="DV102" s="941"/>
      <c r="DW102" s="942"/>
      <c r="DX102" s="942"/>
      <c r="DY102" s="942"/>
      <c r="DZ102" s="943"/>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4" t="s">
        <v>421</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5" t="s">
        <v>422</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6" t="s">
        <v>425</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426</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c r="A109" s="939" t="s">
        <v>427</v>
      </c>
      <c r="B109" s="920"/>
      <c r="C109" s="920"/>
      <c r="D109" s="920"/>
      <c r="E109" s="920"/>
      <c r="F109" s="920"/>
      <c r="G109" s="920"/>
      <c r="H109" s="920"/>
      <c r="I109" s="920"/>
      <c r="J109" s="920"/>
      <c r="K109" s="920"/>
      <c r="L109" s="920"/>
      <c r="M109" s="920"/>
      <c r="N109" s="920"/>
      <c r="O109" s="920"/>
      <c r="P109" s="920"/>
      <c r="Q109" s="920"/>
      <c r="R109" s="920"/>
      <c r="S109" s="920"/>
      <c r="T109" s="920"/>
      <c r="U109" s="920"/>
      <c r="V109" s="920"/>
      <c r="W109" s="920"/>
      <c r="X109" s="920"/>
      <c r="Y109" s="920"/>
      <c r="Z109" s="921"/>
      <c r="AA109" s="919" t="s">
        <v>428</v>
      </c>
      <c r="AB109" s="920"/>
      <c r="AC109" s="920"/>
      <c r="AD109" s="920"/>
      <c r="AE109" s="921"/>
      <c r="AF109" s="919" t="s">
        <v>304</v>
      </c>
      <c r="AG109" s="920"/>
      <c r="AH109" s="920"/>
      <c r="AI109" s="920"/>
      <c r="AJ109" s="921"/>
      <c r="AK109" s="919" t="s">
        <v>303</v>
      </c>
      <c r="AL109" s="920"/>
      <c r="AM109" s="920"/>
      <c r="AN109" s="920"/>
      <c r="AO109" s="921"/>
      <c r="AP109" s="919" t="s">
        <v>429</v>
      </c>
      <c r="AQ109" s="920"/>
      <c r="AR109" s="920"/>
      <c r="AS109" s="920"/>
      <c r="AT109" s="922"/>
      <c r="AU109" s="939" t="s">
        <v>427</v>
      </c>
      <c r="AV109" s="920"/>
      <c r="AW109" s="920"/>
      <c r="AX109" s="920"/>
      <c r="AY109" s="920"/>
      <c r="AZ109" s="920"/>
      <c r="BA109" s="920"/>
      <c r="BB109" s="920"/>
      <c r="BC109" s="920"/>
      <c r="BD109" s="920"/>
      <c r="BE109" s="920"/>
      <c r="BF109" s="920"/>
      <c r="BG109" s="920"/>
      <c r="BH109" s="920"/>
      <c r="BI109" s="920"/>
      <c r="BJ109" s="920"/>
      <c r="BK109" s="920"/>
      <c r="BL109" s="920"/>
      <c r="BM109" s="920"/>
      <c r="BN109" s="920"/>
      <c r="BO109" s="920"/>
      <c r="BP109" s="921"/>
      <c r="BQ109" s="919" t="s">
        <v>428</v>
      </c>
      <c r="BR109" s="920"/>
      <c r="BS109" s="920"/>
      <c r="BT109" s="920"/>
      <c r="BU109" s="921"/>
      <c r="BV109" s="919" t="s">
        <v>304</v>
      </c>
      <c r="BW109" s="920"/>
      <c r="BX109" s="920"/>
      <c r="BY109" s="920"/>
      <c r="BZ109" s="921"/>
      <c r="CA109" s="919" t="s">
        <v>303</v>
      </c>
      <c r="CB109" s="920"/>
      <c r="CC109" s="920"/>
      <c r="CD109" s="920"/>
      <c r="CE109" s="921"/>
      <c r="CF109" s="940" t="s">
        <v>429</v>
      </c>
      <c r="CG109" s="940"/>
      <c r="CH109" s="940"/>
      <c r="CI109" s="940"/>
      <c r="CJ109" s="940"/>
      <c r="CK109" s="919" t="s">
        <v>430</v>
      </c>
      <c r="CL109" s="920"/>
      <c r="CM109" s="920"/>
      <c r="CN109" s="920"/>
      <c r="CO109" s="920"/>
      <c r="CP109" s="920"/>
      <c r="CQ109" s="920"/>
      <c r="CR109" s="920"/>
      <c r="CS109" s="920"/>
      <c r="CT109" s="920"/>
      <c r="CU109" s="920"/>
      <c r="CV109" s="920"/>
      <c r="CW109" s="920"/>
      <c r="CX109" s="920"/>
      <c r="CY109" s="920"/>
      <c r="CZ109" s="920"/>
      <c r="DA109" s="920"/>
      <c r="DB109" s="920"/>
      <c r="DC109" s="920"/>
      <c r="DD109" s="920"/>
      <c r="DE109" s="920"/>
      <c r="DF109" s="921"/>
      <c r="DG109" s="919" t="s">
        <v>428</v>
      </c>
      <c r="DH109" s="920"/>
      <c r="DI109" s="920"/>
      <c r="DJ109" s="920"/>
      <c r="DK109" s="921"/>
      <c r="DL109" s="919" t="s">
        <v>304</v>
      </c>
      <c r="DM109" s="920"/>
      <c r="DN109" s="920"/>
      <c r="DO109" s="920"/>
      <c r="DP109" s="921"/>
      <c r="DQ109" s="919" t="s">
        <v>303</v>
      </c>
      <c r="DR109" s="920"/>
      <c r="DS109" s="920"/>
      <c r="DT109" s="920"/>
      <c r="DU109" s="921"/>
      <c r="DV109" s="919" t="s">
        <v>429</v>
      </c>
      <c r="DW109" s="920"/>
      <c r="DX109" s="920"/>
      <c r="DY109" s="920"/>
      <c r="DZ109" s="922"/>
    </row>
    <row r="110" spans="1:131" s="226" customFormat="1" ht="26.25" customHeight="1">
      <c r="A110" s="923" t="s">
        <v>431</v>
      </c>
      <c r="B110" s="924"/>
      <c r="C110" s="924"/>
      <c r="D110" s="924"/>
      <c r="E110" s="924"/>
      <c r="F110" s="924"/>
      <c r="G110" s="924"/>
      <c r="H110" s="924"/>
      <c r="I110" s="924"/>
      <c r="J110" s="924"/>
      <c r="K110" s="924"/>
      <c r="L110" s="924"/>
      <c r="M110" s="924"/>
      <c r="N110" s="924"/>
      <c r="O110" s="924"/>
      <c r="P110" s="924"/>
      <c r="Q110" s="924"/>
      <c r="R110" s="924"/>
      <c r="S110" s="924"/>
      <c r="T110" s="924"/>
      <c r="U110" s="924"/>
      <c r="V110" s="924"/>
      <c r="W110" s="924"/>
      <c r="X110" s="924"/>
      <c r="Y110" s="924"/>
      <c r="Z110" s="925"/>
      <c r="AA110" s="926">
        <v>393529</v>
      </c>
      <c r="AB110" s="927"/>
      <c r="AC110" s="927"/>
      <c r="AD110" s="927"/>
      <c r="AE110" s="928"/>
      <c r="AF110" s="929">
        <v>393884</v>
      </c>
      <c r="AG110" s="927"/>
      <c r="AH110" s="927"/>
      <c r="AI110" s="927"/>
      <c r="AJ110" s="928"/>
      <c r="AK110" s="929">
        <v>311448</v>
      </c>
      <c r="AL110" s="927"/>
      <c r="AM110" s="927"/>
      <c r="AN110" s="927"/>
      <c r="AO110" s="928"/>
      <c r="AP110" s="930">
        <v>14.5</v>
      </c>
      <c r="AQ110" s="931"/>
      <c r="AR110" s="931"/>
      <c r="AS110" s="931"/>
      <c r="AT110" s="932"/>
      <c r="AU110" s="933" t="s">
        <v>66</v>
      </c>
      <c r="AV110" s="934"/>
      <c r="AW110" s="934"/>
      <c r="AX110" s="934"/>
      <c r="AY110" s="934"/>
      <c r="AZ110" s="975" t="s">
        <v>432</v>
      </c>
      <c r="BA110" s="924"/>
      <c r="BB110" s="924"/>
      <c r="BC110" s="924"/>
      <c r="BD110" s="924"/>
      <c r="BE110" s="924"/>
      <c r="BF110" s="924"/>
      <c r="BG110" s="924"/>
      <c r="BH110" s="924"/>
      <c r="BI110" s="924"/>
      <c r="BJ110" s="924"/>
      <c r="BK110" s="924"/>
      <c r="BL110" s="924"/>
      <c r="BM110" s="924"/>
      <c r="BN110" s="924"/>
      <c r="BO110" s="924"/>
      <c r="BP110" s="925"/>
      <c r="BQ110" s="961">
        <v>2884401</v>
      </c>
      <c r="BR110" s="962"/>
      <c r="BS110" s="962"/>
      <c r="BT110" s="962"/>
      <c r="BU110" s="962"/>
      <c r="BV110" s="962">
        <v>2897431</v>
      </c>
      <c r="BW110" s="962"/>
      <c r="BX110" s="962"/>
      <c r="BY110" s="962"/>
      <c r="BZ110" s="962"/>
      <c r="CA110" s="962">
        <v>2964507</v>
      </c>
      <c r="CB110" s="962"/>
      <c r="CC110" s="962"/>
      <c r="CD110" s="962"/>
      <c r="CE110" s="962"/>
      <c r="CF110" s="976">
        <v>138.5</v>
      </c>
      <c r="CG110" s="977"/>
      <c r="CH110" s="977"/>
      <c r="CI110" s="977"/>
      <c r="CJ110" s="977"/>
      <c r="CK110" s="978" t="s">
        <v>433</v>
      </c>
      <c r="CL110" s="979"/>
      <c r="CM110" s="958" t="s">
        <v>434</v>
      </c>
      <c r="CN110" s="959"/>
      <c r="CO110" s="959"/>
      <c r="CP110" s="959"/>
      <c r="CQ110" s="959"/>
      <c r="CR110" s="959"/>
      <c r="CS110" s="959"/>
      <c r="CT110" s="959"/>
      <c r="CU110" s="959"/>
      <c r="CV110" s="959"/>
      <c r="CW110" s="959"/>
      <c r="CX110" s="959"/>
      <c r="CY110" s="959"/>
      <c r="CZ110" s="959"/>
      <c r="DA110" s="959"/>
      <c r="DB110" s="959"/>
      <c r="DC110" s="959"/>
      <c r="DD110" s="959"/>
      <c r="DE110" s="959"/>
      <c r="DF110" s="960"/>
      <c r="DG110" s="961" t="s">
        <v>124</v>
      </c>
      <c r="DH110" s="962"/>
      <c r="DI110" s="962"/>
      <c r="DJ110" s="962"/>
      <c r="DK110" s="962"/>
      <c r="DL110" s="962" t="s">
        <v>124</v>
      </c>
      <c r="DM110" s="962"/>
      <c r="DN110" s="962"/>
      <c r="DO110" s="962"/>
      <c r="DP110" s="962"/>
      <c r="DQ110" s="962" t="s">
        <v>124</v>
      </c>
      <c r="DR110" s="962"/>
      <c r="DS110" s="962"/>
      <c r="DT110" s="962"/>
      <c r="DU110" s="962"/>
      <c r="DV110" s="963" t="s">
        <v>124</v>
      </c>
      <c r="DW110" s="963"/>
      <c r="DX110" s="963"/>
      <c r="DY110" s="963"/>
      <c r="DZ110" s="964"/>
    </row>
    <row r="111" spans="1:131" s="226" customFormat="1" ht="26.25" customHeight="1">
      <c r="A111" s="965" t="s">
        <v>435</v>
      </c>
      <c r="B111" s="966"/>
      <c r="C111" s="966"/>
      <c r="D111" s="966"/>
      <c r="E111" s="966"/>
      <c r="F111" s="966"/>
      <c r="G111" s="966"/>
      <c r="H111" s="966"/>
      <c r="I111" s="966"/>
      <c r="J111" s="966"/>
      <c r="K111" s="966"/>
      <c r="L111" s="966"/>
      <c r="M111" s="966"/>
      <c r="N111" s="966"/>
      <c r="O111" s="966"/>
      <c r="P111" s="966"/>
      <c r="Q111" s="966"/>
      <c r="R111" s="966"/>
      <c r="S111" s="966"/>
      <c r="T111" s="966"/>
      <c r="U111" s="966"/>
      <c r="V111" s="966"/>
      <c r="W111" s="966"/>
      <c r="X111" s="966"/>
      <c r="Y111" s="966"/>
      <c r="Z111" s="967"/>
      <c r="AA111" s="968" t="s">
        <v>436</v>
      </c>
      <c r="AB111" s="969"/>
      <c r="AC111" s="969"/>
      <c r="AD111" s="969"/>
      <c r="AE111" s="970"/>
      <c r="AF111" s="971" t="s">
        <v>436</v>
      </c>
      <c r="AG111" s="969"/>
      <c r="AH111" s="969"/>
      <c r="AI111" s="969"/>
      <c r="AJ111" s="970"/>
      <c r="AK111" s="971" t="s">
        <v>436</v>
      </c>
      <c r="AL111" s="969"/>
      <c r="AM111" s="969"/>
      <c r="AN111" s="969"/>
      <c r="AO111" s="970"/>
      <c r="AP111" s="972" t="s">
        <v>436</v>
      </c>
      <c r="AQ111" s="973"/>
      <c r="AR111" s="973"/>
      <c r="AS111" s="973"/>
      <c r="AT111" s="974"/>
      <c r="AU111" s="935"/>
      <c r="AV111" s="936"/>
      <c r="AW111" s="936"/>
      <c r="AX111" s="936"/>
      <c r="AY111" s="936"/>
      <c r="AZ111" s="984" t="s">
        <v>437</v>
      </c>
      <c r="BA111" s="985"/>
      <c r="BB111" s="985"/>
      <c r="BC111" s="985"/>
      <c r="BD111" s="985"/>
      <c r="BE111" s="985"/>
      <c r="BF111" s="985"/>
      <c r="BG111" s="985"/>
      <c r="BH111" s="985"/>
      <c r="BI111" s="985"/>
      <c r="BJ111" s="985"/>
      <c r="BK111" s="985"/>
      <c r="BL111" s="985"/>
      <c r="BM111" s="985"/>
      <c r="BN111" s="985"/>
      <c r="BO111" s="985"/>
      <c r="BP111" s="986"/>
      <c r="BQ111" s="954">
        <v>5796</v>
      </c>
      <c r="BR111" s="955"/>
      <c r="BS111" s="955"/>
      <c r="BT111" s="955"/>
      <c r="BU111" s="955"/>
      <c r="BV111" s="955">
        <v>8836</v>
      </c>
      <c r="BW111" s="955"/>
      <c r="BX111" s="955"/>
      <c r="BY111" s="955"/>
      <c r="BZ111" s="955"/>
      <c r="CA111" s="955">
        <v>14184</v>
      </c>
      <c r="CB111" s="955"/>
      <c r="CC111" s="955"/>
      <c r="CD111" s="955"/>
      <c r="CE111" s="955"/>
      <c r="CF111" s="949">
        <v>0.7</v>
      </c>
      <c r="CG111" s="950"/>
      <c r="CH111" s="950"/>
      <c r="CI111" s="950"/>
      <c r="CJ111" s="950"/>
      <c r="CK111" s="980"/>
      <c r="CL111" s="981"/>
      <c r="CM111" s="951" t="s">
        <v>438</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388</v>
      </c>
      <c r="DH111" s="955"/>
      <c r="DI111" s="955"/>
      <c r="DJ111" s="955"/>
      <c r="DK111" s="955"/>
      <c r="DL111" s="955" t="s">
        <v>436</v>
      </c>
      <c r="DM111" s="955"/>
      <c r="DN111" s="955"/>
      <c r="DO111" s="955"/>
      <c r="DP111" s="955"/>
      <c r="DQ111" s="955" t="s">
        <v>388</v>
      </c>
      <c r="DR111" s="955"/>
      <c r="DS111" s="955"/>
      <c r="DT111" s="955"/>
      <c r="DU111" s="955"/>
      <c r="DV111" s="956" t="s">
        <v>388</v>
      </c>
      <c r="DW111" s="956"/>
      <c r="DX111" s="956"/>
      <c r="DY111" s="956"/>
      <c r="DZ111" s="957"/>
    </row>
    <row r="112" spans="1:131" s="226" customFormat="1" ht="26.25" customHeight="1">
      <c r="A112" s="987" t="s">
        <v>439</v>
      </c>
      <c r="B112" s="988"/>
      <c r="C112" s="985" t="s">
        <v>440</v>
      </c>
      <c r="D112" s="985"/>
      <c r="E112" s="985"/>
      <c r="F112" s="985"/>
      <c r="G112" s="985"/>
      <c r="H112" s="985"/>
      <c r="I112" s="985"/>
      <c r="J112" s="985"/>
      <c r="K112" s="985"/>
      <c r="L112" s="985"/>
      <c r="M112" s="985"/>
      <c r="N112" s="985"/>
      <c r="O112" s="985"/>
      <c r="P112" s="985"/>
      <c r="Q112" s="985"/>
      <c r="R112" s="985"/>
      <c r="S112" s="985"/>
      <c r="T112" s="985"/>
      <c r="U112" s="985"/>
      <c r="V112" s="985"/>
      <c r="W112" s="985"/>
      <c r="X112" s="985"/>
      <c r="Y112" s="985"/>
      <c r="Z112" s="986"/>
      <c r="AA112" s="993" t="s">
        <v>436</v>
      </c>
      <c r="AB112" s="994"/>
      <c r="AC112" s="994"/>
      <c r="AD112" s="994"/>
      <c r="AE112" s="995"/>
      <c r="AF112" s="996" t="s">
        <v>436</v>
      </c>
      <c r="AG112" s="994"/>
      <c r="AH112" s="994"/>
      <c r="AI112" s="994"/>
      <c r="AJ112" s="995"/>
      <c r="AK112" s="996" t="s">
        <v>436</v>
      </c>
      <c r="AL112" s="994"/>
      <c r="AM112" s="994"/>
      <c r="AN112" s="994"/>
      <c r="AO112" s="995"/>
      <c r="AP112" s="997" t="s">
        <v>436</v>
      </c>
      <c r="AQ112" s="998"/>
      <c r="AR112" s="998"/>
      <c r="AS112" s="998"/>
      <c r="AT112" s="999"/>
      <c r="AU112" s="935"/>
      <c r="AV112" s="936"/>
      <c r="AW112" s="936"/>
      <c r="AX112" s="936"/>
      <c r="AY112" s="936"/>
      <c r="AZ112" s="984" t="s">
        <v>441</v>
      </c>
      <c r="BA112" s="985"/>
      <c r="BB112" s="985"/>
      <c r="BC112" s="985"/>
      <c r="BD112" s="985"/>
      <c r="BE112" s="985"/>
      <c r="BF112" s="985"/>
      <c r="BG112" s="985"/>
      <c r="BH112" s="985"/>
      <c r="BI112" s="985"/>
      <c r="BJ112" s="985"/>
      <c r="BK112" s="985"/>
      <c r="BL112" s="985"/>
      <c r="BM112" s="985"/>
      <c r="BN112" s="985"/>
      <c r="BO112" s="985"/>
      <c r="BP112" s="986"/>
      <c r="BQ112" s="954">
        <v>881804</v>
      </c>
      <c r="BR112" s="955"/>
      <c r="BS112" s="955"/>
      <c r="BT112" s="955"/>
      <c r="BU112" s="955"/>
      <c r="BV112" s="955">
        <v>766752</v>
      </c>
      <c r="BW112" s="955"/>
      <c r="BX112" s="955"/>
      <c r="BY112" s="955"/>
      <c r="BZ112" s="955"/>
      <c r="CA112" s="955">
        <v>671630</v>
      </c>
      <c r="CB112" s="955"/>
      <c r="CC112" s="955"/>
      <c r="CD112" s="955"/>
      <c r="CE112" s="955"/>
      <c r="CF112" s="949">
        <v>31.4</v>
      </c>
      <c r="CG112" s="950"/>
      <c r="CH112" s="950"/>
      <c r="CI112" s="950"/>
      <c r="CJ112" s="950"/>
      <c r="CK112" s="980"/>
      <c r="CL112" s="981"/>
      <c r="CM112" s="951" t="s">
        <v>442</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436</v>
      </c>
      <c r="DH112" s="955"/>
      <c r="DI112" s="955"/>
      <c r="DJ112" s="955"/>
      <c r="DK112" s="955"/>
      <c r="DL112" s="955" t="s">
        <v>436</v>
      </c>
      <c r="DM112" s="955"/>
      <c r="DN112" s="955"/>
      <c r="DO112" s="955"/>
      <c r="DP112" s="955"/>
      <c r="DQ112" s="955" t="s">
        <v>124</v>
      </c>
      <c r="DR112" s="955"/>
      <c r="DS112" s="955"/>
      <c r="DT112" s="955"/>
      <c r="DU112" s="955"/>
      <c r="DV112" s="956" t="s">
        <v>436</v>
      </c>
      <c r="DW112" s="956"/>
      <c r="DX112" s="956"/>
      <c r="DY112" s="956"/>
      <c r="DZ112" s="957"/>
    </row>
    <row r="113" spans="1:130" s="226" customFormat="1" ht="26.25" customHeight="1">
      <c r="A113" s="989"/>
      <c r="B113" s="990"/>
      <c r="C113" s="985" t="s">
        <v>443</v>
      </c>
      <c r="D113" s="985"/>
      <c r="E113" s="985"/>
      <c r="F113" s="985"/>
      <c r="G113" s="985"/>
      <c r="H113" s="985"/>
      <c r="I113" s="985"/>
      <c r="J113" s="985"/>
      <c r="K113" s="985"/>
      <c r="L113" s="985"/>
      <c r="M113" s="985"/>
      <c r="N113" s="985"/>
      <c r="O113" s="985"/>
      <c r="P113" s="985"/>
      <c r="Q113" s="985"/>
      <c r="R113" s="985"/>
      <c r="S113" s="985"/>
      <c r="T113" s="985"/>
      <c r="U113" s="985"/>
      <c r="V113" s="985"/>
      <c r="W113" s="985"/>
      <c r="X113" s="985"/>
      <c r="Y113" s="985"/>
      <c r="Z113" s="986"/>
      <c r="AA113" s="968">
        <v>148245</v>
      </c>
      <c r="AB113" s="969"/>
      <c r="AC113" s="969"/>
      <c r="AD113" s="969"/>
      <c r="AE113" s="970"/>
      <c r="AF113" s="971">
        <v>142433</v>
      </c>
      <c r="AG113" s="969"/>
      <c r="AH113" s="969"/>
      <c r="AI113" s="969"/>
      <c r="AJ113" s="970"/>
      <c r="AK113" s="971">
        <v>131510</v>
      </c>
      <c r="AL113" s="969"/>
      <c r="AM113" s="969"/>
      <c r="AN113" s="969"/>
      <c r="AO113" s="970"/>
      <c r="AP113" s="972">
        <v>6.1</v>
      </c>
      <c r="AQ113" s="973"/>
      <c r="AR113" s="973"/>
      <c r="AS113" s="973"/>
      <c r="AT113" s="974"/>
      <c r="AU113" s="935"/>
      <c r="AV113" s="936"/>
      <c r="AW113" s="936"/>
      <c r="AX113" s="936"/>
      <c r="AY113" s="936"/>
      <c r="AZ113" s="984" t="s">
        <v>444</v>
      </c>
      <c r="BA113" s="985"/>
      <c r="BB113" s="985"/>
      <c r="BC113" s="985"/>
      <c r="BD113" s="985"/>
      <c r="BE113" s="985"/>
      <c r="BF113" s="985"/>
      <c r="BG113" s="985"/>
      <c r="BH113" s="985"/>
      <c r="BI113" s="985"/>
      <c r="BJ113" s="985"/>
      <c r="BK113" s="985"/>
      <c r="BL113" s="985"/>
      <c r="BM113" s="985"/>
      <c r="BN113" s="985"/>
      <c r="BO113" s="985"/>
      <c r="BP113" s="986"/>
      <c r="BQ113" s="954">
        <v>58157</v>
      </c>
      <c r="BR113" s="955"/>
      <c r="BS113" s="955"/>
      <c r="BT113" s="955"/>
      <c r="BU113" s="955"/>
      <c r="BV113" s="955">
        <v>41053</v>
      </c>
      <c r="BW113" s="955"/>
      <c r="BX113" s="955"/>
      <c r="BY113" s="955"/>
      <c r="BZ113" s="955"/>
      <c r="CA113" s="955">
        <v>25369</v>
      </c>
      <c r="CB113" s="955"/>
      <c r="CC113" s="955"/>
      <c r="CD113" s="955"/>
      <c r="CE113" s="955"/>
      <c r="CF113" s="949">
        <v>1.2</v>
      </c>
      <c r="CG113" s="950"/>
      <c r="CH113" s="950"/>
      <c r="CI113" s="950"/>
      <c r="CJ113" s="950"/>
      <c r="CK113" s="980"/>
      <c r="CL113" s="981"/>
      <c r="CM113" s="951" t="s">
        <v>445</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93" t="s">
        <v>436</v>
      </c>
      <c r="DH113" s="994"/>
      <c r="DI113" s="994"/>
      <c r="DJ113" s="994"/>
      <c r="DK113" s="995"/>
      <c r="DL113" s="996" t="s">
        <v>436</v>
      </c>
      <c r="DM113" s="994"/>
      <c r="DN113" s="994"/>
      <c r="DO113" s="994"/>
      <c r="DP113" s="995"/>
      <c r="DQ113" s="996" t="s">
        <v>124</v>
      </c>
      <c r="DR113" s="994"/>
      <c r="DS113" s="994"/>
      <c r="DT113" s="994"/>
      <c r="DU113" s="995"/>
      <c r="DV113" s="997" t="s">
        <v>436</v>
      </c>
      <c r="DW113" s="998"/>
      <c r="DX113" s="998"/>
      <c r="DY113" s="998"/>
      <c r="DZ113" s="999"/>
    </row>
    <row r="114" spans="1:130" s="226" customFormat="1" ht="26.25" customHeight="1">
      <c r="A114" s="989"/>
      <c r="B114" s="990"/>
      <c r="C114" s="985" t="s">
        <v>446</v>
      </c>
      <c r="D114" s="985"/>
      <c r="E114" s="985"/>
      <c r="F114" s="985"/>
      <c r="G114" s="985"/>
      <c r="H114" s="985"/>
      <c r="I114" s="985"/>
      <c r="J114" s="985"/>
      <c r="K114" s="985"/>
      <c r="L114" s="985"/>
      <c r="M114" s="985"/>
      <c r="N114" s="985"/>
      <c r="O114" s="985"/>
      <c r="P114" s="985"/>
      <c r="Q114" s="985"/>
      <c r="R114" s="985"/>
      <c r="S114" s="985"/>
      <c r="T114" s="985"/>
      <c r="U114" s="985"/>
      <c r="V114" s="985"/>
      <c r="W114" s="985"/>
      <c r="X114" s="985"/>
      <c r="Y114" s="985"/>
      <c r="Z114" s="986"/>
      <c r="AA114" s="993">
        <v>18228</v>
      </c>
      <c r="AB114" s="994"/>
      <c r="AC114" s="994"/>
      <c r="AD114" s="994"/>
      <c r="AE114" s="995"/>
      <c r="AF114" s="996">
        <v>17903</v>
      </c>
      <c r="AG114" s="994"/>
      <c r="AH114" s="994"/>
      <c r="AI114" s="994"/>
      <c r="AJ114" s="995"/>
      <c r="AK114" s="996">
        <v>15318</v>
      </c>
      <c r="AL114" s="994"/>
      <c r="AM114" s="994"/>
      <c r="AN114" s="994"/>
      <c r="AO114" s="995"/>
      <c r="AP114" s="997">
        <v>0.7</v>
      </c>
      <c r="AQ114" s="998"/>
      <c r="AR114" s="998"/>
      <c r="AS114" s="998"/>
      <c r="AT114" s="999"/>
      <c r="AU114" s="935"/>
      <c r="AV114" s="936"/>
      <c r="AW114" s="936"/>
      <c r="AX114" s="936"/>
      <c r="AY114" s="936"/>
      <c r="AZ114" s="984" t="s">
        <v>447</v>
      </c>
      <c r="BA114" s="985"/>
      <c r="BB114" s="985"/>
      <c r="BC114" s="985"/>
      <c r="BD114" s="985"/>
      <c r="BE114" s="985"/>
      <c r="BF114" s="985"/>
      <c r="BG114" s="985"/>
      <c r="BH114" s="985"/>
      <c r="BI114" s="985"/>
      <c r="BJ114" s="985"/>
      <c r="BK114" s="985"/>
      <c r="BL114" s="985"/>
      <c r="BM114" s="985"/>
      <c r="BN114" s="985"/>
      <c r="BO114" s="985"/>
      <c r="BP114" s="986"/>
      <c r="BQ114" s="954">
        <v>796472</v>
      </c>
      <c r="BR114" s="955"/>
      <c r="BS114" s="955"/>
      <c r="BT114" s="955"/>
      <c r="BU114" s="955"/>
      <c r="BV114" s="955">
        <v>828833</v>
      </c>
      <c r="BW114" s="955"/>
      <c r="BX114" s="955"/>
      <c r="BY114" s="955"/>
      <c r="BZ114" s="955"/>
      <c r="CA114" s="955">
        <v>782523</v>
      </c>
      <c r="CB114" s="955"/>
      <c r="CC114" s="955"/>
      <c r="CD114" s="955"/>
      <c r="CE114" s="955"/>
      <c r="CF114" s="949">
        <v>36.6</v>
      </c>
      <c r="CG114" s="950"/>
      <c r="CH114" s="950"/>
      <c r="CI114" s="950"/>
      <c r="CJ114" s="950"/>
      <c r="CK114" s="980"/>
      <c r="CL114" s="981"/>
      <c r="CM114" s="951" t="s">
        <v>448</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93" t="s">
        <v>436</v>
      </c>
      <c r="DH114" s="994"/>
      <c r="DI114" s="994"/>
      <c r="DJ114" s="994"/>
      <c r="DK114" s="995"/>
      <c r="DL114" s="996" t="s">
        <v>436</v>
      </c>
      <c r="DM114" s="994"/>
      <c r="DN114" s="994"/>
      <c r="DO114" s="994"/>
      <c r="DP114" s="995"/>
      <c r="DQ114" s="996" t="s">
        <v>436</v>
      </c>
      <c r="DR114" s="994"/>
      <c r="DS114" s="994"/>
      <c r="DT114" s="994"/>
      <c r="DU114" s="995"/>
      <c r="DV114" s="997" t="s">
        <v>436</v>
      </c>
      <c r="DW114" s="998"/>
      <c r="DX114" s="998"/>
      <c r="DY114" s="998"/>
      <c r="DZ114" s="999"/>
    </row>
    <row r="115" spans="1:130" s="226" customFormat="1" ht="26.25" customHeight="1">
      <c r="A115" s="989"/>
      <c r="B115" s="990"/>
      <c r="C115" s="985" t="s">
        <v>449</v>
      </c>
      <c r="D115" s="985"/>
      <c r="E115" s="985"/>
      <c r="F115" s="985"/>
      <c r="G115" s="985"/>
      <c r="H115" s="985"/>
      <c r="I115" s="985"/>
      <c r="J115" s="985"/>
      <c r="K115" s="985"/>
      <c r="L115" s="985"/>
      <c r="M115" s="985"/>
      <c r="N115" s="985"/>
      <c r="O115" s="985"/>
      <c r="P115" s="985"/>
      <c r="Q115" s="985"/>
      <c r="R115" s="985"/>
      <c r="S115" s="985"/>
      <c r="T115" s="985"/>
      <c r="U115" s="985"/>
      <c r="V115" s="985"/>
      <c r="W115" s="985"/>
      <c r="X115" s="985"/>
      <c r="Y115" s="985"/>
      <c r="Z115" s="986"/>
      <c r="AA115" s="968">
        <v>2619</v>
      </c>
      <c r="AB115" s="969"/>
      <c r="AC115" s="969"/>
      <c r="AD115" s="969"/>
      <c r="AE115" s="970"/>
      <c r="AF115" s="971">
        <v>3318</v>
      </c>
      <c r="AG115" s="969"/>
      <c r="AH115" s="969"/>
      <c r="AI115" s="969"/>
      <c r="AJ115" s="970"/>
      <c r="AK115" s="971">
        <v>3347</v>
      </c>
      <c r="AL115" s="969"/>
      <c r="AM115" s="969"/>
      <c r="AN115" s="969"/>
      <c r="AO115" s="970"/>
      <c r="AP115" s="972">
        <v>0.2</v>
      </c>
      <c r="AQ115" s="973"/>
      <c r="AR115" s="973"/>
      <c r="AS115" s="973"/>
      <c r="AT115" s="974"/>
      <c r="AU115" s="935"/>
      <c r="AV115" s="936"/>
      <c r="AW115" s="936"/>
      <c r="AX115" s="936"/>
      <c r="AY115" s="936"/>
      <c r="AZ115" s="984" t="s">
        <v>450</v>
      </c>
      <c r="BA115" s="985"/>
      <c r="BB115" s="985"/>
      <c r="BC115" s="985"/>
      <c r="BD115" s="985"/>
      <c r="BE115" s="985"/>
      <c r="BF115" s="985"/>
      <c r="BG115" s="985"/>
      <c r="BH115" s="985"/>
      <c r="BI115" s="985"/>
      <c r="BJ115" s="985"/>
      <c r="BK115" s="985"/>
      <c r="BL115" s="985"/>
      <c r="BM115" s="985"/>
      <c r="BN115" s="985"/>
      <c r="BO115" s="985"/>
      <c r="BP115" s="986"/>
      <c r="BQ115" s="954">
        <v>16733</v>
      </c>
      <c r="BR115" s="955"/>
      <c r="BS115" s="955"/>
      <c r="BT115" s="955"/>
      <c r="BU115" s="955"/>
      <c r="BV115" s="955">
        <v>13386</v>
      </c>
      <c r="BW115" s="955"/>
      <c r="BX115" s="955"/>
      <c r="BY115" s="955"/>
      <c r="BZ115" s="955"/>
      <c r="CA115" s="955">
        <v>10040</v>
      </c>
      <c r="CB115" s="955"/>
      <c r="CC115" s="955"/>
      <c r="CD115" s="955"/>
      <c r="CE115" s="955"/>
      <c r="CF115" s="949">
        <v>0.5</v>
      </c>
      <c r="CG115" s="950"/>
      <c r="CH115" s="950"/>
      <c r="CI115" s="950"/>
      <c r="CJ115" s="950"/>
      <c r="CK115" s="980"/>
      <c r="CL115" s="981"/>
      <c r="CM115" s="984" t="s">
        <v>451</v>
      </c>
      <c r="CN115" s="1005"/>
      <c r="CO115" s="1005"/>
      <c r="CP115" s="1005"/>
      <c r="CQ115" s="1005"/>
      <c r="CR115" s="1005"/>
      <c r="CS115" s="1005"/>
      <c r="CT115" s="1005"/>
      <c r="CU115" s="1005"/>
      <c r="CV115" s="1005"/>
      <c r="CW115" s="1005"/>
      <c r="CX115" s="1005"/>
      <c r="CY115" s="1005"/>
      <c r="CZ115" s="1005"/>
      <c r="DA115" s="1005"/>
      <c r="DB115" s="1005"/>
      <c r="DC115" s="1005"/>
      <c r="DD115" s="1005"/>
      <c r="DE115" s="1005"/>
      <c r="DF115" s="986"/>
      <c r="DG115" s="993" t="s">
        <v>436</v>
      </c>
      <c r="DH115" s="994"/>
      <c r="DI115" s="994"/>
      <c r="DJ115" s="994"/>
      <c r="DK115" s="995"/>
      <c r="DL115" s="996" t="s">
        <v>436</v>
      </c>
      <c r="DM115" s="994"/>
      <c r="DN115" s="994"/>
      <c r="DO115" s="994"/>
      <c r="DP115" s="995"/>
      <c r="DQ115" s="996" t="s">
        <v>124</v>
      </c>
      <c r="DR115" s="994"/>
      <c r="DS115" s="994"/>
      <c r="DT115" s="994"/>
      <c r="DU115" s="995"/>
      <c r="DV115" s="997" t="s">
        <v>436</v>
      </c>
      <c r="DW115" s="998"/>
      <c r="DX115" s="998"/>
      <c r="DY115" s="998"/>
      <c r="DZ115" s="999"/>
    </row>
    <row r="116" spans="1:130" s="226" customFormat="1" ht="26.25" customHeight="1">
      <c r="A116" s="991"/>
      <c r="B116" s="992"/>
      <c r="C116" s="1000" t="s">
        <v>452</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93" t="s">
        <v>436</v>
      </c>
      <c r="AB116" s="994"/>
      <c r="AC116" s="994"/>
      <c r="AD116" s="994"/>
      <c r="AE116" s="995"/>
      <c r="AF116" s="996" t="s">
        <v>436</v>
      </c>
      <c r="AG116" s="994"/>
      <c r="AH116" s="994"/>
      <c r="AI116" s="994"/>
      <c r="AJ116" s="995"/>
      <c r="AK116" s="996" t="s">
        <v>124</v>
      </c>
      <c r="AL116" s="994"/>
      <c r="AM116" s="994"/>
      <c r="AN116" s="994"/>
      <c r="AO116" s="995"/>
      <c r="AP116" s="997" t="s">
        <v>436</v>
      </c>
      <c r="AQ116" s="998"/>
      <c r="AR116" s="998"/>
      <c r="AS116" s="998"/>
      <c r="AT116" s="999"/>
      <c r="AU116" s="935"/>
      <c r="AV116" s="936"/>
      <c r="AW116" s="936"/>
      <c r="AX116" s="936"/>
      <c r="AY116" s="936"/>
      <c r="AZ116" s="1002" t="s">
        <v>453</v>
      </c>
      <c r="BA116" s="1003"/>
      <c r="BB116" s="1003"/>
      <c r="BC116" s="1003"/>
      <c r="BD116" s="1003"/>
      <c r="BE116" s="1003"/>
      <c r="BF116" s="1003"/>
      <c r="BG116" s="1003"/>
      <c r="BH116" s="1003"/>
      <c r="BI116" s="1003"/>
      <c r="BJ116" s="1003"/>
      <c r="BK116" s="1003"/>
      <c r="BL116" s="1003"/>
      <c r="BM116" s="1003"/>
      <c r="BN116" s="1003"/>
      <c r="BO116" s="1003"/>
      <c r="BP116" s="1004"/>
      <c r="BQ116" s="954" t="s">
        <v>124</v>
      </c>
      <c r="BR116" s="955"/>
      <c r="BS116" s="955"/>
      <c r="BT116" s="955"/>
      <c r="BU116" s="955"/>
      <c r="BV116" s="955" t="s">
        <v>436</v>
      </c>
      <c r="BW116" s="955"/>
      <c r="BX116" s="955"/>
      <c r="BY116" s="955"/>
      <c r="BZ116" s="955"/>
      <c r="CA116" s="955" t="s">
        <v>124</v>
      </c>
      <c r="CB116" s="955"/>
      <c r="CC116" s="955"/>
      <c r="CD116" s="955"/>
      <c r="CE116" s="955"/>
      <c r="CF116" s="949" t="s">
        <v>436</v>
      </c>
      <c r="CG116" s="950"/>
      <c r="CH116" s="950"/>
      <c r="CI116" s="950"/>
      <c r="CJ116" s="950"/>
      <c r="CK116" s="980"/>
      <c r="CL116" s="981"/>
      <c r="CM116" s="951" t="s">
        <v>454</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93" t="s">
        <v>436</v>
      </c>
      <c r="DH116" s="994"/>
      <c r="DI116" s="994"/>
      <c r="DJ116" s="994"/>
      <c r="DK116" s="995"/>
      <c r="DL116" s="996" t="s">
        <v>436</v>
      </c>
      <c r="DM116" s="994"/>
      <c r="DN116" s="994"/>
      <c r="DO116" s="994"/>
      <c r="DP116" s="995"/>
      <c r="DQ116" s="996" t="s">
        <v>124</v>
      </c>
      <c r="DR116" s="994"/>
      <c r="DS116" s="994"/>
      <c r="DT116" s="994"/>
      <c r="DU116" s="995"/>
      <c r="DV116" s="997" t="s">
        <v>436</v>
      </c>
      <c r="DW116" s="998"/>
      <c r="DX116" s="998"/>
      <c r="DY116" s="998"/>
      <c r="DZ116" s="999"/>
    </row>
    <row r="117" spans="1:130" s="226" customFormat="1" ht="26.25" customHeight="1">
      <c r="A117" s="939" t="s">
        <v>184</v>
      </c>
      <c r="B117" s="920"/>
      <c r="C117" s="920"/>
      <c r="D117" s="920"/>
      <c r="E117" s="920"/>
      <c r="F117" s="920"/>
      <c r="G117" s="920"/>
      <c r="H117" s="920"/>
      <c r="I117" s="920"/>
      <c r="J117" s="920"/>
      <c r="K117" s="920"/>
      <c r="L117" s="920"/>
      <c r="M117" s="920"/>
      <c r="N117" s="920"/>
      <c r="O117" s="920"/>
      <c r="P117" s="920"/>
      <c r="Q117" s="920"/>
      <c r="R117" s="920"/>
      <c r="S117" s="920"/>
      <c r="T117" s="920"/>
      <c r="U117" s="920"/>
      <c r="V117" s="920"/>
      <c r="W117" s="920"/>
      <c r="X117" s="920"/>
      <c r="Y117" s="1010" t="s">
        <v>455</v>
      </c>
      <c r="Z117" s="921"/>
      <c r="AA117" s="1011">
        <v>562621</v>
      </c>
      <c r="AB117" s="1012"/>
      <c r="AC117" s="1012"/>
      <c r="AD117" s="1012"/>
      <c r="AE117" s="1013"/>
      <c r="AF117" s="1014">
        <v>557538</v>
      </c>
      <c r="AG117" s="1012"/>
      <c r="AH117" s="1012"/>
      <c r="AI117" s="1012"/>
      <c r="AJ117" s="1013"/>
      <c r="AK117" s="1014">
        <v>461623</v>
      </c>
      <c r="AL117" s="1012"/>
      <c r="AM117" s="1012"/>
      <c r="AN117" s="1012"/>
      <c r="AO117" s="1013"/>
      <c r="AP117" s="1015"/>
      <c r="AQ117" s="1016"/>
      <c r="AR117" s="1016"/>
      <c r="AS117" s="1016"/>
      <c r="AT117" s="1017"/>
      <c r="AU117" s="935"/>
      <c r="AV117" s="936"/>
      <c r="AW117" s="936"/>
      <c r="AX117" s="936"/>
      <c r="AY117" s="936"/>
      <c r="AZ117" s="1002" t="s">
        <v>456</v>
      </c>
      <c r="BA117" s="1003"/>
      <c r="BB117" s="1003"/>
      <c r="BC117" s="1003"/>
      <c r="BD117" s="1003"/>
      <c r="BE117" s="1003"/>
      <c r="BF117" s="1003"/>
      <c r="BG117" s="1003"/>
      <c r="BH117" s="1003"/>
      <c r="BI117" s="1003"/>
      <c r="BJ117" s="1003"/>
      <c r="BK117" s="1003"/>
      <c r="BL117" s="1003"/>
      <c r="BM117" s="1003"/>
      <c r="BN117" s="1003"/>
      <c r="BO117" s="1003"/>
      <c r="BP117" s="1004"/>
      <c r="BQ117" s="954" t="s">
        <v>124</v>
      </c>
      <c r="BR117" s="955"/>
      <c r="BS117" s="955"/>
      <c r="BT117" s="955"/>
      <c r="BU117" s="955"/>
      <c r="BV117" s="955" t="s">
        <v>436</v>
      </c>
      <c r="BW117" s="955"/>
      <c r="BX117" s="955"/>
      <c r="BY117" s="955"/>
      <c r="BZ117" s="955"/>
      <c r="CA117" s="955" t="s">
        <v>436</v>
      </c>
      <c r="CB117" s="955"/>
      <c r="CC117" s="955"/>
      <c r="CD117" s="955"/>
      <c r="CE117" s="955"/>
      <c r="CF117" s="949" t="s">
        <v>436</v>
      </c>
      <c r="CG117" s="950"/>
      <c r="CH117" s="950"/>
      <c r="CI117" s="950"/>
      <c r="CJ117" s="950"/>
      <c r="CK117" s="980"/>
      <c r="CL117" s="981"/>
      <c r="CM117" s="951" t="s">
        <v>457</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93" t="s">
        <v>436</v>
      </c>
      <c r="DH117" s="994"/>
      <c r="DI117" s="994"/>
      <c r="DJ117" s="994"/>
      <c r="DK117" s="995"/>
      <c r="DL117" s="996" t="s">
        <v>436</v>
      </c>
      <c r="DM117" s="994"/>
      <c r="DN117" s="994"/>
      <c r="DO117" s="994"/>
      <c r="DP117" s="995"/>
      <c r="DQ117" s="996" t="s">
        <v>436</v>
      </c>
      <c r="DR117" s="994"/>
      <c r="DS117" s="994"/>
      <c r="DT117" s="994"/>
      <c r="DU117" s="995"/>
      <c r="DV117" s="997" t="s">
        <v>436</v>
      </c>
      <c r="DW117" s="998"/>
      <c r="DX117" s="998"/>
      <c r="DY117" s="998"/>
      <c r="DZ117" s="999"/>
    </row>
    <row r="118" spans="1:130" s="226" customFormat="1" ht="26.25" customHeight="1">
      <c r="A118" s="939" t="s">
        <v>430</v>
      </c>
      <c r="B118" s="920"/>
      <c r="C118" s="920"/>
      <c r="D118" s="920"/>
      <c r="E118" s="920"/>
      <c r="F118" s="920"/>
      <c r="G118" s="920"/>
      <c r="H118" s="920"/>
      <c r="I118" s="920"/>
      <c r="J118" s="920"/>
      <c r="K118" s="920"/>
      <c r="L118" s="920"/>
      <c r="M118" s="920"/>
      <c r="N118" s="920"/>
      <c r="O118" s="920"/>
      <c r="P118" s="920"/>
      <c r="Q118" s="920"/>
      <c r="R118" s="920"/>
      <c r="S118" s="920"/>
      <c r="T118" s="920"/>
      <c r="U118" s="920"/>
      <c r="V118" s="920"/>
      <c r="W118" s="920"/>
      <c r="X118" s="920"/>
      <c r="Y118" s="920"/>
      <c r="Z118" s="921"/>
      <c r="AA118" s="919" t="s">
        <v>428</v>
      </c>
      <c r="AB118" s="920"/>
      <c r="AC118" s="920"/>
      <c r="AD118" s="920"/>
      <c r="AE118" s="921"/>
      <c r="AF118" s="919" t="s">
        <v>304</v>
      </c>
      <c r="AG118" s="920"/>
      <c r="AH118" s="920"/>
      <c r="AI118" s="920"/>
      <c r="AJ118" s="921"/>
      <c r="AK118" s="919" t="s">
        <v>303</v>
      </c>
      <c r="AL118" s="920"/>
      <c r="AM118" s="920"/>
      <c r="AN118" s="920"/>
      <c r="AO118" s="921"/>
      <c r="AP118" s="1006" t="s">
        <v>429</v>
      </c>
      <c r="AQ118" s="1007"/>
      <c r="AR118" s="1007"/>
      <c r="AS118" s="1007"/>
      <c r="AT118" s="1008"/>
      <c r="AU118" s="935"/>
      <c r="AV118" s="936"/>
      <c r="AW118" s="936"/>
      <c r="AX118" s="936"/>
      <c r="AY118" s="936"/>
      <c r="AZ118" s="1009" t="s">
        <v>458</v>
      </c>
      <c r="BA118" s="1000"/>
      <c r="BB118" s="1000"/>
      <c r="BC118" s="1000"/>
      <c r="BD118" s="1000"/>
      <c r="BE118" s="1000"/>
      <c r="BF118" s="1000"/>
      <c r="BG118" s="1000"/>
      <c r="BH118" s="1000"/>
      <c r="BI118" s="1000"/>
      <c r="BJ118" s="1000"/>
      <c r="BK118" s="1000"/>
      <c r="BL118" s="1000"/>
      <c r="BM118" s="1000"/>
      <c r="BN118" s="1000"/>
      <c r="BO118" s="1000"/>
      <c r="BP118" s="1001"/>
      <c r="BQ118" s="1032" t="s">
        <v>436</v>
      </c>
      <c r="BR118" s="1033"/>
      <c r="BS118" s="1033"/>
      <c r="BT118" s="1033"/>
      <c r="BU118" s="1033"/>
      <c r="BV118" s="1033" t="s">
        <v>124</v>
      </c>
      <c r="BW118" s="1033"/>
      <c r="BX118" s="1033"/>
      <c r="BY118" s="1033"/>
      <c r="BZ118" s="1033"/>
      <c r="CA118" s="1033" t="s">
        <v>436</v>
      </c>
      <c r="CB118" s="1033"/>
      <c r="CC118" s="1033"/>
      <c r="CD118" s="1033"/>
      <c r="CE118" s="1033"/>
      <c r="CF118" s="949" t="s">
        <v>436</v>
      </c>
      <c r="CG118" s="950"/>
      <c r="CH118" s="950"/>
      <c r="CI118" s="950"/>
      <c r="CJ118" s="950"/>
      <c r="CK118" s="980"/>
      <c r="CL118" s="981"/>
      <c r="CM118" s="951" t="s">
        <v>459</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93" t="s">
        <v>436</v>
      </c>
      <c r="DH118" s="994"/>
      <c r="DI118" s="994"/>
      <c r="DJ118" s="994"/>
      <c r="DK118" s="995"/>
      <c r="DL118" s="996" t="s">
        <v>436</v>
      </c>
      <c r="DM118" s="994"/>
      <c r="DN118" s="994"/>
      <c r="DO118" s="994"/>
      <c r="DP118" s="995"/>
      <c r="DQ118" s="996" t="s">
        <v>436</v>
      </c>
      <c r="DR118" s="994"/>
      <c r="DS118" s="994"/>
      <c r="DT118" s="994"/>
      <c r="DU118" s="995"/>
      <c r="DV118" s="997" t="s">
        <v>436</v>
      </c>
      <c r="DW118" s="998"/>
      <c r="DX118" s="998"/>
      <c r="DY118" s="998"/>
      <c r="DZ118" s="999"/>
    </row>
    <row r="119" spans="1:130" s="226" customFormat="1" ht="26.25" customHeight="1">
      <c r="A119" s="1093" t="s">
        <v>433</v>
      </c>
      <c r="B119" s="979"/>
      <c r="C119" s="958" t="s">
        <v>434</v>
      </c>
      <c r="D119" s="959"/>
      <c r="E119" s="959"/>
      <c r="F119" s="959"/>
      <c r="G119" s="959"/>
      <c r="H119" s="959"/>
      <c r="I119" s="959"/>
      <c r="J119" s="959"/>
      <c r="K119" s="959"/>
      <c r="L119" s="959"/>
      <c r="M119" s="959"/>
      <c r="N119" s="959"/>
      <c r="O119" s="959"/>
      <c r="P119" s="959"/>
      <c r="Q119" s="959"/>
      <c r="R119" s="959"/>
      <c r="S119" s="959"/>
      <c r="T119" s="959"/>
      <c r="U119" s="959"/>
      <c r="V119" s="959"/>
      <c r="W119" s="959"/>
      <c r="X119" s="959"/>
      <c r="Y119" s="959"/>
      <c r="Z119" s="960"/>
      <c r="AA119" s="926" t="s">
        <v>124</v>
      </c>
      <c r="AB119" s="927"/>
      <c r="AC119" s="927"/>
      <c r="AD119" s="927"/>
      <c r="AE119" s="928"/>
      <c r="AF119" s="929" t="s">
        <v>436</v>
      </c>
      <c r="AG119" s="927"/>
      <c r="AH119" s="927"/>
      <c r="AI119" s="927"/>
      <c r="AJ119" s="928"/>
      <c r="AK119" s="929" t="s">
        <v>436</v>
      </c>
      <c r="AL119" s="927"/>
      <c r="AM119" s="927"/>
      <c r="AN119" s="927"/>
      <c r="AO119" s="928"/>
      <c r="AP119" s="930" t="s">
        <v>436</v>
      </c>
      <c r="AQ119" s="931"/>
      <c r="AR119" s="931"/>
      <c r="AS119" s="931"/>
      <c r="AT119" s="932"/>
      <c r="AU119" s="937"/>
      <c r="AV119" s="938"/>
      <c r="AW119" s="938"/>
      <c r="AX119" s="938"/>
      <c r="AY119" s="938"/>
      <c r="AZ119" s="257" t="s">
        <v>184</v>
      </c>
      <c r="BA119" s="257"/>
      <c r="BB119" s="257"/>
      <c r="BC119" s="257"/>
      <c r="BD119" s="257"/>
      <c r="BE119" s="257"/>
      <c r="BF119" s="257"/>
      <c r="BG119" s="257"/>
      <c r="BH119" s="257"/>
      <c r="BI119" s="257"/>
      <c r="BJ119" s="257"/>
      <c r="BK119" s="257"/>
      <c r="BL119" s="257"/>
      <c r="BM119" s="257"/>
      <c r="BN119" s="257"/>
      <c r="BO119" s="1010" t="s">
        <v>460</v>
      </c>
      <c r="BP119" s="1041"/>
      <c r="BQ119" s="1032">
        <v>4643363</v>
      </c>
      <c r="BR119" s="1033"/>
      <c r="BS119" s="1033"/>
      <c r="BT119" s="1033"/>
      <c r="BU119" s="1033"/>
      <c r="BV119" s="1033">
        <v>4556291</v>
      </c>
      <c r="BW119" s="1033"/>
      <c r="BX119" s="1033"/>
      <c r="BY119" s="1033"/>
      <c r="BZ119" s="1033"/>
      <c r="CA119" s="1033">
        <v>4468253</v>
      </c>
      <c r="CB119" s="1033"/>
      <c r="CC119" s="1033"/>
      <c r="CD119" s="1033"/>
      <c r="CE119" s="1033"/>
      <c r="CF119" s="1034"/>
      <c r="CG119" s="1035"/>
      <c r="CH119" s="1035"/>
      <c r="CI119" s="1035"/>
      <c r="CJ119" s="1036"/>
      <c r="CK119" s="982"/>
      <c r="CL119" s="983"/>
      <c r="CM119" s="1037" t="s">
        <v>461</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40">
        <v>5796</v>
      </c>
      <c r="DH119" s="1019"/>
      <c r="DI119" s="1019"/>
      <c r="DJ119" s="1019"/>
      <c r="DK119" s="1020"/>
      <c r="DL119" s="1018">
        <v>8836</v>
      </c>
      <c r="DM119" s="1019"/>
      <c r="DN119" s="1019"/>
      <c r="DO119" s="1019"/>
      <c r="DP119" s="1020"/>
      <c r="DQ119" s="1018">
        <v>14184</v>
      </c>
      <c r="DR119" s="1019"/>
      <c r="DS119" s="1019"/>
      <c r="DT119" s="1019"/>
      <c r="DU119" s="1020"/>
      <c r="DV119" s="1021">
        <v>0.7</v>
      </c>
      <c r="DW119" s="1022"/>
      <c r="DX119" s="1022"/>
      <c r="DY119" s="1022"/>
      <c r="DZ119" s="1023"/>
    </row>
    <row r="120" spans="1:130" s="226" customFormat="1" ht="26.25" customHeight="1">
      <c r="A120" s="1094"/>
      <c r="B120" s="981"/>
      <c r="C120" s="951" t="s">
        <v>438</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93" t="s">
        <v>436</v>
      </c>
      <c r="AB120" s="994"/>
      <c r="AC120" s="994"/>
      <c r="AD120" s="994"/>
      <c r="AE120" s="995"/>
      <c r="AF120" s="996" t="s">
        <v>436</v>
      </c>
      <c r="AG120" s="994"/>
      <c r="AH120" s="994"/>
      <c r="AI120" s="994"/>
      <c r="AJ120" s="995"/>
      <c r="AK120" s="996" t="s">
        <v>436</v>
      </c>
      <c r="AL120" s="994"/>
      <c r="AM120" s="994"/>
      <c r="AN120" s="994"/>
      <c r="AO120" s="995"/>
      <c r="AP120" s="997" t="s">
        <v>124</v>
      </c>
      <c r="AQ120" s="998"/>
      <c r="AR120" s="998"/>
      <c r="AS120" s="998"/>
      <c r="AT120" s="999"/>
      <c r="AU120" s="1024" t="s">
        <v>462</v>
      </c>
      <c r="AV120" s="1025"/>
      <c r="AW120" s="1025"/>
      <c r="AX120" s="1025"/>
      <c r="AY120" s="1026"/>
      <c r="AZ120" s="975" t="s">
        <v>463</v>
      </c>
      <c r="BA120" s="924"/>
      <c r="BB120" s="924"/>
      <c r="BC120" s="924"/>
      <c r="BD120" s="924"/>
      <c r="BE120" s="924"/>
      <c r="BF120" s="924"/>
      <c r="BG120" s="924"/>
      <c r="BH120" s="924"/>
      <c r="BI120" s="924"/>
      <c r="BJ120" s="924"/>
      <c r="BK120" s="924"/>
      <c r="BL120" s="924"/>
      <c r="BM120" s="924"/>
      <c r="BN120" s="924"/>
      <c r="BO120" s="924"/>
      <c r="BP120" s="925"/>
      <c r="BQ120" s="961">
        <v>3695385</v>
      </c>
      <c r="BR120" s="962"/>
      <c r="BS120" s="962"/>
      <c r="BT120" s="962"/>
      <c r="BU120" s="962"/>
      <c r="BV120" s="962">
        <v>3560577</v>
      </c>
      <c r="BW120" s="962"/>
      <c r="BX120" s="962"/>
      <c r="BY120" s="962"/>
      <c r="BZ120" s="962"/>
      <c r="CA120" s="962">
        <v>3755880</v>
      </c>
      <c r="CB120" s="962"/>
      <c r="CC120" s="962"/>
      <c r="CD120" s="962"/>
      <c r="CE120" s="962"/>
      <c r="CF120" s="976">
        <v>175.4</v>
      </c>
      <c r="CG120" s="977"/>
      <c r="CH120" s="977"/>
      <c r="CI120" s="977"/>
      <c r="CJ120" s="977"/>
      <c r="CK120" s="1042" t="s">
        <v>464</v>
      </c>
      <c r="CL120" s="1043"/>
      <c r="CM120" s="1043"/>
      <c r="CN120" s="1043"/>
      <c r="CO120" s="1044"/>
      <c r="CP120" s="1050" t="s">
        <v>465</v>
      </c>
      <c r="CQ120" s="1051"/>
      <c r="CR120" s="1051"/>
      <c r="CS120" s="1051"/>
      <c r="CT120" s="1051"/>
      <c r="CU120" s="1051"/>
      <c r="CV120" s="1051"/>
      <c r="CW120" s="1051"/>
      <c r="CX120" s="1051"/>
      <c r="CY120" s="1051"/>
      <c r="CZ120" s="1051"/>
      <c r="DA120" s="1051"/>
      <c r="DB120" s="1051"/>
      <c r="DC120" s="1051"/>
      <c r="DD120" s="1051"/>
      <c r="DE120" s="1051"/>
      <c r="DF120" s="1052"/>
      <c r="DG120" s="961">
        <v>806160</v>
      </c>
      <c r="DH120" s="962"/>
      <c r="DI120" s="962"/>
      <c r="DJ120" s="962"/>
      <c r="DK120" s="962"/>
      <c r="DL120" s="962">
        <v>705600</v>
      </c>
      <c r="DM120" s="962"/>
      <c r="DN120" s="962"/>
      <c r="DO120" s="962"/>
      <c r="DP120" s="962"/>
      <c r="DQ120" s="962">
        <v>621885</v>
      </c>
      <c r="DR120" s="962"/>
      <c r="DS120" s="962"/>
      <c r="DT120" s="962"/>
      <c r="DU120" s="962"/>
      <c r="DV120" s="963">
        <v>29</v>
      </c>
      <c r="DW120" s="963"/>
      <c r="DX120" s="963"/>
      <c r="DY120" s="963"/>
      <c r="DZ120" s="964"/>
    </row>
    <row r="121" spans="1:130" s="226" customFormat="1" ht="26.25" customHeight="1">
      <c r="A121" s="1094"/>
      <c r="B121" s="981"/>
      <c r="C121" s="1002" t="s">
        <v>466</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93" t="s">
        <v>436</v>
      </c>
      <c r="AB121" s="994"/>
      <c r="AC121" s="994"/>
      <c r="AD121" s="994"/>
      <c r="AE121" s="995"/>
      <c r="AF121" s="996" t="s">
        <v>436</v>
      </c>
      <c r="AG121" s="994"/>
      <c r="AH121" s="994"/>
      <c r="AI121" s="994"/>
      <c r="AJ121" s="995"/>
      <c r="AK121" s="996" t="s">
        <v>124</v>
      </c>
      <c r="AL121" s="994"/>
      <c r="AM121" s="994"/>
      <c r="AN121" s="994"/>
      <c r="AO121" s="995"/>
      <c r="AP121" s="997" t="s">
        <v>436</v>
      </c>
      <c r="AQ121" s="998"/>
      <c r="AR121" s="998"/>
      <c r="AS121" s="998"/>
      <c r="AT121" s="999"/>
      <c r="AU121" s="1027"/>
      <c r="AV121" s="1028"/>
      <c r="AW121" s="1028"/>
      <c r="AX121" s="1028"/>
      <c r="AY121" s="1029"/>
      <c r="AZ121" s="984" t="s">
        <v>467</v>
      </c>
      <c r="BA121" s="985"/>
      <c r="BB121" s="985"/>
      <c r="BC121" s="985"/>
      <c r="BD121" s="985"/>
      <c r="BE121" s="985"/>
      <c r="BF121" s="985"/>
      <c r="BG121" s="985"/>
      <c r="BH121" s="985"/>
      <c r="BI121" s="985"/>
      <c r="BJ121" s="985"/>
      <c r="BK121" s="985"/>
      <c r="BL121" s="985"/>
      <c r="BM121" s="985"/>
      <c r="BN121" s="985"/>
      <c r="BO121" s="985"/>
      <c r="BP121" s="986"/>
      <c r="BQ121" s="954">
        <v>251960</v>
      </c>
      <c r="BR121" s="955"/>
      <c r="BS121" s="955"/>
      <c r="BT121" s="955"/>
      <c r="BU121" s="955"/>
      <c r="BV121" s="955">
        <v>203508</v>
      </c>
      <c r="BW121" s="955"/>
      <c r="BX121" s="955"/>
      <c r="BY121" s="955"/>
      <c r="BZ121" s="955"/>
      <c r="CA121" s="955">
        <v>203814</v>
      </c>
      <c r="CB121" s="955"/>
      <c r="CC121" s="955"/>
      <c r="CD121" s="955"/>
      <c r="CE121" s="955"/>
      <c r="CF121" s="949">
        <v>9.5</v>
      </c>
      <c r="CG121" s="950"/>
      <c r="CH121" s="950"/>
      <c r="CI121" s="950"/>
      <c r="CJ121" s="950"/>
      <c r="CK121" s="1045"/>
      <c r="CL121" s="1046"/>
      <c r="CM121" s="1046"/>
      <c r="CN121" s="1046"/>
      <c r="CO121" s="1047"/>
      <c r="CP121" s="1055" t="s">
        <v>404</v>
      </c>
      <c r="CQ121" s="1056"/>
      <c r="CR121" s="1056"/>
      <c r="CS121" s="1056"/>
      <c r="CT121" s="1056"/>
      <c r="CU121" s="1056"/>
      <c r="CV121" s="1056"/>
      <c r="CW121" s="1056"/>
      <c r="CX121" s="1056"/>
      <c r="CY121" s="1056"/>
      <c r="CZ121" s="1056"/>
      <c r="DA121" s="1056"/>
      <c r="DB121" s="1056"/>
      <c r="DC121" s="1056"/>
      <c r="DD121" s="1056"/>
      <c r="DE121" s="1056"/>
      <c r="DF121" s="1057"/>
      <c r="DG121" s="954">
        <v>74732</v>
      </c>
      <c r="DH121" s="955"/>
      <c r="DI121" s="955"/>
      <c r="DJ121" s="955"/>
      <c r="DK121" s="955"/>
      <c r="DL121" s="955">
        <v>59633</v>
      </c>
      <c r="DM121" s="955"/>
      <c r="DN121" s="955"/>
      <c r="DO121" s="955"/>
      <c r="DP121" s="955"/>
      <c r="DQ121" s="955">
        <v>48108</v>
      </c>
      <c r="DR121" s="955"/>
      <c r="DS121" s="955"/>
      <c r="DT121" s="955"/>
      <c r="DU121" s="955"/>
      <c r="DV121" s="956">
        <v>2.2000000000000002</v>
      </c>
      <c r="DW121" s="956"/>
      <c r="DX121" s="956"/>
      <c r="DY121" s="956"/>
      <c r="DZ121" s="957"/>
    </row>
    <row r="122" spans="1:130" s="226" customFormat="1" ht="26.25" customHeight="1">
      <c r="A122" s="1094"/>
      <c r="B122" s="981"/>
      <c r="C122" s="951" t="s">
        <v>448</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93" t="s">
        <v>436</v>
      </c>
      <c r="AB122" s="994"/>
      <c r="AC122" s="994"/>
      <c r="AD122" s="994"/>
      <c r="AE122" s="995"/>
      <c r="AF122" s="996" t="s">
        <v>436</v>
      </c>
      <c r="AG122" s="994"/>
      <c r="AH122" s="994"/>
      <c r="AI122" s="994"/>
      <c r="AJ122" s="995"/>
      <c r="AK122" s="996" t="s">
        <v>124</v>
      </c>
      <c r="AL122" s="994"/>
      <c r="AM122" s="994"/>
      <c r="AN122" s="994"/>
      <c r="AO122" s="995"/>
      <c r="AP122" s="997" t="s">
        <v>436</v>
      </c>
      <c r="AQ122" s="998"/>
      <c r="AR122" s="998"/>
      <c r="AS122" s="998"/>
      <c r="AT122" s="999"/>
      <c r="AU122" s="1027"/>
      <c r="AV122" s="1028"/>
      <c r="AW122" s="1028"/>
      <c r="AX122" s="1028"/>
      <c r="AY122" s="1029"/>
      <c r="AZ122" s="1009" t="s">
        <v>468</v>
      </c>
      <c r="BA122" s="1000"/>
      <c r="BB122" s="1000"/>
      <c r="BC122" s="1000"/>
      <c r="BD122" s="1000"/>
      <c r="BE122" s="1000"/>
      <c r="BF122" s="1000"/>
      <c r="BG122" s="1000"/>
      <c r="BH122" s="1000"/>
      <c r="BI122" s="1000"/>
      <c r="BJ122" s="1000"/>
      <c r="BK122" s="1000"/>
      <c r="BL122" s="1000"/>
      <c r="BM122" s="1000"/>
      <c r="BN122" s="1000"/>
      <c r="BO122" s="1000"/>
      <c r="BP122" s="1001"/>
      <c r="BQ122" s="1032">
        <v>3533722</v>
      </c>
      <c r="BR122" s="1033"/>
      <c r="BS122" s="1033"/>
      <c r="BT122" s="1033"/>
      <c r="BU122" s="1033"/>
      <c r="BV122" s="1033">
        <v>3718981</v>
      </c>
      <c r="BW122" s="1033"/>
      <c r="BX122" s="1033"/>
      <c r="BY122" s="1033"/>
      <c r="BZ122" s="1033"/>
      <c r="CA122" s="1033">
        <v>3674846</v>
      </c>
      <c r="CB122" s="1033"/>
      <c r="CC122" s="1033"/>
      <c r="CD122" s="1033"/>
      <c r="CE122" s="1033"/>
      <c r="CF122" s="1053">
        <v>171.7</v>
      </c>
      <c r="CG122" s="1054"/>
      <c r="CH122" s="1054"/>
      <c r="CI122" s="1054"/>
      <c r="CJ122" s="1054"/>
      <c r="CK122" s="1045"/>
      <c r="CL122" s="1046"/>
      <c r="CM122" s="1046"/>
      <c r="CN122" s="1046"/>
      <c r="CO122" s="1047"/>
      <c r="CP122" s="1055" t="s">
        <v>469</v>
      </c>
      <c r="CQ122" s="1056"/>
      <c r="CR122" s="1056"/>
      <c r="CS122" s="1056"/>
      <c r="CT122" s="1056"/>
      <c r="CU122" s="1056"/>
      <c r="CV122" s="1056"/>
      <c r="CW122" s="1056"/>
      <c r="CX122" s="1056"/>
      <c r="CY122" s="1056"/>
      <c r="CZ122" s="1056"/>
      <c r="DA122" s="1056"/>
      <c r="DB122" s="1056"/>
      <c r="DC122" s="1056"/>
      <c r="DD122" s="1056"/>
      <c r="DE122" s="1056"/>
      <c r="DF122" s="1057"/>
      <c r="DG122" s="954">
        <v>912</v>
      </c>
      <c r="DH122" s="955"/>
      <c r="DI122" s="955"/>
      <c r="DJ122" s="955"/>
      <c r="DK122" s="955"/>
      <c r="DL122" s="955">
        <v>1519</v>
      </c>
      <c r="DM122" s="955"/>
      <c r="DN122" s="955"/>
      <c r="DO122" s="955"/>
      <c r="DP122" s="955"/>
      <c r="DQ122" s="955">
        <v>1637</v>
      </c>
      <c r="DR122" s="955"/>
      <c r="DS122" s="955"/>
      <c r="DT122" s="955"/>
      <c r="DU122" s="955"/>
      <c r="DV122" s="956">
        <v>0.1</v>
      </c>
      <c r="DW122" s="956"/>
      <c r="DX122" s="956"/>
      <c r="DY122" s="956"/>
      <c r="DZ122" s="957"/>
    </row>
    <row r="123" spans="1:130" s="226" customFormat="1" ht="26.25" customHeight="1">
      <c r="A123" s="1094"/>
      <c r="B123" s="981"/>
      <c r="C123" s="951" t="s">
        <v>454</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93" t="s">
        <v>436</v>
      </c>
      <c r="AB123" s="994"/>
      <c r="AC123" s="994"/>
      <c r="AD123" s="994"/>
      <c r="AE123" s="995"/>
      <c r="AF123" s="996" t="s">
        <v>436</v>
      </c>
      <c r="AG123" s="994"/>
      <c r="AH123" s="994"/>
      <c r="AI123" s="994"/>
      <c r="AJ123" s="995"/>
      <c r="AK123" s="996" t="s">
        <v>436</v>
      </c>
      <c r="AL123" s="994"/>
      <c r="AM123" s="994"/>
      <c r="AN123" s="994"/>
      <c r="AO123" s="995"/>
      <c r="AP123" s="997" t="s">
        <v>436</v>
      </c>
      <c r="AQ123" s="998"/>
      <c r="AR123" s="998"/>
      <c r="AS123" s="998"/>
      <c r="AT123" s="999"/>
      <c r="AU123" s="1030"/>
      <c r="AV123" s="1031"/>
      <c r="AW123" s="1031"/>
      <c r="AX123" s="1031"/>
      <c r="AY123" s="1031"/>
      <c r="AZ123" s="257" t="s">
        <v>184</v>
      </c>
      <c r="BA123" s="257"/>
      <c r="BB123" s="257"/>
      <c r="BC123" s="257"/>
      <c r="BD123" s="257"/>
      <c r="BE123" s="257"/>
      <c r="BF123" s="257"/>
      <c r="BG123" s="257"/>
      <c r="BH123" s="257"/>
      <c r="BI123" s="257"/>
      <c r="BJ123" s="257"/>
      <c r="BK123" s="257"/>
      <c r="BL123" s="257"/>
      <c r="BM123" s="257"/>
      <c r="BN123" s="257"/>
      <c r="BO123" s="1010" t="s">
        <v>470</v>
      </c>
      <c r="BP123" s="1041"/>
      <c r="BQ123" s="1100">
        <v>7481067</v>
      </c>
      <c r="BR123" s="1101"/>
      <c r="BS123" s="1101"/>
      <c r="BT123" s="1101"/>
      <c r="BU123" s="1101"/>
      <c r="BV123" s="1101">
        <v>7483066</v>
      </c>
      <c r="BW123" s="1101"/>
      <c r="BX123" s="1101"/>
      <c r="BY123" s="1101"/>
      <c r="BZ123" s="1101"/>
      <c r="CA123" s="1101">
        <v>7634540</v>
      </c>
      <c r="CB123" s="1101"/>
      <c r="CC123" s="1101"/>
      <c r="CD123" s="1101"/>
      <c r="CE123" s="1101"/>
      <c r="CF123" s="1034"/>
      <c r="CG123" s="1035"/>
      <c r="CH123" s="1035"/>
      <c r="CI123" s="1035"/>
      <c r="CJ123" s="1036"/>
      <c r="CK123" s="1045"/>
      <c r="CL123" s="1046"/>
      <c r="CM123" s="1046"/>
      <c r="CN123" s="1046"/>
      <c r="CO123" s="1047"/>
      <c r="CP123" s="1055" t="s">
        <v>471</v>
      </c>
      <c r="CQ123" s="1056"/>
      <c r="CR123" s="1056"/>
      <c r="CS123" s="1056"/>
      <c r="CT123" s="1056"/>
      <c r="CU123" s="1056"/>
      <c r="CV123" s="1056"/>
      <c r="CW123" s="1056"/>
      <c r="CX123" s="1056"/>
      <c r="CY123" s="1056"/>
      <c r="CZ123" s="1056"/>
      <c r="DA123" s="1056"/>
      <c r="DB123" s="1056"/>
      <c r="DC123" s="1056"/>
      <c r="DD123" s="1056"/>
      <c r="DE123" s="1056"/>
      <c r="DF123" s="1057"/>
      <c r="DG123" s="993" t="s">
        <v>436</v>
      </c>
      <c r="DH123" s="994"/>
      <c r="DI123" s="994"/>
      <c r="DJ123" s="994"/>
      <c r="DK123" s="995"/>
      <c r="DL123" s="996" t="s">
        <v>436</v>
      </c>
      <c r="DM123" s="994"/>
      <c r="DN123" s="994"/>
      <c r="DO123" s="994"/>
      <c r="DP123" s="995"/>
      <c r="DQ123" s="996" t="s">
        <v>436</v>
      </c>
      <c r="DR123" s="994"/>
      <c r="DS123" s="994"/>
      <c r="DT123" s="994"/>
      <c r="DU123" s="995"/>
      <c r="DV123" s="997" t="s">
        <v>436</v>
      </c>
      <c r="DW123" s="998"/>
      <c r="DX123" s="998"/>
      <c r="DY123" s="998"/>
      <c r="DZ123" s="999"/>
    </row>
    <row r="124" spans="1:130" s="226" customFormat="1" ht="26.25" customHeight="1" thickBot="1">
      <c r="A124" s="1094"/>
      <c r="B124" s="981"/>
      <c r="C124" s="951" t="s">
        <v>457</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93" t="s">
        <v>124</v>
      </c>
      <c r="AB124" s="994"/>
      <c r="AC124" s="994"/>
      <c r="AD124" s="994"/>
      <c r="AE124" s="995"/>
      <c r="AF124" s="996" t="s">
        <v>436</v>
      </c>
      <c r="AG124" s="994"/>
      <c r="AH124" s="994"/>
      <c r="AI124" s="994"/>
      <c r="AJ124" s="995"/>
      <c r="AK124" s="996" t="s">
        <v>124</v>
      </c>
      <c r="AL124" s="994"/>
      <c r="AM124" s="994"/>
      <c r="AN124" s="994"/>
      <c r="AO124" s="995"/>
      <c r="AP124" s="997" t="s">
        <v>436</v>
      </c>
      <c r="AQ124" s="998"/>
      <c r="AR124" s="998"/>
      <c r="AS124" s="998"/>
      <c r="AT124" s="999"/>
      <c r="AU124" s="1096" t="s">
        <v>472</v>
      </c>
      <c r="AV124" s="1097"/>
      <c r="AW124" s="1097"/>
      <c r="AX124" s="1097"/>
      <c r="AY124" s="1097"/>
      <c r="AZ124" s="1097"/>
      <c r="BA124" s="1097"/>
      <c r="BB124" s="1097"/>
      <c r="BC124" s="1097"/>
      <c r="BD124" s="1097"/>
      <c r="BE124" s="1097"/>
      <c r="BF124" s="1097"/>
      <c r="BG124" s="1097"/>
      <c r="BH124" s="1097"/>
      <c r="BI124" s="1097"/>
      <c r="BJ124" s="1097"/>
      <c r="BK124" s="1097"/>
      <c r="BL124" s="1097"/>
      <c r="BM124" s="1097"/>
      <c r="BN124" s="1097"/>
      <c r="BO124" s="1097"/>
      <c r="BP124" s="1098"/>
      <c r="BQ124" s="1099" t="s">
        <v>436</v>
      </c>
      <c r="BR124" s="1063"/>
      <c r="BS124" s="1063"/>
      <c r="BT124" s="1063"/>
      <c r="BU124" s="1063"/>
      <c r="BV124" s="1063" t="s">
        <v>436</v>
      </c>
      <c r="BW124" s="1063"/>
      <c r="BX124" s="1063"/>
      <c r="BY124" s="1063"/>
      <c r="BZ124" s="1063"/>
      <c r="CA124" s="1063" t="s">
        <v>436</v>
      </c>
      <c r="CB124" s="1063"/>
      <c r="CC124" s="1063"/>
      <c r="CD124" s="1063"/>
      <c r="CE124" s="1063"/>
      <c r="CF124" s="1064"/>
      <c r="CG124" s="1065"/>
      <c r="CH124" s="1065"/>
      <c r="CI124" s="1065"/>
      <c r="CJ124" s="1066"/>
      <c r="CK124" s="1048"/>
      <c r="CL124" s="1048"/>
      <c r="CM124" s="1048"/>
      <c r="CN124" s="1048"/>
      <c r="CO124" s="1049"/>
      <c r="CP124" s="1055" t="s">
        <v>473</v>
      </c>
      <c r="CQ124" s="1056"/>
      <c r="CR124" s="1056"/>
      <c r="CS124" s="1056"/>
      <c r="CT124" s="1056"/>
      <c r="CU124" s="1056"/>
      <c r="CV124" s="1056"/>
      <c r="CW124" s="1056"/>
      <c r="CX124" s="1056"/>
      <c r="CY124" s="1056"/>
      <c r="CZ124" s="1056"/>
      <c r="DA124" s="1056"/>
      <c r="DB124" s="1056"/>
      <c r="DC124" s="1056"/>
      <c r="DD124" s="1056"/>
      <c r="DE124" s="1056"/>
      <c r="DF124" s="1057"/>
      <c r="DG124" s="1040" t="s">
        <v>436</v>
      </c>
      <c r="DH124" s="1019"/>
      <c r="DI124" s="1019"/>
      <c r="DJ124" s="1019"/>
      <c r="DK124" s="1020"/>
      <c r="DL124" s="1018" t="s">
        <v>436</v>
      </c>
      <c r="DM124" s="1019"/>
      <c r="DN124" s="1019"/>
      <c r="DO124" s="1019"/>
      <c r="DP124" s="1020"/>
      <c r="DQ124" s="1018" t="s">
        <v>436</v>
      </c>
      <c r="DR124" s="1019"/>
      <c r="DS124" s="1019"/>
      <c r="DT124" s="1019"/>
      <c r="DU124" s="1020"/>
      <c r="DV124" s="1021" t="s">
        <v>436</v>
      </c>
      <c r="DW124" s="1022"/>
      <c r="DX124" s="1022"/>
      <c r="DY124" s="1022"/>
      <c r="DZ124" s="1023"/>
    </row>
    <row r="125" spans="1:130" s="226" customFormat="1" ht="26.25" customHeight="1">
      <c r="A125" s="1094"/>
      <c r="B125" s="981"/>
      <c r="C125" s="951" t="s">
        <v>459</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93" t="s">
        <v>436</v>
      </c>
      <c r="AB125" s="994"/>
      <c r="AC125" s="994"/>
      <c r="AD125" s="994"/>
      <c r="AE125" s="995"/>
      <c r="AF125" s="996" t="s">
        <v>436</v>
      </c>
      <c r="AG125" s="994"/>
      <c r="AH125" s="994"/>
      <c r="AI125" s="994"/>
      <c r="AJ125" s="995"/>
      <c r="AK125" s="996" t="s">
        <v>124</v>
      </c>
      <c r="AL125" s="994"/>
      <c r="AM125" s="994"/>
      <c r="AN125" s="994"/>
      <c r="AO125" s="995"/>
      <c r="AP125" s="997" t="s">
        <v>436</v>
      </c>
      <c r="AQ125" s="998"/>
      <c r="AR125" s="998"/>
      <c r="AS125" s="998"/>
      <c r="AT125" s="99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8" t="s">
        <v>474</v>
      </c>
      <c r="CL125" s="1043"/>
      <c r="CM125" s="1043"/>
      <c r="CN125" s="1043"/>
      <c r="CO125" s="1044"/>
      <c r="CP125" s="975" t="s">
        <v>475</v>
      </c>
      <c r="CQ125" s="924"/>
      <c r="CR125" s="924"/>
      <c r="CS125" s="924"/>
      <c r="CT125" s="924"/>
      <c r="CU125" s="924"/>
      <c r="CV125" s="924"/>
      <c r="CW125" s="924"/>
      <c r="CX125" s="924"/>
      <c r="CY125" s="924"/>
      <c r="CZ125" s="924"/>
      <c r="DA125" s="924"/>
      <c r="DB125" s="924"/>
      <c r="DC125" s="924"/>
      <c r="DD125" s="924"/>
      <c r="DE125" s="924"/>
      <c r="DF125" s="925"/>
      <c r="DG125" s="961" t="s">
        <v>436</v>
      </c>
      <c r="DH125" s="962"/>
      <c r="DI125" s="962"/>
      <c r="DJ125" s="962"/>
      <c r="DK125" s="962"/>
      <c r="DL125" s="962" t="s">
        <v>436</v>
      </c>
      <c r="DM125" s="962"/>
      <c r="DN125" s="962"/>
      <c r="DO125" s="962"/>
      <c r="DP125" s="962"/>
      <c r="DQ125" s="962" t="s">
        <v>436</v>
      </c>
      <c r="DR125" s="962"/>
      <c r="DS125" s="962"/>
      <c r="DT125" s="962"/>
      <c r="DU125" s="962"/>
      <c r="DV125" s="963" t="s">
        <v>124</v>
      </c>
      <c r="DW125" s="963"/>
      <c r="DX125" s="963"/>
      <c r="DY125" s="963"/>
      <c r="DZ125" s="964"/>
    </row>
    <row r="126" spans="1:130" s="226" customFormat="1" ht="26.25" customHeight="1" thickBot="1">
      <c r="A126" s="1094"/>
      <c r="B126" s="981"/>
      <c r="C126" s="951" t="s">
        <v>461</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93">
        <v>687</v>
      </c>
      <c r="AB126" s="994"/>
      <c r="AC126" s="994"/>
      <c r="AD126" s="994"/>
      <c r="AE126" s="995"/>
      <c r="AF126" s="996">
        <v>1720</v>
      </c>
      <c r="AG126" s="994"/>
      <c r="AH126" s="994"/>
      <c r="AI126" s="994"/>
      <c r="AJ126" s="995"/>
      <c r="AK126" s="996">
        <v>2315</v>
      </c>
      <c r="AL126" s="994"/>
      <c r="AM126" s="994"/>
      <c r="AN126" s="994"/>
      <c r="AO126" s="995"/>
      <c r="AP126" s="997">
        <v>0.1</v>
      </c>
      <c r="AQ126" s="998"/>
      <c r="AR126" s="998"/>
      <c r="AS126" s="998"/>
      <c r="AT126" s="99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9"/>
      <c r="CL126" s="1046"/>
      <c r="CM126" s="1046"/>
      <c r="CN126" s="1046"/>
      <c r="CO126" s="1047"/>
      <c r="CP126" s="984" t="s">
        <v>476</v>
      </c>
      <c r="CQ126" s="985"/>
      <c r="CR126" s="985"/>
      <c r="CS126" s="985"/>
      <c r="CT126" s="985"/>
      <c r="CU126" s="985"/>
      <c r="CV126" s="985"/>
      <c r="CW126" s="985"/>
      <c r="CX126" s="985"/>
      <c r="CY126" s="985"/>
      <c r="CZ126" s="985"/>
      <c r="DA126" s="985"/>
      <c r="DB126" s="985"/>
      <c r="DC126" s="985"/>
      <c r="DD126" s="985"/>
      <c r="DE126" s="985"/>
      <c r="DF126" s="986"/>
      <c r="DG126" s="954" t="s">
        <v>436</v>
      </c>
      <c r="DH126" s="955"/>
      <c r="DI126" s="955"/>
      <c r="DJ126" s="955"/>
      <c r="DK126" s="955"/>
      <c r="DL126" s="955" t="s">
        <v>436</v>
      </c>
      <c r="DM126" s="955"/>
      <c r="DN126" s="955"/>
      <c r="DO126" s="955"/>
      <c r="DP126" s="955"/>
      <c r="DQ126" s="955" t="s">
        <v>436</v>
      </c>
      <c r="DR126" s="955"/>
      <c r="DS126" s="955"/>
      <c r="DT126" s="955"/>
      <c r="DU126" s="955"/>
      <c r="DV126" s="956" t="s">
        <v>436</v>
      </c>
      <c r="DW126" s="956"/>
      <c r="DX126" s="956"/>
      <c r="DY126" s="956"/>
      <c r="DZ126" s="957"/>
    </row>
    <row r="127" spans="1:130" s="226" customFormat="1" ht="26.25" customHeight="1">
      <c r="A127" s="1095"/>
      <c r="B127" s="983"/>
      <c r="C127" s="1037" t="s">
        <v>477</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3">
        <v>1932</v>
      </c>
      <c r="AB127" s="994"/>
      <c r="AC127" s="994"/>
      <c r="AD127" s="994"/>
      <c r="AE127" s="995"/>
      <c r="AF127" s="996">
        <v>1598</v>
      </c>
      <c r="AG127" s="994"/>
      <c r="AH127" s="994"/>
      <c r="AI127" s="994"/>
      <c r="AJ127" s="995"/>
      <c r="AK127" s="996">
        <v>1032</v>
      </c>
      <c r="AL127" s="994"/>
      <c r="AM127" s="994"/>
      <c r="AN127" s="994"/>
      <c r="AO127" s="995"/>
      <c r="AP127" s="997">
        <v>0</v>
      </c>
      <c r="AQ127" s="998"/>
      <c r="AR127" s="998"/>
      <c r="AS127" s="998"/>
      <c r="AT127" s="999"/>
      <c r="AU127" s="262"/>
      <c r="AV127" s="262"/>
      <c r="AW127" s="262"/>
      <c r="AX127" s="1067" t="s">
        <v>478</v>
      </c>
      <c r="AY127" s="1068"/>
      <c r="AZ127" s="1068"/>
      <c r="BA127" s="1068"/>
      <c r="BB127" s="1068"/>
      <c r="BC127" s="1068"/>
      <c r="BD127" s="1068"/>
      <c r="BE127" s="1069"/>
      <c r="BF127" s="1070" t="s">
        <v>479</v>
      </c>
      <c r="BG127" s="1068"/>
      <c r="BH127" s="1068"/>
      <c r="BI127" s="1068"/>
      <c r="BJ127" s="1068"/>
      <c r="BK127" s="1068"/>
      <c r="BL127" s="1069"/>
      <c r="BM127" s="1070" t="s">
        <v>480</v>
      </c>
      <c r="BN127" s="1068"/>
      <c r="BO127" s="1068"/>
      <c r="BP127" s="1068"/>
      <c r="BQ127" s="1068"/>
      <c r="BR127" s="1068"/>
      <c r="BS127" s="1069"/>
      <c r="BT127" s="1070" t="s">
        <v>481</v>
      </c>
      <c r="BU127" s="1068"/>
      <c r="BV127" s="1068"/>
      <c r="BW127" s="1068"/>
      <c r="BX127" s="1068"/>
      <c r="BY127" s="1068"/>
      <c r="BZ127" s="1092"/>
      <c r="CA127" s="262"/>
      <c r="CB127" s="262"/>
      <c r="CC127" s="262"/>
      <c r="CD127" s="263"/>
      <c r="CE127" s="263"/>
      <c r="CF127" s="263"/>
      <c r="CG127" s="260"/>
      <c r="CH127" s="260"/>
      <c r="CI127" s="260"/>
      <c r="CJ127" s="261"/>
      <c r="CK127" s="1059"/>
      <c r="CL127" s="1046"/>
      <c r="CM127" s="1046"/>
      <c r="CN127" s="1046"/>
      <c r="CO127" s="1047"/>
      <c r="CP127" s="984" t="s">
        <v>482</v>
      </c>
      <c r="CQ127" s="985"/>
      <c r="CR127" s="985"/>
      <c r="CS127" s="985"/>
      <c r="CT127" s="985"/>
      <c r="CU127" s="985"/>
      <c r="CV127" s="985"/>
      <c r="CW127" s="985"/>
      <c r="CX127" s="985"/>
      <c r="CY127" s="985"/>
      <c r="CZ127" s="985"/>
      <c r="DA127" s="985"/>
      <c r="DB127" s="985"/>
      <c r="DC127" s="985"/>
      <c r="DD127" s="985"/>
      <c r="DE127" s="985"/>
      <c r="DF127" s="986"/>
      <c r="DG127" s="954" t="s">
        <v>436</v>
      </c>
      <c r="DH127" s="955"/>
      <c r="DI127" s="955"/>
      <c r="DJ127" s="955"/>
      <c r="DK127" s="955"/>
      <c r="DL127" s="955" t="s">
        <v>436</v>
      </c>
      <c r="DM127" s="955"/>
      <c r="DN127" s="955"/>
      <c r="DO127" s="955"/>
      <c r="DP127" s="955"/>
      <c r="DQ127" s="955" t="s">
        <v>436</v>
      </c>
      <c r="DR127" s="955"/>
      <c r="DS127" s="955"/>
      <c r="DT127" s="955"/>
      <c r="DU127" s="955"/>
      <c r="DV127" s="956" t="s">
        <v>124</v>
      </c>
      <c r="DW127" s="956"/>
      <c r="DX127" s="956"/>
      <c r="DY127" s="956"/>
      <c r="DZ127" s="957"/>
    </row>
    <row r="128" spans="1:130" s="226" customFormat="1" ht="26.25" customHeight="1" thickBot="1">
      <c r="A128" s="1078" t="s">
        <v>483</v>
      </c>
      <c r="B128" s="1079"/>
      <c r="C128" s="1079"/>
      <c r="D128" s="1079"/>
      <c r="E128" s="1079"/>
      <c r="F128" s="1079"/>
      <c r="G128" s="1079"/>
      <c r="H128" s="1079"/>
      <c r="I128" s="1079"/>
      <c r="J128" s="1079"/>
      <c r="K128" s="1079"/>
      <c r="L128" s="1079"/>
      <c r="M128" s="1079"/>
      <c r="N128" s="1079"/>
      <c r="O128" s="1079"/>
      <c r="P128" s="1079"/>
      <c r="Q128" s="1079"/>
      <c r="R128" s="1079"/>
      <c r="S128" s="1079"/>
      <c r="T128" s="1079"/>
      <c r="U128" s="1079"/>
      <c r="V128" s="1079"/>
      <c r="W128" s="1080" t="s">
        <v>484</v>
      </c>
      <c r="X128" s="1080"/>
      <c r="Y128" s="1080"/>
      <c r="Z128" s="1081"/>
      <c r="AA128" s="1082">
        <v>31619</v>
      </c>
      <c r="AB128" s="1083"/>
      <c r="AC128" s="1083"/>
      <c r="AD128" s="1083"/>
      <c r="AE128" s="1084"/>
      <c r="AF128" s="1085">
        <v>34774</v>
      </c>
      <c r="AG128" s="1083"/>
      <c r="AH128" s="1083"/>
      <c r="AI128" s="1083"/>
      <c r="AJ128" s="1084"/>
      <c r="AK128" s="1085">
        <v>45612</v>
      </c>
      <c r="AL128" s="1083"/>
      <c r="AM128" s="1083"/>
      <c r="AN128" s="1083"/>
      <c r="AO128" s="1084"/>
      <c r="AP128" s="1086"/>
      <c r="AQ128" s="1087"/>
      <c r="AR128" s="1087"/>
      <c r="AS128" s="1087"/>
      <c r="AT128" s="1088"/>
      <c r="AU128" s="262"/>
      <c r="AV128" s="262"/>
      <c r="AW128" s="262"/>
      <c r="AX128" s="923" t="s">
        <v>485</v>
      </c>
      <c r="AY128" s="924"/>
      <c r="AZ128" s="924"/>
      <c r="BA128" s="924"/>
      <c r="BB128" s="924"/>
      <c r="BC128" s="924"/>
      <c r="BD128" s="924"/>
      <c r="BE128" s="925"/>
      <c r="BF128" s="1089" t="s">
        <v>436</v>
      </c>
      <c r="BG128" s="1090"/>
      <c r="BH128" s="1090"/>
      <c r="BI128" s="1090"/>
      <c r="BJ128" s="1090"/>
      <c r="BK128" s="1090"/>
      <c r="BL128" s="1091"/>
      <c r="BM128" s="1089">
        <v>15</v>
      </c>
      <c r="BN128" s="1090"/>
      <c r="BO128" s="1090"/>
      <c r="BP128" s="1090"/>
      <c r="BQ128" s="1090"/>
      <c r="BR128" s="1090"/>
      <c r="BS128" s="1091"/>
      <c r="BT128" s="1089">
        <v>20</v>
      </c>
      <c r="BU128" s="1090"/>
      <c r="BV128" s="1090"/>
      <c r="BW128" s="1090"/>
      <c r="BX128" s="1090"/>
      <c r="BY128" s="1090"/>
      <c r="BZ128" s="1114"/>
      <c r="CA128" s="263"/>
      <c r="CB128" s="263"/>
      <c r="CC128" s="263"/>
      <c r="CD128" s="263"/>
      <c r="CE128" s="263"/>
      <c r="CF128" s="263"/>
      <c r="CG128" s="260"/>
      <c r="CH128" s="260"/>
      <c r="CI128" s="260"/>
      <c r="CJ128" s="261"/>
      <c r="CK128" s="1060"/>
      <c r="CL128" s="1061"/>
      <c r="CM128" s="1061"/>
      <c r="CN128" s="1061"/>
      <c r="CO128" s="1062"/>
      <c r="CP128" s="1071" t="s">
        <v>486</v>
      </c>
      <c r="CQ128" s="1072"/>
      <c r="CR128" s="1072"/>
      <c r="CS128" s="1072"/>
      <c r="CT128" s="1072"/>
      <c r="CU128" s="1072"/>
      <c r="CV128" s="1072"/>
      <c r="CW128" s="1072"/>
      <c r="CX128" s="1072"/>
      <c r="CY128" s="1072"/>
      <c r="CZ128" s="1072"/>
      <c r="DA128" s="1072"/>
      <c r="DB128" s="1072"/>
      <c r="DC128" s="1072"/>
      <c r="DD128" s="1072"/>
      <c r="DE128" s="1072"/>
      <c r="DF128" s="1073"/>
      <c r="DG128" s="1074">
        <v>16733</v>
      </c>
      <c r="DH128" s="1075"/>
      <c r="DI128" s="1075"/>
      <c r="DJ128" s="1075"/>
      <c r="DK128" s="1075"/>
      <c r="DL128" s="1075">
        <v>13386</v>
      </c>
      <c r="DM128" s="1075"/>
      <c r="DN128" s="1075"/>
      <c r="DO128" s="1075"/>
      <c r="DP128" s="1075"/>
      <c r="DQ128" s="1075">
        <v>10040</v>
      </c>
      <c r="DR128" s="1075"/>
      <c r="DS128" s="1075"/>
      <c r="DT128" s="1075"/>
      <c r="DU128" s="1075"/>
      <c r="DV128" s="1076">
        <v>0.5</v>
      </c>
      <c r="DW128" s="1076"/>
      <c r="DX128" s="1076"/>
      <c r="DY128" s="1076"/>
      <c r="DZ128" s="1077"/>
    </row>
    <row r="129" spans="1:131" s="226" customFormat="1" ht="26.25" customHeight="1">
      <c r="A129" s="965" t="s">
        <v>101</v>
      </c>
      <c r="B129" s="966"/>
      <c r="C129" s="966"/>
      <c r="D129" s="966"/>
      <c r="E129" s="966"/>
      <c r="F129" s="966"/>
      <c r="G129" s="966"/>
      <c r="H129" s="966"/>
      <c r="I129" s="966"/>
      <c r="J129" s="966"/>
      <c r="K129" s="966"/>
      <c r="L129" s="966"/>
      <c r="M129" s="966"/>
      <c r="N129" s="966"/>
      <c r="O129" s="966"/>
      <c r="P129" s="966"/>
      <c r="Q129" s="966"/>
      <c r="R129" s="966"/>
      <c r="S129" s="966"/>
      <c r="T129" s="966"/>
      <c r="U129" s="966"/>
      <c r="V129" s="966"/>
      <c r="W129" s="1108" t="s">
        <v>487</v>
      </c>
      <c r="X129" s="1109"/>
      <c r="Y129" s="1109"/>
      <c r="Z129" s="1110"/>
      <c r="AA129" s="993">
        <v>2734598</v>
      </c>
      <c r="AB129" s="994"/>
      <c r="AC129" s="994"/>
      <c r="AD129" s="994"/>
      <c r="AE129" s="995"/>
      <c r="AF129" s="996">
        <v>2673335</v>
      </c>
      <c r="AG129" s="994"/>
      <c r="AH129" s="994"/>
      <c r="AI129" s="994"/>
      <c r="AJ129" s="995"/>
      <c r="AK129" s="996">
        <v>2558481</v>
      </c>
      <c r="AL129" s="994"/>
      <c r="AM129" s="994"/>
      <c r="AN129" s="994"/>
      <c r="AO129" s="995"/>
      <c r="AP129" s="1111"/>
      <c r="AQ129" s="1112"/>
      <c r="AR129" s="1112"/>
      <c r="AS129" s="1112"/>
      <c r="AT129" s="1113"/>
      <c r="AU129" s="264"/>
      <c r="AV129" s="264"/>
      <c r="AW129" s="264"/>
      <c r="AX129" s="1102" t="s">
        <v>488</v>
      </c>
      <c r="AY129" s="985"/>
      <c r="AZ129" s="985"/>
      <c r="BA129" s="985"/>
      <c r="BB129" s="985"/>
      <c r="BC129" s="985"/>
      <c r="BD129" s="985"/>
      <c r="BE129" s="986"/>
      <c r="BF129" s="1103" t="s">
        <v>436</v>
      </c>
      <c r="BG129" s="1104"/>
      <c r="BH129" s="1104"/>
      <c r="BI129" s="1104"/>
      <c r="BJ129" s="1104"/>
      <c r="BK129" s="1104"/>
      <c r="BL129" s="1105"/>
      <c r="BM129" s="1103">
        <v>20</v>
      </c>
      <c r="BN129" s="1104"/>
      <c r="BO129" s="1104"/>
      <c r="BP129" s="1104"/>
      <c r="BQ129" s="1104"/>
      <c r="BR129" s="1104"/>
      <c r="BS129" s="1105"/>
      <c r="BT129" s="1103">
        <v>30</v>
      </c>
      <c r="BU129" s="1106"/>
      <c r="BV129" s="1106"/>
      <c r="BW129" s="1106"/>
      <c r="BX129" s="1106"/>
      <c r="BY129" s="1106"/>
      <c r="BZ129" s="1107"/>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5" t="s">
        <v>489</v>
      </c>
      <c r="B130" s="966"/>
      <c r="C130" s="966"/>
      <c r="D130" s="966"/>
      <c r="E130" s="966"/>
      <c r="F130" s="966"/>
      <c r="G130" s="966"/>
      <c r="H130" s="966"/>
      <c r="I130" s="966"/>
      <c r="J130" s="966"/>
      <c r="K130" s="966"/>
      <c r="L130" s="966"/>
      <c r="M130" s="966"/>
      <c r="N130" s="966"/>
      <c r="O130" s="966"/>
      <c r="P130" s="966"/>
      <c r="Q130" s="966"/>
      <c r="R130" s="966"/>
      <c r="S130" s="966"/>
      <c r="T130" s="966"/>
      <c r="U130" s="966"/>
      <c r="V130" s="966"/>
      <c r="W130" s="1108" t="s">
        <v>490</v>
      </c>
      <c r="X130" s="1109"/>
      <c r="Y130" s="1109"/>
      <c r="Z130" s="1110"/>
      <c r="AA130" s="993">
        <v>488255</v>
      </c>
      <c r="AB130" s="994"/>
      <c r="AC130" s="994"/>
      <c r="AD130" s="994"/>
      <c r="AE130" s="995"/>
      <c r="AF130" s="996">
        <v>484808</v>
      </c>
      <c r="AG130" s="994"/>
      <c r="AH130" s="994"/>
      <c r="AI130" s="994"/>
      <c r="AJ130" s="995"/>
      <c r="AK130" s="996">
        <v>417701</v>
      </c>
      <c r="AL130" s="994"/>
      <c r="AM130" s="994"/>
      <c r="AN130" s="994"/>
      <c r="AO130" s="995"/>
      <c r="AP130" s="1111"/>
      <c r="AQ130" s="1112"/>
      <c r="AR130" s="1112"/>
      <c r="AS130" s="1112"/>
      <c r="AT130" s="1113"/>
      <c r="AU130" s="264"/>
      <c r="AV130" s="264"/>
      <c r="AW130" s="264"/>
      <c r="AX130" s="1102" t="s">
        <v>491</v>
      </c>
      <c r="AY130" s="985"/>
      <c r="AZ130" s="985"/>
      <c r="BA130" s="985"/>
      <c r="BB130" s="985"/>
      <c r="BC130" s="985"/>
      <c r="BD130" s="985"/>
      <c r="BE130" s="986"/>
      <c r="BF130" s="1139">
        <v>1.1000000000000001</v>
      </c>
      <c r="BG130" s="1140"/>
      <c r="BH130" s="1140"/>
      <c r="BI130" s="1140"/>
      <c r="BJ130" s="1140"/>
      <c r="BK130" s="1140"/>
      <c r="BL130" s="1141"/>
      <c r="BM130" s="1139">
        <v>25</v>
      </c>
      <c r="BN130" s="1140"/>
      <c r="BO130" s="1140"/>
      <c r="BP130" s="1140"/>
      <c r="BQ130" s="1140"/>
      <c r="BR130" s="1140"/>
      <c r="BS130" s="1141"/>
      <c r="BT130" s="1139">
        <v>35</v>
      </c>
      <c r="BU130" s="1142"/>
      <c r="BV130" s="1142"/>
      <c r="BW130" s="1142"/>
      <c r="BX130" s="1142"/>
      <c r="BY130" s="1142"/>
      <c r="BZ130" s="1143"/>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4"/>
      <c r="B131" s="1145"/>
      <c r="C131" s="1145"/>
      <c r="D131" s="1145"/>
      <c r="E131" s="1145"/>
      <c r="F131" s="1145"/>
      <c r="G131" s="1145"/>
      <c r="H131" s="1145"/>
      <c r="I131" s="1145"/>
      <c r="J131" s="1145"/>
      <c r="K131" s="1145"/>
      <c r="L131" s="1145"/>
      <c r="M131" s="1145"/>
      <c r="N131" s="1145"/>
      <c r="O131" s="1145"/>
      <c r="P131" s="1145"/>
      <c r="Q131" s="1145"/>
      <c r="R131" s="1145"/>
      <c r="S131" s="1145"/>
      <c r="T131" s="1145"/>
      <c r="U131" s="1145"/>
      <c r="V131" s="1145"/>
      <c r="W131" s="1146" t="s">
        <v>492</v>
      </c>
      <c r="X131" s="1147"/>
      <c r="Y131" s="1147"/>
      <c r="Z131" s="1148"/>
      <c r="AA131" s="1040">
        <v>2246343</v>
      </c>
      <c r="AB131" s="1019"/>
      <c r="AC131" s="1019"/>
      <c r="AD131" s="1019"/>
      <c r="AE131" s="1020"/>
      <c r="AF131" s="1018">
        <v>2188527</v>
      </c>
      <c r="AG131" s="1019"/>
      <c r="AH131" s="1019"/>
      <c r="AI131" s="1019"/>
      <c r="AJ131" s="1020"/>
      <c r="AK131" s="1018">
        <v>2140780</v>
      </c>
      <c r="AL131" s="1019"/>
      <c r="AM131" s="1019"/>
      <c r="AN131" s="1019"/>
      <c r="AO131" s="1020"/>
      <c r="AP131" s="1149"/>
      <c r="AQ131" s="1150"/>
      <c r="AR131" s="1150"/>
      <c r="AS131" s="1150"/>
      <c r="AT131" s="1151"/>
      <c r="AU131" s="264"/>
      <c r="AV131" s="264"/>
      <c r="AW131" s="264"/>
      <c r="AX131" s="1121" t="s">
        <v>493</v>
      </c>
      <c r="AY131" s="1072"/>
      <c r="AZ131" s="1072"/>
      <c r="BA131" s="1072"/>
      <c r="BB131" s="1072"/>
      <c r="BC131" s="1072"/>
      <c r="BD131" s="1072"/>
      <c r="BE131" s="1073"/>
      <c r="BF131" s="1122" t="s">
        <v>436</v>
      </c>
      <c r="BG131" s="1123"/>
      <c r="BH131" s="1123"/>
      <c r="BI131" s="1123"/>
      <c r="BJ131" s="1123"/>
      <c r="BK131" s="1123"/>
      <c r="BL131" s="1124"/>
      <c r="BM131" s="1122">
        <v>350</v>
      </c>
      <c r="BN131" s="1123"/>
      <c r="BO131" s="1123"/>
      <c r="BP131" s="1123"/>
      <c r="BQ131" s="1123"/>
      <c r="BR131" s="1123"/>
      <c r="BS131" s="1124"/>
      <c r="BT131" s="1125"/>
      <c r="BU131" s="1126"/>
      <c r="BV131" s="1126"/>
      <c r="BW131" s="1126"/>
      <c r="BX131" s="1126"/>
      <c r="BY131" s="1126"/>
      <c r="BZ131" s="1127"/>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8" t="s">
        <v>494</v>
      </c>
      <c r="B132" s="1129"/>
      <c r="C132" s="1129"/>
      <c r="D132" s="1129"/>
      <c r="E132" s="1129"/>
      <c r="F132" s="1129"/>
      <c r="G132" s="1129"/>
      <c r="H132" s="1129"/>
      <c r="I132" s="1129"/>
      <c r="J132" s="1129"/>
      <c r="K132" s="1129"/>
      <c r="L132" s="1129"/>
      <c r="M132" s="1129"/>
      <c r="N132" s="1129"/>
      <c r="O132" s="1129"/>
      <c r="P132" s="1129"/>
      <c r="Q132" s="1129"/>
      <c r="R132" s="1129"/>
      <c r="S132" s="1129"/>
      <c r="T132" s="1129"/>
      <c r="U132" s="1129"/>
      <c r="V132" s="1132" t="s">
        <v>495</v>
      </c>
      <c r="W132" s="1132"/>
      <c r="X132" s="1132"/>
      <c r="Y132" s="1132"/>
      <c r="Z132" s="1133"/>
      <c r="AA132" s="1134">
        <v>1.9029596099999999</v>
      </c>
      <c r="AB132" s="1135"/>
      <c r="AC132" s="1135"/>
      <c r="AD132" s="1135"/>
      <c r="AE132" s="1136"/>
      <c r="AF132" s="1137">
        <v>1.7343171909999999</v>
      </c>
      <c r="AG132" s="1135"/>
      <c r="AH132" s="1135"/>
      <c r="AI132" s="1135"/>
      <c r="AJ132" s="1136"/>
      <c r="AK132" s="1137">
        <v>-7.8943188999999997E-2</v>
      </c>
      <c r="AL132" s="1135"/>
      <c r="AM132" s="1135"/>
      <c r="AN132" s="1135"/>
      <c r="AO132" s="1136"/>
      <c r="AP132" s="1034"/>
      <c r="AQ132" s="1035"/>
      <c r="AR132" s="1035"/>
      <c r="AS132" s="1035"/>
      <c r="AT132" s="113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30"/>
      <c r="B133" s="1131"/>
      <c r="C133" s="1131"/>
      <c r="D133" s="1131"/>
      <c r="E133" s="1131"/>
      <c r="F133" s="1131"/>
      <c r="G133" s="1131"/>
      <c r="H133" s="1131"/>
      <c r="I133" s="1131"/>
      <c r="J133" s="1131"/>
      <c r="K133" s="1131"/>
      <c r="L133" s="1131"/>
      <c r="M133" s="1131"/>
      <c r="N133" s="1131"/>
      <c r="O133" s="1131"/>
      <c r="P133" s="1131"/>
      <c r="Q133" s="1131"/>
      <c r="R133" s="1131"/>
      <c r="S133" s="1131"/>
      <c r="T133" s="1131"/>
      <c r="U133" s="1131"/>
      <c r="V133" s="1115" t="s">
        <v>496</v>
      </c>
      <c r="W133" s="1115"/>
      <c r="X133" s="1115"/>
      <c r="Y133" s="1115"/>
      <c r="Z133" s="1116"/>
      <c r="AA133" s="1117">
        <v>3</v>
      </c>
      <c r="AB133" s="1118"/>
      <c r="AC133" s="1118"/>
      <c r="AD133" s="1118"/>
      <c r="AE133" s="1119"/>
      <c r="AF133" s="1117">
        <v>2</v>
      </c>
      <c r="AG133" s="1118"/>
      <c r="AH133" s="1118"/>
      <c r="AI133" s="1118"/>
      <c r="AJ133" s="1119"/>
      <c r="AK133" s="1117">
        <v>1.1000000000000001</v>
      </c>
      <c r="AL133" s="1118"/>
      <c r="AM133" s="1118"/>
      <c r="AN133" s="1118"/>
      <c r="AO133" s="1119"/>
      <c r="AP133" s="1064"/>
      <c r="AQ133" s="1065"/>
      <c r="AR133" s="1065"/>
      <c r="AS133" s="1065"/>
      <c r="AT133" s="1120"/>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H3FiLg+OpnymF1LoSBVELq9M1/VI+MWe/bJokIxDi+M0B8A9WOOSUX1ssy81UBfhtBZqtFat0AiAWZyqQM9Qgw==" saltValue="7lEX5B+c2X2OwHFBVq6k6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34" zoomScale="85" zoomScaleNormal="85" zoomScaleSheetLayoutView="8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A3TrsegoX1vFz7mbvcA/lKE1/inja5zO4FRsISb7LbyqwU4+ufVEj06ZaJFxHOfO636GXv8IiSJbLcVSYU1Xyg==" saltValue="44JME89CYTf/pkHLougj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X1" zoomScale="85" zoomScaleNormal="85" zoomScaleSheetLayoutView="55" workbookViewId="0">
      <selection activeCell="AK7" sqref="AK1:AL1048576"/>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7AlQGutv98Btp9L1vN3Q/PrXO1zLnb0pmy5aiqTtxiBGsH/1UVqYnCB7D9oxgkhlIIP1x5WqyKUYuG/Am7OVTQ==" saltValue="brmarny8kWuZLDOlx/9oN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5" t="s">
        <v>500</v>
      </c>
      <c r="AP7" s="283"/>
      <c r="AQ7" s="284" t="s">
        <v>501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6"/>
      <c r="AP8" s="289" t="s">
        <v>502</v>
      </c>
      <c r="AQ8" s="290" t="s">
        <v>503</v>
      </c>
      <c r="AR8" s="291" t="s">
        <v>504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7" t="s">
        <v>505</v>
      </c>
      <c r="AL9" s="1158"/>
      <c r="AM9" s="1158"/>
      <c r="AN9" s="1159"/>
      <c r="AO9" s="292">
        <v>663398</v>
      </c>
      <c r="AP9" s="292">
        <v>210669</v>
      </c>
      <c r="AQ9" s="293">
        <v>189734</v>
      </c>
      <c r="AR9" s="294">
        <v>11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7" t="s">
        <v>506</v>
      </c>
      <c r="AL10" s="1158"/>
      <c r="AM10" s="1158"/>
      <c r="AN10" s="1159"/>
      <c r="AO10" s="295">
        <v>112465</v>
      </c>
      <c r="AP10" s="295">
        <v>35715</v>
      </c>
      <c r="AQ10" s="296">
        <v>22180</v>
      </c>
      <c r="AR10" s="297">
        <v>61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7" t="s">
        <v>507</v>
      </c>
      <c r="AL11" s="1158"/>
      <c r="AM11" s="1158"/>
      <c r="AN11" s="1159"/>
      <c r="AO11" s="295">
        <v>109263</v>
      </c>
      <c r="AP11" s="295">
        <v>34698</v>
      </c>
      <c r="AQ11" s="296">
        <v>28692</v>
      </c>
      <c r="AR11" s="297">
        <v>20.9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7" t="s">
        <v>508</v>
      </c>
      <c r="AL12" s="1158"/>
      <c r="AM12" s="1158"/>
      <c r="AN12" s="1159"/>
      <c r="AO12" s="295" t="s">
        <v>509</v>
      </c>
      <c r="AP12" s="295" t="s">
        <v>509</v>
      </c>
      <c r="AQ12" s="296">
        <v>4806</v>
      </c>
      <c r="AR12" s="297" t="s">
        <v>509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7" t="s">
        <v>510</v>
      </c>
      <c r="AL13" s="1158"/>
      <c r="AM13" s="1158"/>
      <c r="AN13" s="1159"/>
      <c r="AO13" s="295" t="s">
        <v>509</v>
      </c>
      <c r="AP13" s="295" t="s">
        <v>509</v>
      </c>
      <c r="AQ13" s="296" t="s">
        <v>509</v>
      </c>
      <c r="AR13" s="297" t="s">
        <v>509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7" t="s">
        <v>511</v>
      </c>
      <c r="AL14" s="1158"/>
      <c r="AM14" s="1158"/>
      <c r="AN14" s="1159"/>
      <c r="AO14" s="295">
        <v>21239</v>
      </c>
      <c r="AP14" s="295">
        <v>6745</v>
      </c>
      <c r="AQ14" s="296">
        <v>8976</v>
      </c>
      <c r="AR14" s="297">
        <v>-24.9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7" t="s">
        <v>512</v>
      </c>
      <c r="AL15" s="1158"/>
      <c r="AM15" s="1158"/>
      <c r="AN15" s="1159"/>
      <c r="AO15" s="295">
        <v>18655</v>
      </c>
      <c r="AP15" s="295">
        <v>5924</v>
      </c>
      <c r="AQ15" s="296">
        <v>4161</v>
      </c>
      <c r="AR15" s="297">
        <v>42.4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60" t="s">
        <v>513</v>
      </c>
      <c r="AL16" s="1161"/>
      <c r="AM16" s="1161"/>
      <c r="AN16" s="1162"/>
      <c r="AO16" s="295">
        <v>-55699</v>
      </c>
      <c r="AP16" s="295">
        <v>-17688</v>
      </c>
      <c r="AQ16" s="296">
        <v>-17989</v>
      </c>
      <c r="AR16" s="297">
        <v>-1.7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60" t="s">
        <v>184</v>
      </c>
      <c r="AL17" s="1161"/>
      <c r="AM17" s="1161"/>
      <c r="AN17" s="1162"/>
      <c r="AO17" s="295">
        <v>869321</v>
      </c>
      <c r="AP17" s="295">
        <v>276063</v>
      </c>
      <c r="AQ17" s="296">
        <v>240560</v>
      </c>
      <c r="AR17" s="297">
        <v>14.8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52" t="s">
        <v>518</v>
      </c>
      <c r="AL21" s="1153"/>
      <c r="AM21" s="1153"/>
      <c r="AN21" s="1154"/>
      <c r="AO21" s="307">
        <v>25.72</v>
      </c>
      <c r="AP21" s="308">
        <v>21.65</v>
      </c>
      <c r="AQ21" s="309">
        <v>4.07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52" t="s">
        <v>519</v>
      </c>
      <c r="AL22" s="1153"/>
      <c r="AM22" s="1153"/>
      <c r="AN22" s="1154"/>
      <c r="AO22" s="312">
        <v>96.1</v>
      </c>
      <c r="AP22" s="313">
        <v>95.4</v>
      </c>
      <c r="AQ22" s="314">
        <v>0.7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521</v>
      </c>
      <c r="AO27" s="273"/>
      <c r="AP27" s="273"/>
      <c r="AQ27" s="273"/>
      <c r="AR27" s="273"/>
      <c r="AS27" s="273"/>
      <c r="AT27" s="273"/>
    </row>
    <row r="28" spans="1:46" ht="17.2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5" t="s">
        <v>500</v>
      </c>
      <c r="AP30" s="283"/>
      <c r="AQ30" s="284" t="s">
        <v>501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6"/>
      <c r="AP31" s="289" t="s">
        <v>502</v>
      </c>
      <c r="AQ31" s="290" t="s">
        <v>503</v>
      </c>
      <c r="AR31" s="291" t="s">
        <v>504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8" t="s">
        <v>524</v>
      </c>
      <c r="AL32" s="1169"/>
      <c r="AM32" s="1169"/>
      <c r="AN32" s="1170"/>
      <c r="AO32" s="322">
        <v>311448</v>
      </c>
      <c r="AP32" s="322">
        <v>98904</v>
      </c>
      <c r="AQ32" s="323">
        <v>139228</v>
      </c>
      <c r="AR32" s="324">
        <v>-29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8" t="s">
        <v>525</v>
      </c>
      <c r="AL33" s="1169"/>
      <c r="AM33" s="1169"/>
      <c r="AN33" s="1170"/>
      <c r="AO33" s="322" t="s">
        <v>509</v>
      </c>
      <c r="AP33" s="322" t="s">
        <v>509</v>
      </c>
      <c r="AQ33" s="323" t="s">
        <v>509</v>
      </c>
      <c r="AR33" s="324" t="s">
        <v>509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8" t="s">
        <v>526</v>
      </c>
      <c r="AL34" s="1169"/>
      <c r="AM34" s="1169"/>
      <c r="AN34" s="1170"/>
      <c r="AO34" s="322" t="s">
        <v>509</v>
      </c>
      <c r="AP34" s="322" t="s">
        <v>509</v>
      </c>
      <c r="AQ34" s="323">
        <v>5</v>
      </c>
      <c r="AR34" s="324" t="s">
        <v>509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8" t="s">
        <v>527</v>
      </c>
      <c r="AL35" s="1169"/>
      <c r="AM35" s="1169"/>
      <c r="AN35" s="1170"/>
      <c r="AO35" s="322">
        <v>131510</v>
      </c>
      <c r="AP35" s="322">
        <v>41762</v>
      </c>
      <c r="AQ35" s="323">
        <v>32095</v>
      </c>
      <c r="AR35" s="324">
        <v>30.1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8" t="s">
        <v>528</v>
      </c>
      <c r="AL36" s="1169"/>
      <c r="AM36" s="1169"/>
      <c r="AN36" s="1170"/>
      <c r="AO36" s="322">
        <v>15318</v>
      </c>
      <c r="AP36" s="322">
        <v>4864</v>
      </c>
      <c r="AQ36" s="323">
        <v>5254</v>
      </c>
      <c r="AR36" s="324">
        <v>-7.4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8" t="s">
        <v>529</v>
      </c>
      <c r="AL37" s="1169"/>
      <c r="AM37" s="1169"/>
      <c r="AN37" s="1170"/>
      <c r="AO37" s="322">
        <v>3347</v>
      </c>
      <c r="AP37" s="322">
        <v>1063</v>
      </c>
      <c r="AQ37" s="323">
        <v>1384</v>
      </c>
      <c r="AR37" s="324">
        <v>-23.2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71" t="s">
        <v>530</v>
      </c>
      <c r="AL38" s="1172"/>
      <c r="AM38" s="1172"/>
      <c r="AN38" s="1173"/>
      <c r="AO38" s="325" t="s">
        <v>509</v>
      </c>
      <c r="AP38" s="325" t="s">
        <v>509</v>
      </c>
      <c r="AQ38" s="326">
        <v>32</v>
      </c>
      <c r="AR38" s="314" t="s">
        <v>509</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71" t="s">
        <v>531</v>
      </c>
      <c r="AL39" s="1172"/>
      <c r="AM39" s="1172"/>
      <c r="AN39" s="1173"/>
      <c r="AO39" s="322">
        <v>-45612</v>
      </c>
      <c r="AP39" s="322">
        <v>-14485</v>
      </c>
      <c r="AQ39" s="323">
        <v>-8131</v>
      </c>
      <c r="AR39" s="324">
        <v>78.099999999999994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8" t="s">
        <v>532</v>
      </c>
      <c r="AL40" s="1169"/>
      <c r="AM40" s="1169"/>
      <c r="AN40" s="1170"/>
      <c r="AO40" s="322">
        <v>-417701</v>
      </c>
      <c r="AP40" s="322">
        <v>-132646</v>
      </c>
      <c r="AQ40" s="323">
        <v>-126394</v>
      </c>
      <c r="AR40" s="324">
        <v>4.9000000000000004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4" t="s">
        <v>298</v>
      </c>
      <c r="AL41" s="1175"/>
      <c r="AM41" s="1175"/>
      <c r="AN41" s="1176"/>
      <c r="AO41" s="322">
        <v>-1690</v>
      </c>
      <c r="AP41" s="322">
        <v>-537</v>
      </c>
      <c r="AQ41" s="323">
        <v>43473</v>
      </c>
      <c r="AR41" s="324">
        <v>-101.2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3" t="s">
        <v>500</v>
      </c>
      <c r="AN49" s="1165" t="s">
        <v>536</v>
      </c>
      <c r="AO49" s="1166"/>
      <c r="AP49" s="1166"/>
      <c r="AQ49" s="1166"/>
      <c r="AR49" s="1167"/>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4"/>
      <c r="AN50" s="338" t="s">
        <v>537</v>
      </c>
      <c r="AO50" s="339" t="s">
        <v>538</v>
      </c>
      <c r="AP50" s="340" t="s">
        <v>539</v>
      </c>
      <c r="AQ50" s="341" t="s">
        <v>540</v>
      </c>
      <c r="AR50" s="342" t="s">
        <v>541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1514994</v>
      </c>
      <c r="AN51" s="344">
        <v>443499</v>
      </c>
      <c r="AO51" s="345">
        <v>7.5</v>
      </c>
      <c r="AP51" s="346">
        <v>316331</v>
      </c>
      <c r="AQ51" s="347">
        <v>38.6</v>
      </c>
      <c r="AR51" s="348">
        <v>-31.1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269043</v>
      </c>
      <c r="AN52" s="352">
        <v>78760</v>
      </c>
      <c r="AO52" s="353">
        <v>13.2</v>
      </c>
      <c r="AP52" s="354">
        <v>106387</v>
      </c>
      <c r="AQ52" s="355">
        <v>22.8</v>
      </c>
      <c r="AR52" s="356">
        <v>-9.6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387293</v>
      </c>
      <c r="AN53" s="344">
        <v>116165</v>
      </c>
      <c r="AO53" s="345">
        <v>-73.8</v>
      </c>
      <c r="AP53" s="346">
        <v>333013</v>
      </c>
      <c r="AQ53" s="347">
        <v>5.3</v>
      </c>
      <c r="AR53" s="348">
        <v>-79.099999999999994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325986</v>
      </c>
      <c r="AN54" s="352">
        <v>97776</v>
      </c>
      <c r="AO54" s="353">
        <v>24.1</v>
      </c>
      <c r="AP54" s="354">
        <v>126732</v>
      </c>
      <c r="AQ54" s="355">
        <v>19.100000000000001</v>
      </c>
      <c r="AR54" s="356">
        <v>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769110</v>
      </c>
      <c r="AN55" s="344">
        <v>236068</v>
      </c>
      <c r="AO55" s="345">
        <v>103.2</v>
      </c>
      <c r="AP55" s="346">
        <v>280458</v>
      </c>
      <c r="AQ55" s="347">
        <v>-15.8</v>
      </c>
      <c r="AR55" s="348">
        <v>119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473283</v>
      </c>
      <c r="AN56" s="352">
        <v>145268</v>
      </c>
      <c r="AO56" s="353">
        <v>48.6</v>
      </c>
      <c r="AP56" s="354">
        <v>127286</v>
      </c>
      <c r="AQ56" s="355">
        <v>0.4</v>
      </c>
      <c r="AR56" s="356">
        <v>48.2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1728252</v>
      </c>
      <c r="AN57" s="344">
        <v>541432</v>
      </c>
      <c r="AO57" s="345">
        <v>129.4</v>
      </c>
      <c r="AP57" s="346">
        <v>291945</v>
      </c>
      <c r="AQ57" s="347">
        <v>4.0999999999999996</v>
      </c>
      <c r="AR57" s="348">
        <v>125.3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574838</v>
      </c>
      <c r="AN58" s="352">
        <v>180087</v>
      </c>
      <c r="AO58" s="353">
        <v>24</v>
      </c>
      <c r="AP58" s="354">
        <v>127651</v>
      </c>
      <c r="AQ58" s="355">
        <v>0.3</v>
      </c>
      <c r="AR58" s="356">
        <v>23.7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697044</v>
      </c>
      <c r="AN59" s="344">
        <v>221354</v>
      </c>
      <c r="AO59" s="345">
        <v>-59.1</v>
      </c>
      <c r="AP59" s="346">
        <v>291173</v>
      </c>
      <c r="AQ59" s="347">
        <v>-0.3</v>
      </c>
      <c r="AR59" s="348">
        <v>-58.8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622345</v>
      </c>
      <c r="AN60" s="352">
        <v>197633</v>
      </c>
      <c r="AO60" s="353">
        <v>9.6999999999999993</v>
      </c>
      <c r="AP60" s="354">
        <v>119071</v>
      </c>
      <c r="AQ60" s="355">
        <v>-6.7</v>
      </c>
      <c r="AR60" s="356">
        <v>16.399999999999999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1019339</v>
      </c>
      <c r="AN61" s="359">
        <v>311704</v>
      </c>
      <c r="AO61" s="360">
        <v>21.4</v>
      </c>
      <c r="AP61" s="361">
        <v>302584</v>
      </c>
      <c r="AQ61" s="362">
        <v>6.4</v>
      </c>
      <c r="AR61" s="348">
        <v>15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453099</v>
      </c>
      <c r="AN62" s="352">
        <v>139905</v>
      </c>
      <c r="AO62" s="353">
        <v>23.9</v>
      </c>
      <c r="AP62" s="354">
        <v>121425</v>
      </c>
      <c r="AQ62" s="355">
        <v>7.2</v>
      </c>
      <c r="AR62" s="356">
        <v>16.7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hVJWbCzUXgLfYo7wBsm17LFOLyphZQVBE3nQ/cR3ezTnNNv/JlgmYhQLBiDfVGz8lnGO7Iie/Kq7YrtwRNpbtA==" saltValue="uNziTnCJM8QSMixu8OJ2P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34"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0YoZRO9U0aXtHtdZ/kR8b5uHaWZPDgC8wN4y6muySn8ZjTXvo3ZSy/KAmOWcAUQVsR766TDS9YvGgXbx7WFRA==" saltValue="uV5sSwWiIpKAnl6etwJTD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2"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4v44AbJWeeGMIorFEoVAz1Z8F8PIrGyoSvk16TQkaMbAL/lxee5JEnmbCZaUehZPjXLBFzQuiT2etzWddBnqA==" saltValue="jVMY6xFKG46ztc77FRZmS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2"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177" t="s">
        <v>3</v>
      </c>
      <c r="D47" s="1177"/>
      <c r="E47" s="1178"/>
      <c r="F47" s="11">
        <v>13.43</v>
      </c>
      <c r="G47" s="12">
        <v>17.84</v>
      </c>
      <c r="H47" s="12">
        <v>15.23</v>
      </c>
      <c r="I47" s="12">
        <v>13.71</v>
      </c>
      <c r="J47" s="13">
        <v>13.55</v>
      </c>
    </row>
    <row r="48" spans="2:10" ht="57.75" customHeight="1">
      <c r="B48" s="14"/>
      <c r="C48" s="1179" t="s">
        <v>4</v>
      </c>
      <c r="D48" s="1179"/>
      <c r="E48" s="1180"/>
      <c r="F48" s="15">
        <v>5.12</v>
      </c>
      <c r="G48" s="16">
        <v>5.73</v>
      </c>
      <c r="H48" s="16">
        <v>5.5</v>
      </c>
      <c r="I48" s="16">
        <v>4.66</v>
      </c>
      <c r="J48" s="17">
        <v>4.78</v>
      </c>
    </row>
    <row r="49" spans="2:10" ht="57.75" customHeight="1" thickBot="1">
      <c r="B49" s="18"/>
      <c r="C49" s="1181" t="s">
        <v>5</v>
      </c>
      <c r="D49" s="1181"/>
      <c r="E49" s="1182"/>
      <c r="F49" s="19">
        <v>5.27</v>
      </c>
      <c r="G49" s="20">
        <v>7.94</v>
      </c>
      <c r="H49" s="20">
        <v>1.85</v>
      </c>
      <c r="I49" s="20">
        <v>7.14</v>
      </c>
      <c r="J49" s="21">
        <v>4.47</v>
      </c>
    </row>
    <row r="50" spans="2:10" ht="13.5" customHeight="1"/>
    <row r="51" spans="2:10" ht="13.5" hidden="1" customHeight="1"/>
    <row r="52" spans="2:10" ht="13.5" hidden="1" customHeight="1"/>
    <row r="53" spans="2:10" ht="13.5" hidden="1" customHeight="1"/>
  </sheetData>
  <sheetProtection algorithmName="SHA-512" hashValue="jz51b5QA4hibJjAKhvTSb3f4+EM8yqWSn/zzRa+cs4TgqZzkvaVxYnlO3tav/taKzeVS+tTYwJZfzETykHBocg==" saltValue="r4WeNkYhfOZ0dP6d8Xbu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2019-03-10T23:45:19Z</cp:lastPrinted>
  <dcterms:created xsi:type="dcterms:W3CDTF">2019-02-14T01:03:52Z</dcterms:created>
  <dcterms:modified xsi:type="dcterms:W3CDTF">2019-10-31T10:19:15Z</dcterms:modified>
</cp:coreProperties>
</file>