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zaisei-s\共有Lデータ\zaisei\財政係\財政状況一覧表・財政比較分析表\R3\R3年度分２回目\"/>
    </mc:Choice>
  </mc:AlternateContent>
  <bookViews>
    <workbookView xWindow="0" yWindow="0" windowWidth="28800" windowHeight="12240" tabRatio="73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<sst xmlns="http://schemas.openxmlformats.org/spreadsheetml/2006/main" count="1098" uniqueCount="635">
  <si>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</si>
  <si>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</si>
  <si>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</si>
  <si>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</si>
  <si>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</si>
  <si>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</si>
  <si>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</si>
  <si>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</si>
  <si>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</si>
  <si>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</si>
  <si>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</si>
  <si>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</si>
  <si>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</si>
  <si>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</si>
  <si>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</si>
  <si>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</si>
  <si>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</si>
  <si>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</si>
  <si>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</si>
  <si>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</si>
  <si>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</si>
  <si>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</si>
  <si>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</si>
  <si>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</si>
  <si>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</si>
  <si>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</si>
  <si>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</si>
  <si>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</si>
  <si>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</si>
  <si>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</si>
  <si>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</si>
  <si>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</si>
  <si>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</si>
  <si>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</si>
  <si>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</si>
  <si>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</si>
  <si>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</si>
  <si>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</si>
  <si>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</si>
  <si>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</si>
  <si>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</si>
  <si>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</si>
  <si>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</si>
  <si>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</si>
  <si>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</si>
  <si>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</si>
  <si>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</si>
  <si>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</si>
  <si>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</si>
  <si>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</si>
  <si>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</si>
  <si>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</si>
  <si>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</si>
  <si>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</si>
  <si>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</si>
  <si>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</si>
  <si>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</si>
  <si>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</si>
  <si>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</si>
  <si>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</si>
  <si>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</si>
  <si>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</si>
  <si>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</si>
  <si>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</si>
  <si>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</si>
  <si>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</si>
  <si>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</si>
  <si>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</si>
  <si>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</si>
  <si>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</si>
  <si>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</si>
  <si>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</si>
  <si>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</si>
  <si>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</si>
  <si>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</si>
  <si>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</si>
  <si>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</si>
  <si>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</si>
  <si>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</si>
  <si>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</si>
  <si>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</si>
  <si>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</si>
  <si>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</si>
  <si>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</si>
  <si>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</si>
  <si>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</si>
  <si>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</si>
  <si>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</si>
  <si>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</si>
  <si>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</si>
  <si>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</si>
  <si>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</si>
  <si>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</si>
  <si>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</si>
  <si>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</si>
  <si>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</si>
  <si>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</si>
  <si>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沼田町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</si>
  <si>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</si>
  <si>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</si>
  <si>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</si>
  <si>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</si>
  <si>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</si>
  <si>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</si>
  <si>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</si>
  <si>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</si>
  <si>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</si>
  <si>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</si>
  <si>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</si>
  <si>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</si>
  <si>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</si>
  <si>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</si>
  <si>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</si>
  <si>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</si>
  <si>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</si>
  <si>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</si>
  <si>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</si>
  <si>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</si>
  <si>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</si>
  <si>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</si>
  <si>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</si>
  <si>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</si>
  <si>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</si>
  <si>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</si>
  <si>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</si>
  <si>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</si>
  <si>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</si>
  <si>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</si>
  <si>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</si>
  <si>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</si>
  <si>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</si>
  <si>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</si>
  <si>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</si>
  <si>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</si>
  <si>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</si>
  <si>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</si>
  <si>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</si>
  <si>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</si>
  <si>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</si>
  <si>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</si>
  <si>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</si>
  <si>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</si>
  <si>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</si>
  <si>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</si>
  <si>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</si>
  <si>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</si>
  <si>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</si>
  <si>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</si>
  <si>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</si>
  <si>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</si>
  <si>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</si>
  <si>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</si>
  <si>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</si>
  <si>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</si>
  <si>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</si>
  <si>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</si>
  <si>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</si>
  <si>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</si>
  <si>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</si>
  <si>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</si>
  <si>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</si>
  <si>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</si>
  <si>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</si>
  <si>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</si>
  <si>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</si>
  <si>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</si>
  <si>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</si>
  <si>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</si>
  <si>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</si>
  <si>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</si>
  <si>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</si>
  <si>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</si>
  <si>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</si>
  <si>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</si>
  <si>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</si>
  <si>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</si>
  <si>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</si>
  <si>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</si>
  <si>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</si>
  <si>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</si>
  <si>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</si>
  <si>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</si>
  <si>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</si>
  <si>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</si>
  <si>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</si>
  <si>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</si>
  <si>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</si>
  <si>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</si>
  <si>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</si>
  <si>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</si>
  <si>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</si>
  <si>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</si>
  <si>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</si>
  <si>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</si>
  <si>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</si>
  <si>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</si>
  <si>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</si>
  <si>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</si>
  <si>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</si>
  <si>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</si>
  <si>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</si>
  <si>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</si>
  <si>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</si>
  <si>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</si>
  <si>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</si>
  <si>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</si>
  <si>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</si>
  <si>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</si>
  <si>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</si>
  <si>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</si>
  <si>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</si>
  <si>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</si>
  <si>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</si>
  <si>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</si>
  <si>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</si>
  <si>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</si>
  <si>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</si>
  <si>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北海道沼田町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</si>
  <si>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</si>
  <si>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</si>
  <si>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</si>
  <si>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</si>
  <si>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</si>
  <si>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</si>
  <si>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</si>
  <si>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</si>
  <si>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</si>
  <si>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</si>
  <si>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</si>
  <si>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</si>
  <si>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</si>
  <si>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</si>
  <si>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</si>
  <si>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</si>
  <si>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</si>
  <si>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</si>
  <si>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</si>
  <si>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</si>
  <si>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</si>
  <si>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</si>
  <si>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</si>
  <si>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</si>
  <si>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</si>
  <si>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</si>
  <si>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</si>
  <si>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</si>
  <si>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</si>
  <si>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</si>
  <si>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</si>
  <si>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</si>
  <si>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</si>
  <si>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</si>
  <si>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</si>
  <si>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</si>
  <si>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</si>
  <si>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</si>
  <si>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</si>
  <si>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</si>
  <si>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</si>
  <si>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</si>
  <si>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</si>
  <si>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</si>
  <si>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t>
    <phoneticPr fontId="5"/>
  </si>
  <si>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</si>
  <si>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</si>
  <si>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</si>
  <si>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</si>
  <si>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</si>
  <si>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</si>
  <si>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</si>
  <si>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</si>
  <si>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</si>
  <si>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</si>
  <si>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</si>
  <si>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</si>
  <si>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</si>
  <si>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</si>
  <si>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</si>
  <si>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</si>
  <si>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</si>
  <si>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</si>
  <si>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</si>
  <si>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</si>
  <si>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</si>
  <si>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</si>
  <si>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</si>
  <si>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</si>
  <si>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</si>
  <si>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</si>
  <si>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</si>
  <si>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</si>
  <si>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</si>
  <si>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</si>
  <si>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</si>
  <si>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</si>
  <si>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</si>
  <si>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</si>
  <si>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</si>
  <si>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</si>
  <si>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</si>
  <si>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</si>
  <si>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</si>
  <si>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</si>
  <si>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</si>
  <si>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</si>
  <si>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</si>
  <si>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</si>
  <si>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</si>
  <si>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</si>
  <si>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</si>
  <si>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</si>
  <si>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</si>
  <si>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</si>
  <si>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</si>
  <si>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</si>
  <si>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</si>
  <si>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</si>
  <si>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</si>
  <si>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</si>
  <si>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</si>
  <si>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</si>
  <si>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</si>
  <si>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</si>
  <si>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</si>
  <si>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</si>
  <si>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</si>
  <si>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</si>
  <si>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</si>
  <si>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</si>
  <si>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</si>
  <si>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</si>
  <si>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</si>
  <si>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</si>
  <si>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</si>
  <si>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</si>
  <si>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</si>
  <si>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</si>
  <si>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</si>
  <si>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</si>
  <si>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</si>
  <si>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</si>
  <si>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</si>
  <si>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介護サービス</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</si>
  <si>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</si>
  <si>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</si>
  <si>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</si>
  <si>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</si>
  <si>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</si>
  <si>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</si>
  <si>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</si>
  <si>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</si>
  <si>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</si>
  <si>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</si>
  <si>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</si>
  <si>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</si>
  <si>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</si>
  <si>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</si>
  <si>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</si>
  <si>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</si>
  <si>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</si>
  <si>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</si>
  <si>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</si>
  <si>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</si>
  <si>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</si>
  <si>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</si>
  <si>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</si>
  <si>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</si>
  <si>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</si>
  <si>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</si>
  <si>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</si>
  <si>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</si>
  <si>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</si>
  <si>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</si>
  <si>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</si>
  <si>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</si>
  <si>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</si>
  <si>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北海道沼田町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</si>
  <si>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</si>
  <si>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</si>
  <si>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</si>
  <si>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</si>
  <si>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</si>
  <si>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</si>
  <si>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</si>
  <si>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</si>
  <si>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</si>
  <si>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</si>
  <si>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</si>
  <si>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</si>
  <si>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</si>
  <si>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</si>
  <si>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</si>
  <si>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</si>
  <si>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</si>
  <si>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</si>
  <si>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</si>
  <si>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</si>
  <si>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養護老人ホーム特別会計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</si>
  <si>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</si>
  <si>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</si>
  <si>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</si>
  <si>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</si>
  <si>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</si>
  <si>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</si>
  <si>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</si>
  <si>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</si>
  <si>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</si>
  <si>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</si>
  <si>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</si>
  <si>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</si>
  <si>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</si>
  <si>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</si>
  <si>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特別養護老人ホーム特別会計</t>
    <phoneticPr fontId="5"/>
  </si>
  <si>
    <t>高齢者グループホーム特別会計</t>
    <phoneticPr fontId="5"/>
  </si>
  <si>
    <t>介護保険特別会計</t>
    <phoneticPr fontId="5"/>
  </si>
  <si>
    <t>国民健康保険特別会計</t>
    <phoneticPr fontId="5"/>
  </si>
  <si>
    <t>後期高齢者医療特別会計</t>
    <phoneticPr fontId="5"/>
  </si>
  <si>
    <t>上水道事業会計</t>
    <phoneticPr fontId="5"/>
  </si>
  <si>
    <t>法適用企業</t>
    <phoneticPr fontId="5"/>
  </si>
  <si>
    <t>公共下水道特別会計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</si>
  <si>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</si>
  <si>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</si>
  <si>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</si>
  <si>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</si>
  <si>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</si>
  <si>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</si>
  <si>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</si>
  <si>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</si>
  <si>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</si>
  <si>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</si>
  <si>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</si>
  <si>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</si>
  <si>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</si>
  <si>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</si>
  <si>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</si>
  <si>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</si>
  <si>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</si>
  <si>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</si>
  <si>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</si>
  <si>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</si>
  <si>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</si>
  <si>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</si>
  <si>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</si>
  <si>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</si>
  <si>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</si>
  <si>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</si>
  <si>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</si>
  <si>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</si>
  <si>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</si>
  <si>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</si>
  <si>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</si>
  <si>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</si>
  <si>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</si>
  <si>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</si>
  <si>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</si>
  <si>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</si>
  <si>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</si>
  <si>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</si>
  <si>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</si>
  <si>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</si>
  <si>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</si>
  <si>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</si>
  <si>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</si>
  <si>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</si>
  <si>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</si>
  <si>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</si>
  <si>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</si>
  <si>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</si>
  <si>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</si>
  <si>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</si>
  <si>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</si>
  <si>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</si>
  <si>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</si>
  <si>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</si>
  <si>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</si>
  <si>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</si>
  <si>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</si>
  <si>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</si>
  <si>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</si>
  <si>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</si>
  <si>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</si>
  <si>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</si>
  <si>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</si>
  <si>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</si>
  <si>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</si>
  <si>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</si>
  <si>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</si>
  <si>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</si>
  <si>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</si>
  <si>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上水道事業会計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</si>
  <si>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</si>
  <si>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特別養護老人ホーム特別会計</t>
    <phoneticPr fontId="5"/>
  </si>
  <si>
    <t>-</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</si>
  <si>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</si>
  <si>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</si>
  <si>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</si>
  <si>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</si>
  <si>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</si>
  <si>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</si>
  <si>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</si>
  <si>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</si>
  <si>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</si>
  <si>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</si>
  <si>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</si>
  <si>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</si>
  <si>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</si>
  <si>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</si>
  <si>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</si>
  <si>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</si>
  <si>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</si>
  <si>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</si>
  <si>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</si>
  <si>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</si>
  <si>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</si>
  <si>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</si>
  <si>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</si>
  <si>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</si>
  <si>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</si>
  <si>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</si>
  <si>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</si>
  <si>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</si>
  <si>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</si>
  <si>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</si>
  <si>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</si>
  <si>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</si>
  <si>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</si>
  <si>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</si>
  <si>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</si>
  <si>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</si>
  <si>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</si>
  <si>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</si>
  <si>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</si>
  <si>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</si>
  <si>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</si>
  <si>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</si>
  <si>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</si>
  <si>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</si>
  <si>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</si>
  <si>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</si>
  <si>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</si>
  <si>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</si>
  <si>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</si>
  <si>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</si>
  <si>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</si>
  <si>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</si>
  <si>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</si>
  <si>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</si>
  <si>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</si>
  <si>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</si>
  <si>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</si>
  <si>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</si>
  <si>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</si>
  <si>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</si>
  <si>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</si>
  <si>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</si>
  <si>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</si>
  <si>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</si>
  <si>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</si>
  <si>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</si>
  <si>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</si>
  <si>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</si>
  <si>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</si>
  <si>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</si>
  <si>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</si>
  <si>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</si>
  <si>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</si>
  <si>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</si>
  <si>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</si>
  <si>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</si>
  <si>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</si>
  <si>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</si>
  <si>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</si>
  <si>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</si>
  <si>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</si>
  <si>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</si>
  <si>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</si>
  <si>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</si>
  <si>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</si>
  <si>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</si>
  <si>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上水道事業会計</t>
  </si>
  <si>
    <t>一般会計</t>
  </si>
  <si>
    <t>介護保険特別会計</t>
  </si>
  <si>
    <t>養護老人ホーム特別会計</t>
  </si>
  <si>
    <t>国民健康保険特別会計</t>
  </si>
  <si>
    <t>高齢者グループホーム特別会計</t>
  </si>
  <si>
    <t>公共下水道特別会計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</si>
  <si>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</si>
  <si>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</si>
  <si>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</si>
  <si>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</si>
  <si>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</si>
  <si>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</si>
  <si>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</si>
  <si>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</si>
  <si>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</si>
  <si>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北空知衛生センター組合</t>
    <rPh sb="0" eb="1">
      <t>キタ</t>
    </rPh>
    <rPh sb="1" eb="3">
      <t>ソラチ</t>
    </rPh>
    <rPh sb="3" eb="5">
      <t>エイセイ</t>
    </rPh>
    <rPh sb="9" eb="11">
      <t>クミアイ</t>
    </rPh>
    <phoneticPr fontId="2"/>
  </si>
  <si>
    <t>空知教育センター組合</t>
    <rPh sb="0" eb="2">
      <t>ソラチ</t>
    </rPh>
    <rPh sb="2" eb="4">
      <t>キョウイク</t>
    </rPh>
    <rPh sb="8" eb="10">
      <t>クミアイ</t>
    </rPh>
    <phoneticPr fontId="2"/>
  </si>
  <si>
    <t>中・北空知廃棄物処理広域連合</t>
    <rPh sb="0" eb="1">
      <t>ナカ</t>
    </rPh>
    <rPh sb="2" eb="3">
      <t>キタ</t>
    </rPh>
    <rPh sb="3" eb="5">
      <t>ソラチ</t>
    </rPh>
    <rPh sb="5" eb="8">
      <t>ハイキブツ</t>
    </rPh>
    <rPh sb="8" eb="10">
      <t>ショリ</t>
    </rPh>
    <rPh sb="10" eb="12">
      <t>コウイキ</t>
    </rPh>
    <rPh sb="12" eb="14">
      <t>レンゴウ</t>
    </rPh>
    <phoneticPr fontId="2"/>
  </si>
  <si>
    <t>北空知衛生施設組合</t>
    <rPh sb="0" eb="1">
      <t>キタ</t>
    </rPh>
    <rPh sb="1" eb="3">
      <t>ソラチ</t>
    </rPh>
    <rPh sb="3" eb="5">
      <t>エイセイ</t>
    </rPh>
    <rPh sb="5" eb="7">
      <t>シセツ</t>
    </rPh>
    <rPh sb="7" eb="9">
      <t>クミアイ</t>
    </rPh>
    <phoneticPr fontId="2"/>
  </si>
  <si>
    <t>深川地区消防組合</t>
    <rPh sb="0" eb="2">
      <t>フカガワ</t>
    </rPh>
    <rPh sb="2" eb="4">
      <t>チク</t>
    </rPh>
    <rPh sb="4" eb="6">
      <t>ショウボウ</t>
    </rPh>
    <rPh sb="6" eb="8">
      <t>クミアイ</t>
    </rPh>
    <phoneticPr fontId="2"/>
  </si>
  <si>
    <t>北空知圏学校給食組合</t>
    <rPh sb="0" eb="1">
      <t>キタ</t>
    </rPh>
    <rPh sb="1" eb="3">
      <t>ソラチ</t>
    </rPh>
    <rPh sb="3" eb="4">
      <t>ケン</t>
    </rPh>
    <rPh sb="4" eb="6">
      <t>ガッコウ</t>
    </rPh>
    <rPh sb="6" eb="8">
      <t>キュウショク</t>
    </rPh>
    <rPh sb="8" eb="10">
      <t>クミアイ</t>
    </rPh>
    <phoneticPr fontId="2"/>
  </si>
  <si>
    <t>北空知広域水道企業団</t>
    <rPh sb="0" eb="1">
      <t>キタ</t>
    </rPh>
    <rPh sb="1" eb="3">
      <t>ソラチ</t>
    </rPh>
    <rPh sb="3" eb="5">
      <t>コウイキ</t>
    </rPh>
    <rPh sb="5" eb="7">
      <t>スイドウ</t>
    </rPh>
    <rPh sb="7" eb="9">
      <t>キギョウ</t>
    </rPh>
    <rPh sb="9" eb="10">
      <t>ダン</t>
    </rPh>
    <phoneticPr fontId="2"/>
  </si>
  <si>
    <t>-</t>
    <phoneticPr fontId="2"/>
  </si>
  <si>
    <t>一般7</t>
    <rPh sb="0" eb="2">
      <t>イッパン</t>
    </rPh>
    <phoneticPr fontId="2"/>
  </si>
  <si>
    <t>基金311</t>
    <rPh sb="0" eb="2">
      <t>キキン</t>
    </rPh>
    <phoneticPr fontId="2"/>
  </si>
  <si>
    <t>株式会社沼田開発公社</t>
    <phoneticPr fontId="2"/>
  </si>
  <si>
    <t>-</t>
    <phoneticPr fontId="2"/>
  </si>
  <si>
    <t>-</t>
    <phoneticPr fontId="2"/>
  </si>
  <si>
    <t>-</t>
    <phoneticPr fontId="2"/>
  </si>
  <si>
    <t>一般73</t>
    <phoneticPr fontId="2"/>
  </si>
  <si>
    <t>一般2</t>
    <phoneticPr fontId="2"/>
  </si>
  <si>
    <t>一般47</t>
    <phoneticPr fontId="2"/>
  </si>
  <si>
    <t>一般32</t>
    <phoneticPr fontId="2"/>
  </si>
  <si>
    <t>一般21</t>
    <phoneticPr fontId="2"/>
  </si>
  <si>
    <t>-</t>
    <phoneticPr fontId="2"/>
  </si>
  <si>
    <t>-</t>
    <phoneticPr fontId="2"/>
  </si>
  <si>
    <t>沼田町振興基金</t>
    <rPh sb="0" eb="3">
      <t>ヌマタチョウ</t>
    </rPh>
    <phoneticPr fontId="5"/>
  </si>
  <si>
    <t>沼田町養護老人ホーム基金</t>
    <rPh sb="0" eb="3">
      <t>ヌマタチョウ</t>
    </rPh>
    <phoneticPr fontId="5"/>
  </si>
  <si>
    <t>沼田町ふるさとづくり基金</t>
    <rPh sb="0" eb="3">
      <t>ヌマタチョウ</t>
    </rPh>
    <phoneticPr fontId="5"/>
  </si>
  <si>
    <t>沼田町地域医療確保安定化基金</t>
    <rPh sb="0" eb="3">
      <t>ヌマタチョウ</t>
    </rPh>
    <phoneticPr fontId="5"/>
  </si>
  <si>
    <t>沼田町農業振興基金</t>
    <rPh sb="0" eb="3">
      <t>ヌマタチョウ</t>
    </rPh>
    <phoneticPr fontId="5"/>
  </si>
  <si>
    <t>※8：職員の状況については、令和3年地方公務員給与実態調査に基づいている。</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</si>
  <si>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</si>
  <si>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</si>
  <si>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</si>
  <si>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</si>
  <si>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</si>
  <si>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起債の発行抑制や計画的な繰上償還を実施し、公債費の逓減に努めているが、令和元年度～３年度においては起債の発行額が多く、後年度に償還額の増加が見込まれることから、今後においても公債費の適正な把握、管理を行い、経費の削減を図り、健全な財政運営に努める。</t>
    <rPh sb="35" eb="37">
      <t>レイワ</t>
    </rPh>
    <rPh sb="37" eb="38">
      <t>ガン</t>
    </rPh>
    <rPh sb="42" eb="44">
      <t>ネンド</t>
    </rPh>
    <rPh sb="49" eb="51">
      <t>キサイ</t>
    </rPh>
    <rPh sb="52" eb="55">
      <t>ハッコウガク</t>
    </rPh>
    <rPh sb="56" eb="57">
      <t>オオ</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</si>
  <si>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</si>
  <si>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</si>
  <si>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</si>
  <si>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xml:space="preserve"> 将来負担比率は算定されず、有形固定資産減価償却率においては類似団体内平均とほぼ同水準となっている。
今後においても、経費の削減や財政調整基金を始めとする基金を適切に執行し、将来にわたり計画性のある健全な財政運営に努める。</t>
    <rPh sb="8" eb="10">
      <t>サンテイ</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</si>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</sst>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34" xfId="17" applyNumberFormat="1" applyFont="1" applyFill="1" applyBorder="1" applyAlignment="1">
      <alignment horizontal="center"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60BD-48C2-BD52-CEC84F23636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221354</c:v>
                </c:pt>
                <c:pt idx="1">
                  <c:v>179238</c:v>
                </c:pt>
                <c:pt idx="2">
                  <c:v>296707</c:v>
                </c:pt>
                <c:pt idx="3">
                  <c:v>234210</c:v>
                </c:pt>
                <c:pt idx="4">
                  <c:v>251237</c:v>
                </c:pt>
              </c:numCache>
            </c:numRef>
          </c:val>
          <c:smooth val="0"/>
          <c:extLst>
            <c:ext xmlns:c16="http://schemas.microsoft.com/office/drawing/2014/chart" uri="{C3380CC4-5D6E-409C-BE32-E72D297353CC}">
              <c16:uniqueId val="{00000001-60BD-48C2-BD52-CEC84F23636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4.78</c:v>
                </c:pt>
                <c:pt idx="1">
                  <c:v>4.6399999999999997</c:v>
                </c:pt>
                <c:pt idx="2">
                  <c:v>6.23</c:v>
                </c:pt>
                <c:pt idx="3">
                  <c:v>6.01</c:v>
                </c:pt>
                <c:pt idx="4">
                  <c:v>4.45</c:v>
                </c:pt>
              </c:numCache>
            </c:numRef>
          </c:val>
          <c:extLst>
            <c:ext xmlns:c16="http://schemas.microsoft.com/office/drawing/2014/chart" uri="{C3380CC4-5D6E-409C-BE32-E72D297353CC}">
              <c16:uniqueId val="{00000000-E5F0-46BE-9C5C-55EFA09AB2A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13.55</c:v>
                </c:pt>
                <c:pt idx="1">
                  <c:v>16.07</c:v>
                </c:pt>
                <c:pt idx="2">
                  <c:v>16.25</c:v>
                </c:pt>
                <c:pt idx="3">
                  <c:v>13.36</c:v>
                </c:pt>
                <c:pt idx="4">
                  <c:v>12.36</c:v>
                </c:pt>
              </c:numCache>
            </c:numRef>
          </c:val>
          <c:extLst>
            <c:ext xmlns:c16="http://schemas.microsoft.com/office/drawing/2014/chart" uri="{C3380CC4-5D6E-409C-BE32-E72D297353CC}">
              <c16:uniqueId val="{00000001-E5F0-46BE-9C5C-55EFA09AB2A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4.47</c:v>
                </c:pt>
                <c:pt idx="1">
                  <c:v>6.65</c:v>
                </c:pt>
                <c:pt idx="2">
                  <c:v>5.39</c:v>
                </c:pt>
                <c:pt idx="3">
                  <c:v>1.26</c:v>
                </c:pt>
                <c:pt idx="4">
                  <c:v>1.99</c:v>
                </c:pt>
              </c:numCache>
            </c:numRef>
          </c:val>
          <c:smooth val="0"/>
          <c:extLst>
            <c:ext xmlns:c16="http://schemas.microsoft.com/office/drawing/2014/chart" uri="{C3380CC4-5D6E-409C-BE32-E72D297353CC}">
              <c16:uniqueId val="{00000002-E5F0-46BE-9C5C-55EFA09AB2A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0.28000000000000003</c:v>
                </c:pt>
                <c:pt idx="2">
                  <c:v>#N/A</c:v>
                </c:pt>
                <c:pt idx="3">
                  <c:v>0.02</c:v>
                </c:pt>
                <c:pt idx="4">
                  <c:v>#N/A</c:v>
                </c:pt>
                <c:pt idx="5">
                  <c:v>0.04</c:v>
                </c:pt>
                <c:pt idx="6">
                  <c:v>#N/A</c:v>
                </c:pt>
                <c:pt idx="7">
                  <c:v>0</c:v>
                </c:pt>
                <c:pt idx="8">
                  <c:v>#N/A</c:v>
                </c:pt>
                <c:pt idx="9">
                  <c:v>0</c:v>
                </c:pt>
              </c:numCache>
            </c:numRef>
          </c:val>
          <c:extLst>
            <c:ext xmlns:c16="http://schemas.microsoft.com/office/drawing/2014/chart" uri="{C3380CC4-5D6E-409C-BE32-E72D297353CC}">
              <c16:uniqueId val="{00000000-011A-4912-B7B2-4593B0AE18E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11A-4912-B7B2-4593B0AE18E6}"/>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2-011A-4912-B7B2-4593B0AE18E6}"/>
            </c:ext>
          </c:extLst>
        </c:ser>
        <c:ser>
          <c:idx val="3"/>
          <c:order val="3"/>
          <c:tx>
            <c:strRef>
              <c:f>データシート!$A$30</c:f>
              <c:strCache>
                <c:ptCount val="1"/>
                <c:pt idx="0">
                  <c:v>公共下水道特別会計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0.18</c:v>
                </c:pt>
                <c:pt idx="2">
                  <c:v>#N/A</c:v>
                </c:pt>
                <c:pt idx="3">
                  <c:v>0.12</c:v>
                </c:pt>
                <c:pt idx="4">
                  <c:v>#N/A</c:v>
                </c:pt>
                <c:pt idx="5">
                  <c:v>0.15</c:v>
                </c:pt>
                <c:pt idx="6">
                  <c:v>#N/A</c:v>
                </c:pt>
                <c:pt idx="7">
                  <c:v>0.06</c:v>
                </c:pt>
                <c:pt idx="8">
                  <c:v>#N/A</c:v>
                </c:pt>
                <c:pt idx="9">
                  <c:v>0.09</c:v>
                </c:pt>
              </c:numCache>
            </c:numRef>
          </c:val>
          <c:extLst>
            <c:ext xmlns:c16="http://schemas.microsoft.com/office/drawing/2014/chart" uri="{C3380CC4-5D6E-409C-BE32-E72D297353CC}">
              <c16:uniqueId val="{00000003-011A-4912-B7B2-4593B0AE18E6}"/>
            </c:ext>
          </c:extLst>
        </c:ser>
        <c:ser>
          <c:idx val="4"/>
          <c:order val="4"/>
          <c:tx>
            <c:strRef>
              <c:f>データシート!$A$31</c:f>
              <c:strCache>
                <c:ptCount val="1"/>
                <c:pt idx="0">
                  <c:v>高齢者グループホーム特別会計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0.21</c:v>
                </c:pt>
                <c:pt idx="2">
                  <c:v>#N/A</c:v>
                </c:pt>
                <c:pt idx="3">
                  <c:v>0.13</c:v>
                </c:pt>
                <c:pt idx="4">
                  <c:v>#N/A</c:v>
                </c:pt>
                <c:pt idx="5">
                  <c:v>0.26</c:v>
                </c:pt>
                <c:pt idx="6">
                  <c:v>#N/A</c:v>
                </c:pt>
                <c:pt idx="7">
                  <c:v>0.21</c:v>
                </c:pt>
                <c:pt idx="8">
                  <c:v>#N/A</c:v>
                </c:pt>
                <c:pt idx="9">
                  <c:v>0.12</c:v>
                </c:pt>
              </c:numCache>
            </c:numRef>
          </c:val>
          <c:extLst>
            <c:ext xmlns:c16="http://schemas.microsoft.com/office/drawing/2014/chart" uri="{C3380CC4-5D6E-409C-BE32-E72D297353CC}">
              <c16:uniqueId val="{00000004-011A-4912-B7B2-4593B0AE18E6}"/>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2.68</c:v>
                </c:pt>
                <c:pt idx="2">
                  <c:v>#N/A</c:v>
                </c:pt>
                <c:pt idx="3">
                  <c:v>0.99</c:v>
                </c:pt>
                <c:pt idx="4">
                  <c:v>#N/A</c:v>
                </c:pt>
                <c:pt idx="5">
                  <c:v>0.82</c:v>
                </c:pt>
                <c:pt idx="6">
                  <c:v>#N/A</c:v>
                </c:pt>
                <c:pt idx="7">
                  <c:v>0.31</c:v>
                </c:pt>
                <c:pt idx="8">
                  <c:v>#N/A</c:v>
                </c:pt>
                <c:pt idx="9">
                  <c:v>0.27</c:v>
                </c:pt>
              </c:numCache>
            </c:numRef>
          </c:val>
          <c:extLst>
            <c:ext xmlns:c16="http://schemas.microsoft.com/office/drawing/2014/chart" uri="{C3380CC4-5D6E-409C-BE32-E72D297353CC}">
              <c16:uniqueId val="{00000005-011A-4912-B7B2-4593B0AE18E6}"/>
            </c:ext>
          </c:extLst>
        </c:ser>
        <c:ser>
          <c:idx val="6"/>
          <c:order val="6"/>
          <c:tx>
            <c:strRef>
              <c:f>データシート!$A$33</c:f>
              <c:strCache>
                <c:ptCount val="1"/>
                <c:pt idx="0">
                  <c:v>養護老人ホーム特別会計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0.56999999999999995</c:v>
                </c:pt>
                <c:pt idx="2">
                  <c:v>#N/A</c:v>
                </c:pt>
                <c:pt idx="3">
                  <c:v>0.55000000000000004</c:v>
                </c:pt>
                <c:pt idx="4">
                  <c:v>#N/A</c:v>
                </c:pt>
                <c:pt idx="5">
                  <c:v>0.51</c:v>
                </c:pt>
                <c:pt idx="6">
                  <c:v>#N/A</c:v>
                </c:pt>
                <c:pt idx="7">
                  <c:v>0.62</c:v>
                </c:pt>
                <c:pt idx="8">
                  <c:v>#N/A</c:v>
                </c:pt>
                <c:pt idx="9">
                  <c:v>0.8</c:v>
                </c:pt>
              </c:numCache>
            </c:numRef>
          </c:val>
          <c:extLst>
            <c:ext xmlns:c16="http://schemas.microsoft.com/office/drawing/2014/chart" uri="{C3380CC4-5D6E-409C-BE32-E72D297353CC}">
              <c16:uniqueId val="{00000006-011A-4912-B7B2-4593B0AE18E6}"/>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1.1399999999999999</c:v>
                </c:pt>
                <c:pt idx="2">
                  <c:v>#N/A</c:v>
                </c:pt>
                <c:pt idx="3">
                  <c:v>1.37</c:v>
                </c:pt>
                <c:pt idx="4">
                  <c:v>#N/A</c:v>
                </c:pt>
                <c:pt idx="5">
                  <c:v>1.32</c:v>
                </c:pt>
                <c:pt idx="6">
                  <c:v>#N/A</c:v>
                </c:pt>
                <c:pt idx="7">
                  <c:v>1.31</c:v>
                </c:pt>
                <c:pt idx="8">
                  <c:v>#N/A</c:v>
                </c:pt>
                <c:pt idx="9">
                  <c:v>0.82</c:v>
                </c:pt>
              </c:numCache>
            </c:numRef>
          </c:val>
          <c:extLst>
            <c:ext xmlns:c16="http://schemas.microsoft.com/office/drawing/2014/chart" uri="{C3380CC4-5D6E-409C-BE32-E72D297353CC}">
              <c16:uniqueId val="{00000007-011A-4912-B7B2-4593B0AE18E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4.2</c:v>
                </c:pt>
                <c:pt idx="2">
                  <c:v>#N/A</c:v>
                </c:pt>
                <c:pt idx="3">
                  <c:v>4.09</c:v>
                </c:pt>
                <c:pt idx="4">
                  <c:v>#N/A</c:v>
                </c:pt>
                <c:pt idx="5">
                  <c:v>5.71</c:v>
                </c:pt>
                <c:pt idx="6">
                  <c:v>#N/A</c:v>
                </c:pt>
                <c:pt idx="7">
                  <c:v>5.38</c:v>
                </c:pt>
                <c:pt idx="8">
                  <c:v>#N/A</c:v>
                </c:pt>
                <c:pt idx="9">
                  <c:v>3.64</c:v>
                </c:pt>
              </c:numCache>
            </c:numRef>
          </c:val>
          <c:extLst>
            <c:ext xmlns:c16="http://schemas.microsoft.com/office/drawing/2014/chart" uri="{C3380CC4-5D6E-409C-BE32-E72D297353CC}">
              <c16:uniqueId val="{00000008-011A-4912-B7B2-4593B0AE18E6}"/>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5.25</c:v>
                </c:pt>
                <c:pt idx="2">
                  <c:v>#N/A</c:v>
                </c:pt>
                <c:pt idx="3">
                  <c:v>6.1</c:v>
                </c:pt>
                <c:pt idx="4">
                  <c:v>#N/A</c:v>
                </c:pt>
                <c:pt idx="5">
                  <c:v>6.63</c:v>
                </c:pt>
                <c:pt idx="6">
                  <c:v>#N/A</c:v>
                </c:pt>
                <c:pt idx="7">
                  <c:v>7.33</c:v>
                </c:pt>
                <c:pt idx="8">
                  <c:v>#N/A</c:v>
                </c:pt>
                <c:pt idx="9">
                  <c:v>7.85</c:v>
                </c:pt>
              </c:numCache>
            </c:numRef>
          </c:val>
          <c:extLst>
            <c:ext xmlns:c16="http://schemas.microsoft.com/office/drawing/2014/chart" uri="{C3380CC4-5D6E-409C-BE32-E72D297353CC}">
              <c16:uniqueId val="{00000009-011A-4912-B7B2-4593B0AE18E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463</c:v>
                </c:pt>
                <c:pt idx="5">
                  <c:v>432</c:v>
                </c:pt>
                <c:pt idx="8">
                  <c:v>388</c:v>
                </c:pt>
                <c:pt idx="11">
                  <c:v>412</c:v>
                </c:pt>
                <c:pt idx="14">
                  <c:v>418</c:v>
                </c:pt>
              </c:numCache>
            </c:numRef>
          </c:val>
          <c:extLst>
            <c:ext xmlns:c16="http://schemas.microsoft.com/office/drawing/2014/chart" uri="{C3380CC4-5D6E-409C-BE32-E72D297353CC}">
              <c16:uniqueId val="{00000000-F4FD-4CD7-A75B-967EFB63B53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4FD-4CD7-A75B-967EFB63B53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c:v>
                </c:pt>
                <c:pt idx="3">
                  <c:v>5</c:v>
                </c:pt>
                <c:pt idx="6">
                  <c:v>8</c:v>
                </c:pt>
                <c:pt idx="9">
                  <c:v>8</c:v>
                </c:pt>
                <c:pt idx="12">
                  <c:v>9</c:v>
                </c:pt>
              </c:numCache>
            </c:numRef>
          </c:val>
          <c:extLst>
            <c:ext xmlns:c16="http://schemas.microsoft.com/office/drawing/2014/chart" uri="{C3380CC4-5D6E-409C-BE32-E72D297353CC}">
              <c16:uniqueId val="{00000002-F4FD-4CD7-A75B-967EFB63B53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15</c:v>
                </c:pt>
                <c:pt idx="3">
                  <c:v>4</c:v>
                </c:pt>
                <c:pt idx="6">
                  <c:v>3</c:v>
                </c:pt>
                <c:pt idx="9">
                  <c:v>3</c:v>
                </c:pt>
                <c:pt idx="12">
                  <c:v>3</c:v>
                </c:pt>
              </c:numCache>
            </c:numRef>
          </c:val>
          <c:extLst>
            <c:ext xmlns:c16="http://schemas.microsoft.com/office/drawing/2014/chart" uri="{C3380CC4-5D6E-409C-BE32-E72D297353CC}">
              <c16:uniqueId val="{00000003-F4FD-4CD7-A75B-967EFB63B53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132</c:v>
                </c:pt>
                <c:pt idx="3">
                  <c:v>88</c:v>
                </c:pt>
                <c:pt idx="6">
                  <c:v>94</c:v>
                </c:pt>
                <c:pt idx="9">
                  <c:v>83</c:v>
                </c:pt>
                <c:pt idx="12">
                  <c:v>73</c:v>
                </c:pt>
              </c:numCache>
            </c:numRef>
          </c:val>
          <c:extLst>
            <c:ext xmlns:c16="http://schemas.microsoft.com/office/drawing/2014/chart" uri="{C3380CC4-5D6E-409C-BE32-E72D297353CC}">
              <c16:uniqueId val="{00000004-F4FD-4CD7-A75B-967EFB63B53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4FD-4CD7-A75B-967EFB63B53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4FD-4CD7-A75B-967EFB63B53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311</c:v>
                </c:pt>
                <c:pt idx="3">
                  <c:v>304</c:v>
                </c:pt>
                <c:pt idx="6">
                  <c:v>271</c:v>
                </c:pt>
                <c:pt idx="9">
                  <c:v>319</c:v>
                </c:pt>
                <c:pt idx="12">
                  <c:v>334</c:v>
                </c:pt>
              </c:numCache>
            </c:numRef>
          </c:val>
          <c:extLst>
            <c:ext xmlns:c16="http://schemas.microsoft.com/office/drawing/2014/chart" uri="{C3380CC4-5D6E-409C-BE32-E72D297353CC}">
              <c16:uniqueId val="{00000007-F4FD-4CD7-A75B-967EFB63B53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c:v>
                </c:pt>
                <c:pt idx="2">
                  <c:v>#N/A</c:v>
                </c:pt>
                <c:pt idx="3">
                  <c:v>#N/A</c:v>
                </c:pt>
                <c:pt idx="4">
                  <c:v>-31</c:v>
                </c:pt>
                <c:pt idx="5">
                  <c:v>#N/A</c:v>
                </c:pt>
                <c:pt idx="6">
                  <c:v>#N/A</c:v>
                </c:pt>
                <c:pt idx="7">
                  <c:v>-12</c:v>
                </c:pt>
                <c:pt idx="8">
                  <c:v>#N/A</c:v>
                </c:pt>
                <c:pt idx="9">
                  <c:v>#N/A</c:v>
                </c:pt>
                <c:pt idx="10">
                  <c:v>1</c:v>
                </c:pt>
                <c:pt idx="11">
                  <c:v>#N/A</c:v>
                </c:pt>
                <c:pt idx="12">
                  <c:v>#N/A</c:v>
                </c:pt>
                <c:pt idx="13">
                  <c:v>1</c:v>
                </c:pt>
                <c:pt idx="14">
                  <c:v>#N/A</c:v>
                </c:pt>
              </c:numCache>
            </c:numRef>
          </c:val>
          <c:smooth val="0"/>
          <c:extLst>
            <c:ext xmlns:c16="http://schemas.microsoft.com/office/drawing/2014/chart" uri="{C3380CC4-5D6E-409C-BE32-E72D297353CC}">
              <c16:uniqueId val="{00000008-F4FD-4CD7-A75B-967EFB63B53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3675</c:v>
                </c:pt>
                <c:pt idx="5">
                  <c:v>3397</c:v>
                </c:pt>
                <c:pt idx="8">
                  <c:v>3591</c:v>
                </c:pt>
                <c:pt idx="11">
                  <c:v>3481</c:v>
                </c:pt>
                <c:pt idx="14">
                  <c:v>3256</c:v>
                </c:pt>
              </c:numCache>
            </c:numRef>
          </c:val>
          <c:extLst>
            <c:ext xmlns:c16="http://schemas.microsoft.com/office/drawing/2014/chart" uri="{C3380CC4-5D6E-409C-BE32-E72D297353CC}">
              <c16:uniqueId val="{00000000-F32F-4F3A-96EA-045CA38A380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204</c:v>
                </c:pt>
                <c:pt idx="5">
                  <c:v>177</c:v>
                </c:pt>
                <c:pt idx="8">
                  <c:v>132</c:v>
                </c:pt>
                <c:pt idx="11">
                  <c:v>85</c:v>
                </c:pt>
                <c:pt idx="14">
                  <c:v>77</c:v>
                </c:pt>
              </c:numCache>
            </c:numRef>
          </c:val>
          <c:extLst>
            <c:ext xmlns:c16="http://schemas.microsoft.com/office/drawing/2014/chart" uri="{C3380CC4-5D6E-409C-BE32-E72D297353CC}">
              <c16:uniqueId val="{00000001-F32F-4F3A-96EA-045CA38A380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3756</c:v>
                </c:pt>
                <c:pt idx="5">
                  <c:v>3791</c:v>
                </c:pt>
                <c:pt idx="8">
                  <c:v>3595</c:v>
                </c:pt>
                <c:pt idx="11">
                  <c:v>3565</c:v>
                </c:pt>
                <c:pt idx="14">
                  <c:v>3883</c:v>
                </c:pt>
              </c:numCache>
            </c:numRef>
          </c:val>
          <c:extLst>
            <c:ext xmlns:c16="http://schemas.microsoft.com/office/drawing/2014/chart" uri="{C3380CC4-5D6E-409C-BE32-E72D297353CC}">
              <c16:uniqueId val="{00000002-F32F-4F3A-96EA-045CA38A380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32F-4F3A-96EA-045CA38A380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32F-4F3A-96EA-045CA38A380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10</c:v>
                </c:pt>
                <c:pt idx="3">
                  <c:v>7</c:v>
                </c:pt>
                <c:pt idx="6">
                  <c:v>3</c:v>
                </c:pt>
                <c:pt idx="9">
                  <c:v>0</c:v>
                </c:pt>
                <c:pt idx="12">
                  <c:v>0</c:v>
                </c:pt>
              </c:numCache>
            </c:numRef>
          </c:val>
          <c:extLst>
            <c:ext xmlns:c16="http://schemas.microsoft.com/office/drawing/2014/chart" uri="{C3380CC4-5D6E-409C-BE32-E72D297353CC}">
              <c16:uniqueId val="{00000005-F32F-4F3A-96EA-045CA38A380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783</c:v>
                </c:pt>
                <c:pt idx="3">
                  <c:v>776</c:v>
                </c:pt>
                <c:pt idx="6">
                  <c:v>653</c:v>
                </c:pt>
                <c:pt idx="9">
                  <c:v>710</c:v>
                </c:pt>
                <c:pt idx="12">
                  <c:v>719</c:v>
                </c:pt>
              </c:numCache>
            </c:numRef>
          </c:val>
          <c:extLst>
            <c:ext xmlns:c16="http://schemas.microsoft.com/office/drawing/2014/chart" uri="{C3380CC4-5D6E-409C-BE32-E72D297353CC}">
              <c16:uniqueId val="{00000006-F32F-4F3A-96EA-045CA38A380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25</c:v>
                </c:pt>
                <c:pt idx="3">
                  <c:v>22</c:v>
                </c:pt>
                <c:pt idx="6">
                  <c:v>19</c:v>
                </c:pt>
                <c:pt idx="9">
                  <c:v>16</c:v>
                </c:pt>
                <c:pt idx="12">
                  <c:v>13</c:v>
                </c:pt>
              </c:numCache>
            </c:numRef>
          </c:val>
          <c:extLst>
            <c:ext xmlns:c16="http://schemas.microsoft.com/office/drawing/2014/chart" uri="{C3380CC4-5D6E-409C-BE32-E72D297353CC}">
              <c16:uniqueId val="{00000007-F32F-4F3A-96EA-045CA38A380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672</c:v>
                </c:pt>
                <c:pt idx="3">
                  <c:v>555</c:v>
                </c:pt>
                <c:pt idx="6">
                  <c:v>459</c:v>
                </c:pt>
                <c:pt idx="9">
                  <c:v>434</c:v>
                </c:pt>
                <c:pt idx="12">
                  <c:v>447</c:v>
                </c:pt>
              </c:numCache>
            </c:numRef>
          </c:val>
          <c:extLst>
            <c:ext xmlns:c16="http://schemas.microsoft.com/office/drawing/2014/chart" uri="{C3380CC4-5D6E-409C-BE32-E72D297353CC}">
              <c16:uniqueId val="{00000008-F32F-4F3A-96EA-045CA38A380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14</c:v>
                </c:pt>
                <c:pt idx="3">
                  <c:v>22</c:v>
                </c:pt>
                <c:pt idx="6">
                  <c:v>25</c:v>
                </c:pt>
                <c:pt idx="9">
                  <c:v>17</c:v>
                </c:pt>
                <c:pt idx="12">
                  <c:v>14</c:v>
                </c:pt>
              </c:numCache>
            </c:numRef>
          </c:val>
          <c:extLst>
            <c:ext xmlns:c16="http://schemas.microsoft.com/office/drawing/2014/chart" uri="{C3380CC4-5D6E-409C-BE32-E72D297353CC}">
              <c16:uniqueId val="{00000009-F32F-4F3A-96EA-045CA38A380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2965</c:v>
                </c:pt>
                <c:pt idx="3">
                  <c:v>2828</c:v>
                </c:pt>
                <c:pt idx="6">
                  <c:v>3010</c:v>
                </c:pt>
                <c:pt idx="9">
                  <c:v>3037</c:v>
                </c:pt>
                <c:pt idx="12">
                  <c:v>3073</c:v>
                </c:pt>
              </c:numCache>
            </c:numRef>
          </c:val>
          <c:extLst>
            <c:ext xmlns:c16="http://schemas.microsoft.com/office/drawing/2014/chart" uri="{C3380CC4-5D6E-409C-BE32-E72D297353CC}">
              <c16:uniqueId val="{0000000A-F32F-4F3A-96EA-045CA38A380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32F-4F3A-96EA-045CA38A380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398</c:v>
                </c:pt>
                <c:pt idx="1">
                  <c:v>341</c:v>
                </c:pt>
                <c:pt idx="2">
                  <c:v>341</c:v>
                </c:pt>
              </c:numCache>
            </c:numRef>
          </c:val>
          <c:extLst>
            <c:ext xmlns:c16="http://schemas.microsoft.com/office/drawing/2014/chart" uri="{C3380CC4-5D6E-409C-BE32-E72D297353CC}">
              <c16:uniqueId val="{00000000-26E5-4BAA-864D-0E787E3E804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643</c:v>
                </c:pt>
                <c:pt idx="1">
                  <c:v>648</c:v>
                </c:pt>
                <c:pt idx="2">
                  <c:v>702</c:v>
                </c:pt>
              </c:numCache>
            </c:numRef>
          </c:val>
          <c:extLst>
            <c:ext xmlns:c16="http://schemas.microsoft.com/office/drawing/2014/chart" uri="{C3380CC4-5D6E-409C-BE32-E72D297353CC}">
              <c16:uniqueId val="{00000001-26E5-4BAA-864D-0E787E3E804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2396</c:v>
                </c:pt>
                <c:pt idx="1">
                  <c:v>2412</c:v>
                </c:pt>
                <c:pt idx="2">
                  <c:v>2677</c:v>
                </c:pt>
              </c:numCache>
            </c:numRef>
          </c:val>
          <c:extLst>
            <c:ext xmlns:c16="http://schemas.microsoft.com/office/drawing/2014/chart" uri="{C3380CC4-5D6E-409C-BE32-E72D297353CC}">
              <c16:uniqueId val="{00000002-26E5-4BAA-864D-0E787E3E804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{5A81541C-ACDE-40FC-8AC2-75E2B4695286}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CC8E-4D87-9430-E37997068F0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{9A6AB254-4D75-4251-A64C-CF312C0B0B4D}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C8E-4D87-9430-E37997068F0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{D660BEB9-4AA6-4B56-AF7B-6746BA919EA8}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C8E-4D87-9430-E37997068F0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{82F01806-2BA1-4352-9A26-82F6C6847F19}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C8E-4D87-9430-E37997068F0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{4AE26113-D21D-40A9-B6FB-2915E4E4E90D}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C8E-4D87-9430-E37997068F0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{AF4BA3CF-DF56-416C-85FA-D7703CC605A8}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CC8E-4D87-9430-E37997068F0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{723E376C-4BFC-4AEF-A147-5A583F1AA625}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CC8E-4D87-9430-E37997068F0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{7481C819-BCC7-4AB4-8725-6483143B97C1}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CC8E-4D87-9430-E37997068F0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{4055CA66-D4F5-409C-9F0B-FD96BF285388}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CC8E-4D87-9430-E37997068F0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57.8</c:v>
                </c:pt>
                <c:pt idx="8">
                  <c:v>60</c:v>
                </c:pt>
                <c:pt idx="16">
                  <c:v>60.7</c:v>
                </c:pt>
                <c:pt idx="24">
                  <c:v>62.4</c:v>
                </c:pt>
                <c:pt idx="32">
                  <c:v>60.5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C8E-4D87-9430-E37997068F0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{0519FDE2-D4DD-4655-9680-A6B4C16DF2D3}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CC8E-4D87-9430-E37997068F0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{3DCCEB9E-F6AC-4E60-B12A-12E6172FAAA7}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C8E-4D87-9430-E37997068F0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{D310C1A9-437F-494A-A035-38D5EEA0980F}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C8E-4D87-9430-E37997068F0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{27609D22-642D-4056-9437-B7BF163A5469}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C8E-4D87-9430-E37997068F0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{E7907569-7C5A-4F17-9C97-76550F445AED}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C8E-4D87-9430-E37997068F0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{5A3EF743-5C1E-4490-8F17-8F3BB9769D92}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CC8E-4D87-9430-E37997068F0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{2F96C86B-6EB4-4437-A86D-B3776DC193E9}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CC8E-4D87-9430-E37997068F0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{C2D07772-E3E0-456F-91D6-B6514F451E0C}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CC8E-4D87-9430-E37997068F0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{A0A0F492-F9A2-42B2-AFAE-867650D2C28A}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CC8E-4D87-9430-E37997068F0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59.3</c:v>
                </c:pt>
                <c:pt idx="16">
                  <c:v>60.4</c:v>
                </c:pt>
                <c:pt idx="24">
                  <c:v>61.1</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C8E-4D87-9430-E37997068F0C}"/>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{F7BC5B3E-D12B-452A-AA20-19413AA66CA2}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B22C-4DC1-934B-804962361A6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{CB3F403D-B06A-4CF5-911E-BBE309EC9903}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22C-4DC1-934B-804962361A6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{89B89667-A648-4E24-8383-F46C2482D05B}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22C-4DC1-934B-804962361A6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{021EB993-2E0C-491B-8D51-7ED89652C617}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22C-4DC1-934B-804962361A6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{435E2D92-B301-43D4-89FC-9B51774CC205}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22C-4DC1-934B-804962361A6D}"/>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{87462B8C-EB88-469A-8AE9-E7590903EF21}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B22C-4DC1-934B-804962361A6D}"/>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{C35793FC-7B71-4559-B1AE-F902A41E7EE2}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B22C-4DC1-934B-804962361A6D}"/>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{87C2F58F-E66C-4283-8234-4B45157FE05C}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B22C-4DC1-934B-804962361A6D}"/>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{E755EA2F-3053-4B64-A045-113458104F61}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B22C-4DC1-934B-804962361A6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1.1000000000000001</c:v>
                </c:pt>
                <c:pt idx="8">
                  <c:v>0</c:v>
                </c:pt>
                <c:pt idx="16">
                  <c:v>-0.7</c:v>
                </c:pt>
                <c:pt idx="24">
                  <c:v>-0.6</c:v>
                </c:pt>
                <c:pt idx="32">
                  <c:v>-0.1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22C-4DC1-934B-804962361A6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{64187A96-23CA-4A7D-8108-FBADEBEF71D1}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B22C-4DC1-934B-804962361A6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{D3F621FE-4791-4589-B120-876B727579F0}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22C-4DC1-934B-804962361A6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{D9E97084-3EC2-47BD-B112-C5BC294DB795}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22C-4DC1-934B-804962361A6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{25BE3B1A-2370-4181-9E19-4A9DE55D93F6}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22C-4DC1-934B-804962361A6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{F323CF19-046F-49E8-B5F9-92AB7B196123}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22C-4DC1-934B-804962361A6D}"/>
                </c:ext>
              </c:extLst>
            </c:dLbl>
            <c:dLbl>
              <c:idx val="8"/>
              <c:layout>
                <c:manualLayout>
                  <c:x val="-1.823562808424999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{DD158C8E-8278-4D06-9A48-B1F0BA27689A}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B22C-4DC1-934B-804962361A6D}"/>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{7F1CCD99-2174-4EEE-8C10-2615A7DC9C54}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B22C-4DC1-934B-804962361A6D}"/>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{48DB7807-7289-47DF-94DD-F18452C68BA2}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B22C-4DC1-934B-804962361A6D}"/>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{77C02198-CF95-4195-BB27-61D0818FDBCB}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B22C-4DC1-934B-804962361A6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22C-4DC1-934B-804962361A6D}"/>
            </c:ext>
          </c:extLst>
        </c:ser>
        <c:dLbls>
          <c:showLegendKey val="0"/>
          <c:showVal val="1"/>
          <c:showCatName val="0"/>
          <c:showSerName val="0"/>
          <c:showPercent val="0"/>
          <c:showBubbleSize val="0"/>
        </c:dLbls>
        <c:axId val="84219776"/>
        <c:axId val="84234240"/>
      </c:scatterChart>
      <c:valAx>
        <c:axId val="84219776"/>
        <c:scaling>
          <c:orientation val="maxMin"/>
          <c:max val="7.6"/>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北海道沼田町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　従前から行っている計画的繰上償還の実施、起債発行の抑制などにより逓減させてきた状況であるが、平成２７年度～平成２９年度にかけて</a:t>
          </a:r>
          <a:r>
            <a:rPr lang="ja-JP" altLang="en-US" sz="1100" b="0" i="0" baseline="0">
              <a:solidFill>
                <a:schemeClr val="dk1"/>
              </a:solidFill>
              <a:effectLst/>
              <a:latin typeface="+mn-lt"/>
              <a:ea typeface="+mn-ea"/>
              <a:cs typeface="+mn-cs"/>
            </a:rPr>
            <a:t>実施した</a:t>
          </a:r>
          <a:r>
            <a:rPr lang="ja-JP" altLang="ja-JP" sz="1100" b="0" i="0" baseline="0">
              <a:solidFill>
                <a:schemeClr val="dk1"/>
              </a:solidFill>
              <a:effectLst/>
              <a:latin typeface="+mn-lt"/>
              <a:ea typeface="+mn-ea"/>
              <a:cs typeface="+mn-cs"/>
            </a:rPr>
            <a:t>大型建設事業</a:t>
          </a:r>
          <a:r>
            <a:rPr lang="ja-JP" altLang="en-US" sz="1100" b="0" i="0" baseline="0">
              <a:solidFill>
                <a:schemeClr val="dk1"/>
              </a:solidFill>
              <a:effectLst/>
              <a:latin typeface="+mn-lt"/>
              <a:ea typeface="+mn-ea"/>
              <a:cs typeface="+mn-cs"/>
            </a:rPr>
            <a:t>の起債の元金償還が始まったことにより、</a:t>
          </a:r>
          <a:r>
            <a:rPr lang="ja-JP" altLang="ja-JP" sz="1100" b="0" i="0" baseline="0">
              <a:solidFill>
                <a:schemeClr val="dk1"/>
              </a:solidFill>
              <a:effectLst/>
              <a:latin typeface="+mn-lt"/>
              <a:ea typeface="+mn-ea"/>
              <a:cs typeface="+mn-cs"/>
            </a:rPr>
            <a:t>償還額</a:t>
          </a:r>
          <a:r>
            <a:rPr lang="ja-JP" altLang="en-US" sz="1100" b="0" i="0" baseline="0">
              <a:solidFill>
                <a:schemeClr val="dk1"/>
              </a:solidFill>
              <a:effectLst/>
              <a:latin typeface="+mn-lt"/>
              <a:ea typeface="+mn-ea"/>
              <a:cs typeface="+mn-cs"/>
            </a:rPr>
            <a:t>が令和２年より増加している</a:t>
          </a:r>
          <a:r>
            <a:rPr lang="ja-JP" altLang="ja-JP" sz="1100" b="0" i="0" baseline="0">
              <a:solidFill>
                <a:schemeClr val="dk1"/>
              </a:solidFill>
              <a:effectLst/>
              <a:latin typeface="+mn-lt"/>
              <a:ea typeface="+mn-ea"/>
              <a:cs typeface="+mn-cs"/>
            </a:rPr>
            <a:t>。そのため、財政ローリングなどに基づき起債発行の抑制・計画的な繰上償還の実施など公債費の適正な把握・管理を行い経費の削減を図り、健全な財政運営に努める。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北海道沼田町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　将来負担額を充当可能財源等が上回るため当該比率は算出されてない。</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北海道沼田町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土地の売却により得た収入を振興基金に積み立てたことにより増加している。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ふるさと納税を積み立てるふるさとづくり基金への寄附が多くなっている。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いただいた寄附は寄附者の意向に沿って充当していくため、残高は今後大きく伸びることはないと見込まれるが</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貴重な財源となる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今後もふるさと納税の獲得に力を入れ、財源を確保し基金の維持を図る。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○振興基金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沼田町の振興に寄与する事業</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○養護老人ホーム基金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養護老人ホームの財源不足の補てん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安心して暮らしやすいまちづくり、活気まるまちづくり、教育環境に優れたまちづくり、地球環境に貢献するまちづくりに寄与する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事業</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今後は老朽化した公共施設の改修に係る経費が見込まれることから、振興基金に積み立てを行ったことにより増加している。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ふるさと納税を積み立てるふるさとづくり基金への寄附が多くなっている。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いただいた寄附は寄附者の意向に沿って充当していくため、残高は今後大きく伸びることはないと見込まれるが</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貴重な財源となるため今後もふるさと納税の獲得に力を入れ、財源を確保し基金の維持を図る。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増減なし</a:t>
          </a:r>
          <a:endParaRPr lang="ja-JP" altLang="ja-JP">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人口減少とともに交付税が減少しており、財源の確保が厳しくなってくる一方、住民ニーズの多様化により経費の増加傾向にある。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令和２年度は５千万取り崩すこととなったが、令和３年度は維持することができた。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今後も同様に基金を取り崩していくと数年で基金が枯渇していしまうことから、より一層の経費の削減を図り、健全な財政運営に努める。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今後の長期債繰上償還の財源として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５４百万円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積み立てを行い増加している。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適正な財政運営のため、毎年計画的に繰上償還を行っているが、年々財源確保が厳しくなってきており、今後は償還財源として減債基金の繰入が多くなることが見込まれる。残高は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百万円あるが、毎年取り崩していくと数年で枯渇するため、基金の維持を図るべく健全な財政運営に努める。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北海道沼田町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2,951
2,949
283.35
5,670,920
5,543,492
122,632
2,755,543
3,061,908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b="0" i="0" baseline="0">
              <a:solidFill>
                <a:schemeClr val="dk1"/>
              </a:solidFill>
              <a:effectLst/>
              <a:latin typeface="+mn-lt"/>
              <a:ea typeface="+mn-ea"/>
              <a:cs typeface="+mn-cs"/>
            </a:rPr>
            <a:t>　本町には、建築後３０年以上経過している公共施設が多く存在し、老朽化が進行している。</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少子高齢化の進展や町民ニーズも変化していることから、令和</a:t>
          </a:r>
          <a:r>
            <a:rPr kumimoji="1" lang="ja-JP" altLang="en-US" sz="900" b="0" i="0" baseline="0">
              <a:solidFill>
                <a:schemeClr val="dk1"/>
              </a:solidFill>
              <a:effectLst/>
              <a:latin typeface="+mn-lt"/>
              <a:ea typeface="+mn-ea"/>
              <a:cs typeface="+mn-cs"/>
            </a:rPr>
            <a:t>４</a:t>
          </a:r>
          <a:r>
            <a:rPr kumimoji="1" lang="ja-JP" altLang="ja-JP" sz="900" b="0" i="0" baseline="0">
              <a:solidFill>
                <a:schemeClr val="dk1"/>
              </a:solidFill>
              <a:effectLst/>
              <a:latin typeface="+mn-lt"/>
              <a:ea typeface="+mn-ea"/>
              <a:cs typeface="+mn-cs"/>
            </a:rPr>
            <a:t>年３月に改訂した沼田町公共施設等総合管理計画に基づき、町民ニーズや費用対効果を考慮し、公共施設の統廃合や複合化等による施設総量の適正化を図る。</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また、施設の老朽度や維持管理費用等に関する基本情報を記載する施設カルテを充実させ、施設の長寿命化と財政負担の軽減・平準化に取り組むべく、全庁横断的な公共施設等のマネジメントを行う体制の整備を図る。</a:t>
          </a:r>
          <a:endParaRPr lang="ja-JP" altLang="ja-JP" sz="900">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77" name="直線コネクタ 76"/>
        <xdr:cNvCxnSpPr/>
      </xdr:nvCxnSpPr>
      <xdr:spPr>
        <a:xfrm flipV="1">
          <a:off x="4760595" y="4570095"/>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78" name="有形固定資産減価償却率最小値テキスト"/>
        <xdr:cNvSpPr txBox="1"/>
      </xdr:nvSpPr>
      <xdr:spPr>
        <a:xfrm>
          <a:off x="4813300" y="5968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79" name="直線コネクタ 78"/>
        <xdr:cNvCxnSpPr/>
      </xdr:nvCxnSpPr>
      <xdr:spPr>
        <a:xfrm>
          <a:off x="4673600" y="5964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80" name="有形固定資産減価償却率最大値テキスト"/>
        <xdr:cNvSpPr txBox="1"/>
      </xdr:nvSpPr>
      <xdr:spPr>
        <a:xfrm>
          <a:off x="4813300" y="4345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81" name="直線コネクタ 80"/>
        <xdr:cNvCxnSpPr/>
      </xdr:nvCxnSpPr>
      <xdr:spPr>
        <a:xfrm>
          <a:off x="4673600" y="4570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98805</xdr:rowOff>
    </xdr:from>
    <xdr:ext cx="405111" cy="259045"/>
    <xdr:sp macro="" textlink="">
      <xdr:nvSpPr>
        <xdr:cNvPr id="82" name="有形固定資産減価償却率平均値テキスト"/>
        <xdr:cNvSpPr txBox="1"/>
      </xdr:nvSpPr>
      <xdr:spPr>
        <a:xfrm>
          <a:off x="4813300" y="5413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83" name="フローチャート: 判断 82"/>
        <xdr:cNvSpPr/>
      </xdr:nvSpPr>
      <xdr:spPr>
        <a:xfrm>
          <a:off x="4711700" y="5435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84" name="フローチャート: 判断 83"/>
        <xdr:cNvSpPr/>
      </xdr:nvSpPr>
      <xdr:spPr>
        <a:xfrm>
          <a:off x="4000500" y="539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61776</xdr:rowOff>
    </xdr:from>
    <xdr:to>
      <xdr:col>15</xdr:col>
      <xdr:colOff>187325</xdr:colOff>
      <xdr:row>31</xdr:row>
      <xdr:rowOff>163376</xdr:rowOff>
    </xdr:to>
    <xdr:sp macro="" textlink="">
      <xdr:nvSpPr>
        <xdr:cNvPr id="85" name="フローチャート: 判断 84"/>
        <xdr:cNvSpPr/>
      </xdr:nvSpPr>
      <xdr:spPr>
        <a:xfrm>
          <a:off x="3238500" y="53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27849</xdr:rowOff>
    </xdr:from>
    <xdr:to>
      <xdr:col>11</xdr:col>
      <xdr:colOff>187325</xdr:colOff>
      <xdr:row>31</xdr:row>
      <xdr:rowOff>129449</xdr:rowOff>
    </xdr:to>
    <xdr:sp macro="" textlink="">
      <xdr:nvSpPr>
        <xdr:cNvPr id="86" name="フローチャート: 判断 85"/>
        <xdr:cNvSpPr/>
      </xdr:nvSpPr>
      <xdr:spPr>
        <a:xfrm>
          <a:off x="2476500" y="534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149951</xdr:rowOff>
    </xdr:from>
    <xdr:to>
      <xdr:col>7</xdr:col>
      <xdr:colOff>187325</xdr:colOff>
      <xdr:row>31</xdr:row>
      <xdr:rowOff>80101</xdr:rowOff>
    </xdr:to>
    <xdr:sp macro="" textlink="">
      <xdr:nvSpPr>
        <xdr:cNvPr id="87" name="フローチャート: 判断 86"/>
        <xdr:cNvSpPr/>
      </xdr:nvSpPr>
      <xdr:spPr>
        <a:xfrm>
          <a:off x="1714500" y="529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64861</xdr:rowOff>
    </xdr:from>
    <xdr:to>
      <xdr:col>23</xdr:col>
      <xdr:colOff>136525</xdr:colOff>
      <xdr:row>31</xdr:row>
      <xdr:rowOff>166461</xdr:rowOff>
    </xdr:to>
    <xdr:sp macro="" textlink="">
      <xdr:nvSpPr>
        <xdr:cNvPr id="93" name="楕円 92"/>
        <xdr:cNvSpPr/>
      </xdr:nvSpPr>
      <xdr:spPr>
        <a:xfrm>
          <a:off x="4711700" y="537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87738</xdr:rowOff>
    </xdr:from>
    <xdr:ext cx="405111" cy="259045"/>
    <xdr:sp macro="" textlink="">
      <xdr:nvSpPr>
        <xdr:cNvPr id="94" name="有形固定資産減価償却率該当値テキスト"/>
        <xdr:cNvSpPr txBox="1"/>
      </xdr:nvSpPr>
      <xdr:spPr>
        <a:xfrm>
          <a:off x="4813300" y="5231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123462</xdr:rowOff>
    </xdr:from>
    <xdr:to>
      <xdr:col>19</xdr:col>
      <xdr:colOff>187325</xdr:colOff>
      <xdr:row>32</xdr:row>
      <xdr:rowOff>53612</xdr:rowOff>
    </xdr:to>
    <xdr:sp macro="" textlink="">
      <xdr:nvSpPr>
        <xdr:cNvPr id="95" name="楕円 94"/>
        <xdr:cNvSpPr/>
      </xdr:nvSpPr>
      <xdr:spPr>
        <a:xfrm>
          <a:off x="4000500" y="543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115661</xdr:rowOff>
    </xdr:from>
    <xdr:to>
      <xdr:col>23</xdr:col>
      <xdr:colOff>85725</xdr:colOff>
      <xdr:row>32</xdr:row>
      <xdr:rowOff>2812</xdr:rowOff>
    </xdr:to>
    <xdr:cxnSp macro="">
      <xdr:nvCxnSpPr>
        <xdr:cNvPr id="96" name="直線コネクタ 95"/>
        <xdr:cNvCxnSpPr/>
      </xdr:nvCxnSpPr>
      <xdr:spPr>
        <a:xfrm flipV="1">
          <a:off x="4051300" y="5430611"/>
          <a:ext cx="7112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71029</xdr:rowOff>
    </xdr:from>
    <xdr:to>
      <xdr:col>15</xdr:col>
      <xdr:colOff>187325</xdr:colOff>
      <xdr:row>32</xdr:row>
      <xdr:rowOff>1179</xdr:rowOff>
    </xdr:to>
    <xdr:sp macro="" textlink="">
      <xdr:nvSpPr>
        <xdr:cNvPr id="97" name="楕円 96"/>
        <xdr:cNvSpPr/>
      </xdr:nvSpPr>
      <xdr:spPr>
        <a:xfrm>
          <a:off x="3238500" y="538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121829</xdr:rowOff>
    </xdr:from>
    <xdr:to>
      <xdr:col>19</xdr:col>
      <xdr:colOff>136525</xdr:colOff>
      <xdr:row>32</xdr:row>
      <xdr:rowOff>2812</xdr:rowOff>
    </xdr:to>
    <xdr:cxnSp macro="">
      <xdr:nvCxnSpPr>
        <xdr:cNvPr id="98" name="直線コネクタ 97"/>
        <xdr:cNvCxnSpPr/>
      </xdr:nvCxnSpPr>
      <xdr:spPr>
        <a:xfrm>
          <a:off x="3289300" y="5436779"/>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49439</xdr:rowOff>
    </xdr:from>
    <xdr:to>
      <xdr:col>11</xdr:col>
      <xdr:colOff>187325</xdr:colOff>
      <xdr:row>31</xdr:row>
      <xdr:rowOff>151039</xdr:rowOff>
    </xdr:to>
    <xdr:sp macro="" textlink="">
      <xdr:nvSpPr>
        <xdr:cNvPr id="99" name="楕円 98"/>
        <xdr:cNvSpPr/>
      </xdr:nvSpPr>
      <xdr:spPr>
        <a:xfrm>
          <a:off x="2476500" y="536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100239</xdr:rowOff>
    </xdr:from>
    <xdr:to>
      <xdr:col>15</xdr:col>
      <xdr:colOff>136525</xdr:colOff>
      <xdr:row>31</xdr:row>
      <xdr:rowOff>121829</xdr:rowOff>
    </xdr:to>
    <xdr:cxnSp macro="">
      <xdr:nvCxnSpPr>
        <xdr:cNvPr id="100" name="直線コネクタ 99"/>
        <xdr:cNvCxnSpPr/>
      </xdr:nvCxnSpPr>
      <xdr:spPr>
        <a:xfrm>
          <a:off x="2527300" y="5415189"/>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153035</xdr:rowOff>
    </xdr:from>
    <xdr:to>
      <xdr:col>7</xdr:col>
      <xdr:colOff>187325</xdr:colOff>
      <xdr:row>31</xdr:row>
      <xdr:rowOff>83185</xdr:rowOff>
    </xdr:to>
    <xdr:sp macro="" textlink="">
      <xdr:nvSpPr>
        <xdr:cNvPr id="101" name="楕円 100"/>
        <xdr:cNvSpPr/>
      </xdr:nvSpPr>
      <xdr:spPr>
        <a:xfrm>
          <a:off x="1714500" y="529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32385</xdr:rowOff>
    </xdr:from>
    <xdr:to>
      <xdr:col>11</xdr:col>
      <xdr:colOff>136525</xdr:colOff>
      <xdr:row>31</xdr:row>
      <xdr:rowOff>100239</xdr:rowOff>
    </xdr:to>
    <xdr:cxnSp macro="">
      <xdr:nvCxnSpPr>
        <xdr:cNvPr id="102" name="直線コネクタ 101"/>
        <xdr:cNvCxnSpPr/>
      </xdr:nvCxnSpPr>
      <xdr:spPr>
        <a:xfrm>
          <a:off x="1765300" y="5347335"/>
          <a:ext cx="762000" cy="6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30044</xdr:rowOff>
    </xdr:from>
    <xdr:ext cx="405111" cy="259045"/>
    <xdr:sp macro="" textlink="">
      <xdr:nvSpPr>
        <xdr:cNvPr id="103" name="n_1aveValue有形固定資産減価償却率"/>
        <xdr:cNvSpPr txBox="1"/>
      </xdr:nvSpPr>
      <xdr:spPr>
        <a:xfrm>
          <a:off x="3836044" y="5173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8453</xdr:rowOff>
    </xdr:from>
    <xdr:ext cx="405111" cy="259045"/>
    <xdr:sp macro="" textlink="">
      <xdr:nvSpPr>
        <xdr:cNvPr id="104" name="n_2aveValue有形固定資産減価償却率"/>
        <xdr:cNvSpPr txBox="1"/>
      </xdr:nvSpPr>
      <xdr:spPr>
        <a:xfrm>
          <a:off x="3086744" y="5151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145976</xdr:rowOff>
    </xdr:from>
    <xdr:ext cx="405111" cy="259045"/>
    <xdr:sp macro="" textlink="">
      <xdr:nvSpPr>
        <xdr:cNvPr id="105" name="n_3aveValue有形固定資産減価償却率"/>
        <xdr:cNvSpPr txBox="1"/>
      </xdr:nvSpPr>
      <xdr:spPr>
        <a:xfrm>
          <a:off x="2324744" y="5118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96628</xdr:rowOff>
    </xdr:from>
    <xdr:ext cx="405111" cy="259045"/>
    <xdr:sp macro="" textlink="">
      <xdr:nvSpPr>
        <xdr:cNvPr id="106" name="n_4aveValue有形固定資産減価償却率"/>
        <xdr:cNvSpPr txBox="1"/>
      </xdr:nvSpPr>
      <xdr:spPr>
        <a:xfrm>
          <a:off x="1562744" y="506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44739</xdr:rowOff>
    </xdr:from>
    <xdr:ext cx="405111" cy="259045"/>
    <xdr:sp macro="" textlink="">
      <xdr:nvSpPr>
        <xdr:cNvPr id="107" name="n_1mainValue有形固定資産減価償却率"/>
        <xdr:cNvSpPr txBox="1"/>
      </xdr:nvSpPr>
      <xdr:spPr>
        <a:xfrm>
          <a:off x="3836044" y="5531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163756</xdr:rowOff>
    </xdr:from>
    <xdr:ext cx="405111" cy="259045"/>
    <xdr:sp macro="" textlink="">
      <xdr:nvSpPr>
        <xdr:cNvPr id="108" name="n_2mainValue有形固定資産減価償却率"/>
        <xdr:cNvSpPr txBox="1"/>
      </xdr:nvSpPr>
      <xdr:spPr>
        <a:xfrm>
          <a:off x="3086744" y="5478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142166</xdr:rowOff>
    </xdr:from>
    <xdr:ext cx="405111" cy="259045"/>
    <xdr:sp macro="" textlink="">
      <xdr:nvSpPr>
        <xdr:cNvPr id="109" name="n_3mainValue有形固定資産減価償却率"/>
        <xdr:cNvSpPr txBox="1"/>
      </xdr:nvSpPr>
      <xdr:spPr>
        <a:xfrm>
          <a:off x="2324744" y="545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74312</xdr:rowOff>
    </xdr:from>
    <xdr:ext cx="405111" cy="259045"/>
    <xdr:sp macro="" textlink="">
      <xdr:nvSpPr>
        <xdr:cNvPr id="110" name="n_4mainValue有形固定資産減価償却率"/>
        <xdr:cNvSpPr txBox="1"/>
      </xdr:nvSpPr>
      <xdr:spPr>
        <a:xfrm>
          <a:off x="1562744" y="5389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13" name="正方形/長方形 112"/>
        <xdr:cNvSpPr/>
      </xdr:nvSpPr>
      <xdr:spPr>
        <a:xfrm>
          <a:off x="13860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b="0" i="0" baseline="0">
              <a:solidFill>
                <a:schemeClr val="dk1"/>
              </a:solidFill>
              <a:effectLst/>
              <a:latin typeface="+mn-lt"/>
              <a:ea typeface="+mn-ea"/>
              <a:cs typeface="+mn-cs"/>
            </a:rPr>
            <a:t>　本町には、建築後３０年以上経過している公共施設が多く存在し、老朽化が進行している。</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少子高齢化の進展や町民ニーズも変化していることから、令和４年３月に改訂した沼田町公共施設等総合管理計画に基づき、町民ニーズや費用対効果を考慮し、公共施設の統廃合や複合化等による施設総量の適正化を図る。</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また、施設の老朽度や維持管理費用等に関する基本情報を記載する施設カルテを充実させ、施設の長寿命化と財政負担の軽減・平準化に取り組むべく、全庁横断的な公共施設等のマネジメントを行う体制の整備を図る。</a:t>
          </a:r>
          <a:endParaRPr lang="ja-JP" altLang="ja-JP" sz="900">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xdr:cNvSpPr txBox="1"/>
      </xdr:nvSpPr>
      <xdr:spPr>
        <a:xfrm>
          <a:off x="10828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139" name="直線コネクタ 138"/>
        <xdr:cNvCxnSpPr/>
      </xdr:nvCxnSpPr>
      <xdr:spPr>
        <a:xfrm flipV="1">
          <a:off x="14793595" y="4541308"/>
          <a:ext cx="1269"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140" name="債務償還比率最小値テキスト"/>
        <xdr:cNvSpPr txBox="1"/>
      </xdr:nvSpPr>
      <xdr:spPr>
        <a:xfrm>
          <a:off x="14846300" y="581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141" name="直線コネクタ 140"/>
        <xdr:cNvCxnSpPr/>
      </xdr:nvCxnSpPr>
      <xdr:spPr>
        <a:xfrm>
          <a:off x="14706600" y="581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49579</xdr:rowOff>
    </xdr:from>
    <xdr:ext cx="469744" cy="259045"/>
    <xdr:sp macro="" textlink="">
      <xdr:nvSpPr>
        <xdr:cNvPr id="144" name="債務償還比率平均値テキスト"/>
        <xdr:cNvSpPr txBox="1"/>
      </xdr:nvSpPr>
      <xdr:spPr>
        <a:xfrm>
          <a:off x="14846300" y="4850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145" name="フローチャート: 判断 144"/>
        <xdr:cNvSpPr/>
      </xdr:nvSpPr>
      <xdr:spPr>
        <a:xfrm>
          <a:off x="14744700" y="487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46" name="フローチャート: 判断 145"/>
        <xdr:cNvSpPr/>
      </xdr:nvSpPr>
      <xdr:spPr>
        <a:xfrm>
          <a:off x="14033500" y="501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51012</xdr:rowOff>
    </xdr:from>
    <xdr:to>
      <xdr:col>68</xdr:col>
      <xdr:colOff>123825</xdr:colOff>
      <xdr:row>29</xdr:row>
      <xdr:rowOff>152612</xdr:rowOff>
    </xdr:to>
    <xdr:sp macro="" textlink="">
      <xdr:nvSpPr>
        <xdr:cNvPr id="147" name="フローチャート: 判断 146"/>
        <xdr:cNvSpPr/>
      </xdr:nvSpPr>
      <xdr:spPr>
        <a:xfrm>
          <a:off x="13271500" y="502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15208</xdr:rowOff>
    </xdr:from>
    <xdr:to>
      <xdr:col>64</xdr:col>
      <xdr:colOff>123825</xdr:colOff>
      <xdr:row>29</xdr:row>
      <xdr:rowOff>116808</xdr:rowOff>
    </xdr:to>
    <xdr:sp macro="" textlink="">
      <xdr:nvSpPr>
        <xdr:cNvPr id="148" name="フローチャート: 判断 147"/>
        <xdr:cNvSpPr/>
      </xdr:nvSpPr>
      <xdr:spPr>
        <a:xfrm>
          <a:off x="12509500" y="498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136821</xdr:rowOff>
    </xdr:from>
    <xdr:to>
      <xdr:col>60</xdr:col>
      <xdr:colOff>123825</xdr:colOff>
      <xdr:row>29</xdr:row>
      <xdr:rowOff>66971</xdr:rowOff>
    </xdr:to>
    <xdr:sp macro="" textlink="">
      <xdr:nvSpPr>
        <xdr:cNvPr id="149" name="フローチャート: 判断 148"/>
        <xdr:cNvSpPr/>
      </xdr:nvSpPr>
      <xdr:spPr>
        <a:xfrm>
          <a:off x="11747500" y="49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88583</xdr:rowOff>
    </xdr:from>
    <xdr:to>
      <xdr:col>76</xdr:col>
      <xdr:colOff>73025</xdr:colOff>
      <xdr:row>27</xdr:row>
      <xdr:rowOff>18733</xdr:rowOff>
    </xdr:to>
    <xdr:sp macro="" textlink="">
      <xdr:nvSpPr>
        <xdr:cNvPr id="155" name="楕円 154"/>
        <xdr:cNvSpPr/>
      </xdr:nvSpPr>
      <xdr:spPr>
        <a:xfrm>
          <a:off x="14744700" y="454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3510</xdr:rowOff>
    </xdr:from>
    <xdr:ext cx="405111" cy="259045"/>
    <xdr:sp macro="" textlink="">
      <xdr:nvSpPr>
        <xdr:cNvPr id="156" name="債務償還比率該当値テキスト"/>
        <xdr:cNvSpPr txBox="1"/>
      </xdr:nvSpPr>
      <xdr:spPr>
        <a:xfrm>
          <a:off x="14846300" y="4461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145436</xdr:rowOff>
    </xdr:from>
    <xdr:to>
      <xdr:col>72</xdr:col>
      <xdr:colOff>123825</xdr:colOff>
      <xdr:row>27</xdr:row>
      <xdr:rowOff>75586</xdr:rowOff>
    </xdr:to>
    <xdr:sp macro="" textlink="">
      <xdr:nvSpPr>
        <xdr:cNvPr id="157" name="楕円 156"/>
        <xdr:cNvSpPr/>
      </xdr:nvSpPr>
      <xdr:spPr>
        <a:xfrm>
          <a:off x="14033500" y="460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139383</xdr:rowOff>
    </xdr:from>
    <xdr:to>
      <xdr:col>76</xdr:col>
      <xdr:colOff>22225</xdr:colOff>
      <xdr:row>27</xdr:row>
      <xdr:rowOff>24786</xdr:rowOff>
    </xdr:to>
    <xdr:cxnSp macro="">
      <xdr:nvCxnSpPr>
        <xdr:cNvPr id="158" name="直線コネクタ 157"/>
        <xdr:cNvCxnSpPr/>
      </xdr:nvCxnSpPr>
      <xdr:spPr>
        <a:xfrm flipV="1">
          <a:off x="14084300" y="4597083"/>
          <a:ext cx="711200" cy="5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121867</xdr:rowOff>
    </xdr:from>
    <xdr:to>
      <xdr:col>68</xdr:col>
      <xdr:colOff>123825</xdr:colOff>
      <xdr:row>27</xdr:row>
      <xdr:rowOff>52017</xdr:rowOff>
    </xdr:to>
    <xdr:sp macro="" textlink="">
      <xdr:nvSpPr>
        <xdr:cNvPr id="159" name="楕円 158"/>
        <xdr:cNvSpPr/>
      </xdr:nvSpPr>
      <xdr:spPr>
        <a:xfrm>
          <a:off x="13271500" y="457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1217</xdr:rowOff>
    </xdr:from>
    <xdr:to>
      <xdr:col>72</xdr:col>
      <xdr:colOff>73025</xdr:colOff>
      <xdr:row>27</xdr:row>
      <xdr:rowOff>24786</xdr:rowOff>
    </xdr:to>
    <xdr:cxnSp macro="">
      <xdr:nvCxnSpPr>
        <xdr:cNvPr id="160" name="直線コネクタ 159"/>
        <xdr:cNvCxnSpPr/>
      </xdr:nvCxnSpPr>
      <xdr:spPr>
        <a:xfrm>
          <a:off x="13322300" y="4630367"/>
          <a:ext cx="762000" cy="2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82825</xdr:rowOff>
    </xdr:from>
    <xdr:to>
      <xdr:col>64</xdr:col>
      <xdr:colOff>123825</xdr:colOff>
      <xdr:row>27</xdr:row>
      <xdr:rowOff>12975</xdr:rowOff>
    </xdr:to>
    <xdr:sp macro="" textlink="">
      <xdr:nvSpPr>
        <xdr:cNvPr id="161" name="楕円 160"/>
        <xdr:cNvSpPr/>
      </xdr:nvSpPr>
      <xdr:spPr>
        <a:xfrm>
          <a:off x="12509500" y="454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133625</xdr:rowOff>
    </xdr:from>
    <xdr:to>
      <xdr:col>68</xdr:col>
      <xdr:colOff>73025</xdr:colOff>
      <xdr:row>27</xdr:row>
      <xdr:rowOff>1217</xdr:rowOff>
    </xdr:to>
    <xdr:cxnSp macro="">
      <xdr:nvCxnSpPr>
        <xdr:cNvPr id="162" name="直線コネクタ 161"/>
        <xdr:cNvCxnSpPr/>
      </xdr:nvCxnSpPr>
      <xdr:spPr>
        <a:xfrm>
          <a:off x="12560300" y="4591325"/>
          <a:ext cx="762000" cy="3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122227</xdr:rowOff>
    </xdr:from>
    <xdr:to>
      <xdr:col>60</xdr:col>
      <xdr:colOff>123825</xdr:colOff>
      <xdr:row>27</xdr:row>
      <xdr:rowOff>52377</xdr:rowOff>
    </xdr:to>
    <xdr:sp macro="" textlink="">
      <xdr:nvSpPr>
        <xdr:cNvPr id="163" name="楕円 162"/>
        <xdr:cNvSpPr/>
      </xdr:nvSpPr>
      <xdr:spPr>
        <a:xfrm>
          <a:off x="11747500" y="457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133625</xdr:rowOff>
    </xdr:from>
    <xdr:to>
      <xdr:col>64</xdr:col>
      <xdr:colOff>73025</xdr:colOff>
      <xdr:row>27</xdr:row>
      <xdr:rowOff>1577</xdr:rowOff>
    </xdr:to>
    <xdr:cxnSp macro="">
      <xdr:nvCxnSpPr>
        <xdr:cNvPr id="164" name="直線コネクタ 163"/>
        <xdr:cNvCxnSpPr/>
      </xdr:nvCxnSpPr>
      <xdr:spPr>
        <a:xfrm flipV="1">
          <a:off x="11798300" y="4591325"/>
          <a:ext cx="762000" cy="3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132944</xdr:rowOff>
    </xdr:from>
    <xdr:ext cx="469744" cy="259045"/>
    <xdr:sp macro="" textlink="">
      <xdr:nvSpPr>
        <xdr:cNvPr id="165" name="n_1aveValue債務償還比率"/>
        <xdr:cNvSpPr txBox="1"/>
      </xdr:nvSpPr>
      <xdr:spPr>
        <a:xfrm>
          <a:off x="13836727" y="5104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143739</xdr:rowOff>
    </xdr:from>
    <xdr:ext cx="469744" cy="259045"/>
    <xdr:sp macro="" textlink="">
      <xdr:nvSpPr>
        <xdr:cNvPr id="166" name="n_2aveValue債務償還比率"/>
        <xdr:cNvSpPr txBox="1"/>
      </xdr:nvSpPr>
      <xdr:spPr>
        <a:xfrm>
          <a:off x="13087427" y="511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107935</xdr:rowOff>
    </xdr:from>
    <xdr:ext cx="469744" cy="259045"/>
    <xdr:sp macro="" textlink="">
      <xdr:nvSpPr>
        <xdr:cNvPr id="167" name="n_3aveValue債務償還比率"/>
        <xdr:cNvSpPr txBox="1"/>
      </xdr:nvSpPr>
      <xdr:spPr>
        <a:xfrm>
          <a:off x="12325427" y="5079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58098</xdr:rowOff>
    </xdr:from>
    <xdr:ext cx="469744" cy="259045"/>
    <xdr:sp macro="" textlink="">
      <xdr:nvSpPr>
        <xdr:cNvPr id="168" name="n_4aveValue債務償還比率"/>
        <xdr:cNvSpPr txBox="1"/>
      </xdr:nvSpPr>
      <xdr:spPr>
        <a:xfrm>
          <a:off x="11563427" y="5030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25</xdr:row>
      <xdr:rowOff>92113</xdr:rowOff>
    </xdr:from>
    <xdr:ext cx="405111" cy="259045"/>
    <xdr:sp macro="" textlink="">
      <xdr:nvSpPr>
        <xdr:cNvPr id="169" name="n_1mainValue債務償還比率"/>
        <xdr:cNvSpPr txBox="1"/>
      </xdr:nvSpPr>
      <xdr:spPr>
        <a:xfrm>
          <a:off x="13869044" y="4378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25</xdr:row>
      <xdr:rowOff>68544</xdr:rowOff>
    </xdr:from>
    <xdr:ext cx="405111" cy="259045"/>
    <xdr:sp macro="" textlink="">
      <xdr:nvSpPr>
        <xdr:cNvPr id="170" name="n_2mainValue債務償還比率"/>
        <xdr:cNvSpPr txBox="1"/>
      </xdr:nvSpPr>
      <xdr:spPr>
        <a:xfrm>
          <a:off x="13119744" y="4354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25</xdr:row>
      <xdr:rowOff>29502</xdr:rowOff>
    </xdr:from>
    <xdr:ext cx="405111" cy="259045"/>
    <xdr:sp macro="" textlink="">
      <xdr:nvSpPr>
        <xdr:cNvPr id="171" name="n_3mainValue債務償還比率"/>
        <xdr:cNvSpPr txBox="1"/>
      </xdr:nvSpPr>
      <xdr:spPr>
        <a:xfrm>
          <a:off x="12357744" y="4315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25</xdr:row>
      <xdr:rowOff>68904</xdr:rowOff>
    </xdr:from>
    <xdr:ext cx="405111" cy="259045"/>
    <xdr:sp macro="" textlink="">
      <xdr:nvSpPr>
        <xdr:cNvPr id="172" name="n_4mainValue債務償還比率"/>
        <xdr:cNvSpPr txBox="1"/>
      </xdr:nvSpPr>
      <xdr:spPr>
        <a:xfrm>
          <a:off x="11595744" y="4355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北海道沼田町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2,951
2,949
283.35
5,670,920
5,543,492
122,632
2,755,543
3,061,908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xdr:cNvCxnSpPr/>
      </xdr:nvCxnSpPr>
      <xdr:spPr>
        <a:xfrm flipV="1">
          <a:off x="46348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4190</xdr:rowOff>
    </xdr:from>
    <xdr:ext cx="405111" cy="259045"/>
    <xdr:sp macro="" textlink="">
      <xdr:nvSpPr>
        <xdr:cNvPr id="63" name="【道路】&#10;有形固定資産減価償却率平均値テキスト"/>
        <xdr:cNvSpPr txBox="1"/>
      </xdr:nvSpPr>
      <xdr:spPr>
        <a:xfrm>
          <a:off x="4673600" y="651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xdr:cNvSpPr/>
      </xdr:nvSpPr>
      <xdr:spPr>
        <a:xfrm>
          <a:off x="45847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xdr:cNvSpPr/>
      </xdr:nvSpPr>
      <xdr:spPr>
        <a:xfrm>
          <a:off x="1968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xdr:cNvSpPr/>
      </xdr:nvSpPr>
      <xdr:spPr>
        <a:xfrm>
          <a:off x="1079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46627</xdr:rowOff>
    </xdr:from>
    <xdr:to>
      <xdr:col>24</xdr:col>
      <xdr:colOff>114300</xdr:colOff>
      <xdr:row>40</xdr:row>
      <xdr:rowOff>148227</xdr:rowOff>
    </xdr:to>
    <xdr:sp macro="" textlink="">
      <xdr:nvSpPr>
        <xdr:cNvPr id="74" name="楕円 73"/>
        <xdr:cNvSpPr/>
      </xdr:nvSpPr>
      <xdr:spPr>
        <a:xfrm>
          <a:off x="4584700" y="69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25054</xdr:rowOff>
    </xdr:from>
    <xdr:ext cx="405111" cy="259045"/>
    <xdr:sp macro="" textlink="">
      <xdr:nvSpPr>
        <xdr:cNvPr id="75" name="【道路】&#10;有形固定資産減価償却率該当値テキスト"/>
        <xdr:cNvSpPr txBox="1"/>
      </xdr:nvSpPr>
      <xdr:spPr>
        <a:xfrm>
          <a:off x="4673600" y="688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136434</xdr:rowOff>
    </xdr:from>
    <xdr:to>
      <xdr:col>20</xdr:col>
      <xdr:colOff>38100</xdr:colOff>
      <xdr:row>40</xdr:row>
      <xdr:rowOff>66584</xdr:rowOff>
    </xdr:to>
    <xdr:sp macro="" textlink="">
      <xdr:nvSpPr>
        <xdr:cNvPr id="76" name="楕円 75"/>
        <xdr:cNvSpPr/>
      </xdr:nvSpPr>
      <xdr:spPr>
        <a:xfrm>
          <a:off x="3746500" y="682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15784</xdr:rowOff>
    </xdr:from>
    <xdr:to>
      <xdr:col>24</xdr:col>
      <xdr:colOff>63500</xdr:colOff>
      <xdr:row>40</xdr:row>
      <xdr:rowOff>97427</xdr:rowOff>
    </xdr:to>
    <xdr:cxnSp macro="">
      <xdr:nvCxnSpPr>
        <xdr:cNvPr id="77" name="直線コネクタ 76"/>
        <xdr:cNvCxnSpPr/>
      </xdr:nvCxnSpPr>
      <xdr:spPr>
        <a:xfrm>
          <a:off x="3797300" y="6873784"/>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160927</xdr:rowOff>
    </xdr:from>
    <xdr:to>
      <xdr:col>15</xdr:col>
      <xdr:colOff>101600</xdr:colOff>
      <xdr:row>40</xdr:row>
      <xdr:rowOff>91077</xdr:rowOff>
    </xdr:to>
    <xdr:sp macro="" textlink="">
      <xdr:nvSpPr>
        <xdr:cNvPr id="78" name="楕円 77"/>
        <xdr:cNvSpPr/>
      </xdr:nvSpPr>
      <xdr:spPr>
        <a:xfrm>
          <a:off x="2857500" y="6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15784</xdr:rowOff>
    </xdr:from>
    <xdr:to>
      <xdr:col>19</xdr:col>
      <xdr:colOff>177800</xdr:colOff>
      <xdr:row>40</xdr:row>
      <xdr:rowOff>40277</xdr:rowOff>
    </xdr:to>
    <xdr:cxnSp macro="">
      <xdr:nvCxnSpPr>
        <xdr:cNvPr id="79" name="直線コネクタ 78"/>
        <xdr:cNvCxnSpPr/>
      </xdr:nvCxnSpPr>
      <xdr:spPr>
        <a:xfrm flipV="1">
          <a:off x="2908300" y="687378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136434</xdr:rowOff>
    </xdr:from>
    <xdr:to>
      <xdr:col>10</xdr:col>
      <xdr:colOff>165100</xdr:colOff>
      <xdr:row>40</xdr:row>
      <xdr:rowOff>66584</xdr:rowOff>
    </xdr:to>
    <xdr:sp macro="" textlink="">
      <xdr:nvSpPr>
        <xdr:cNvPr id="80" name="楕円 79"/>
        <xdr:cNvSpPr/>
      </xdr:nvSpPr>
      <xdr:spPr>
        <a:xfrm>
          <a:off x="1968500" y="682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15784</xdr:rowOff>
    </xdr:from>
    <xdr:to>
      <xdr:col>15</xdr:col>
      <xdr:colOff>50800</xdr:colOff>
      <xdr:row>40</xdr:row>
      <xdr:rowOff>40277</xdr:rowOff>
    </xdr:to>
    <xdr:cxnSp macro="">
      <xdr:nvCxnSpPr>
        <xdr:cNvPr id="81" name="直線コネクタ 80"/>
        <xdr:cNvCxnSpPr/>
      </xdr:nvCxnSpPr>
      <xdr:spPr>
        <a:xfrm>
          <a:off x="2019300" y="687378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103777</xdr:rowOff>
    </xdr:from>
    <xdr:to>
      <xdr:col>6</xdr:col>
      <xdr:colOff>38100</xdr:colOff>
      <xdr:row>40</xdr:row>
      <xdr:rowOff>33927</xdr:rowOff>
    </xdr:to>
    <xdr:sp macro="" textlink="">
      <xdr:nvSpPr>
        <xdr:cNvPr id="82" name="楕円 81"/>
        <xdr:cNvSpPr/>
      </xdr:nvSpPr>
      <xdr:spPr>
        <a:xfrm>
          <a:off x="1079500" y="679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154577</xdr:rowOff>
    </xdr:from>
    <xdr:to>
      <xdr:col>10</xdr:col>
      <xdr:colOff>114300</xdr:colOff>
      <xdr:row>40</xdr:row>
      <xdr:rowOff>15784</xdr:rowOff>
    </xdr:to>
    <xdr:cxnSp macro="">
      <xdr:nvCxnSpPr>
        <xdr:cNvPr id="83" name="直線コネクタ 82"/>
        <xdr:cNvCxnSpPr/>
      </xdr:nvCxnSpPr>
      <xdr:spPr>
        <a:xfrm>
          <a:off x="1130300" y="684112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70049</xdr:rowOff>
    </xdr:from>
    <xdr:ext cx="405111" cy="259045"/>
    <xdr:sp macro="" textlink="">
      <xdr:nvSpPr>
        <xdr:cNvPr id="84" name="n_1aveValue【道路】&#10;有形固定資産減価償却率"/>
        <xdr:cNvSpPr txBox="1"/>
      </xdr:nvSpPr>
      <xdr:spPr>
        <a:xfrm>
          <a:off x="3582044" y="641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85" name="n_2aveValue【道路】&#10;有形固定資産減価償却率"/>
        <xdr:cNvSpPr txBox="1"/>
      </xdr:nvSpPr>
      <xdr:spPr>
        <a:xfrm>
          <a:off x="27057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34126</xdr:rowOff>
    </xdr:from>
    <xdr:ext cx="405111" cy="259045"/>
    <xdr:sp macro="" textlink="">
      <xdr:nvSpPr>
        <xdr:cNvPr id="86" name="n_3aveValue【道路】&#10;有形固定資産減価償却率"/>
        <xdr:cNvSpPr txBox="1"/>
      </xdr:nvSpPr>
      <xdr:spPr>
        <a:xfrm>
          <a:off x="1816744" y="637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1469</xdr:rowOff>
    </xdr:from>
    <xdr:ext cx="405111" cy="259045"/>
    <xdr:sp macro="" textlink="">
      <xdr:nvSpPr>
        <xdr:cNvPr id="87" name="n_4aveValue【道路】&#10;有形固定資産減価償却率"/>
        <xdr:cNvSpPr txBox="1"/>
      </xdr:nvSpPr>
      <xdr:spPr>
        <a:xfrm>
          <a:off x="927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57711</xdr:rowOff>
    </xdr:from>
    <xdr:ext cx="405111" cy="259045"/>
    <xdr:sp macro="" textlink="">
      <xdr:nvSpPr>
        <xdr:cNvPr id="88" name="n_1mainValue【道路】&#10;有形固定資産減価償却率"/>
        <xdr:cNvSpPr txBox="1"/>
      </xdr:nvSpPr>
      <xdr:spPr>
        <a:xfrm>
          <a:off x="3582044" y="691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82204</xdr:rowOff>
    </xdr:from>
    <xdr:ext cx="405111" cy="259045"/>
    <xdr:sp macro="" textlink="">
      <xdr:nvSpPr>
        <xdr:cNvPr id="89" name="n_2mainValue【道路】&#10;有形固定資産減価償却率"/>
        <xdr:cNvSpPr txBox="1"/>
      </xdr:nvSpPr>
      <xdr:spPr>
        <a:xfrm>
          <a:off x="2705744" y="694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57711</xdr:rowOff>
    </xdr:from>
    <xdr:ext cx="405111" cy="259045"/>
    <xdr:sp macro="" textlink="">
      <xdr:nvSpPr>
        <xdr:cNvPr id="90" name="n_3mainValue【道路】&#10;有形固定資産減価償却率"/>
        <xdr:cNvSpPr txBox="1"/>
      </xdr:nvSpPr>
      <xdr:spPr>
        <a:xfrm>
          <a:off x="1816744" y="691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25054</xdr:rowOff>
    </xdr:from>
    <xdr:ext cx="405111" cy="259045"/>
    <xdr:sp macro="" textlink="">
      <xdr:nvSpPr>
        <xdr:cNvPr id="91" name="n_4mainValue【道路】&#10;有形固定資産減価償却率"/>
        <xdr:cNvSpPr txBox="1"/>
      </xdr:nvSpPr>
      <xdr:spPr>
        <a:xfrm>
          <a:off x="927744" y="688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15" name="直線コネクタ 114"/>
        <xdr:cNvCxnSpPr/>
      </xdr:nvCxnSpPr>
      <xdr:spPr>
        <a:xfrm flipV="1">
          <a:off x="10476865" y="5707944"/>
          <a:ext cx="0" cy="153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16" name="【道路】&#10;一人当たり延長最小値テキスト"/>
        <xdr:cNvSpPr txBox="1"/>
      </xdr:nvSpPr>
      <xdr:spPr>
        <a:xfrm>
          <a:off x="10515600" y="724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17" name="直線コネクタ 116"/>
        <xdr:cNvCxnSpPr/>
      </xdr:nvCxnSpPr>
      <xdr:spPr>
        <a:xfrm>
          <a:off x="10388600" y="72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18" name="【道路】&#10;一人当たり延長最大値テキスト"/>
        <xdr:cNvSpPr txBox="1"/>
      </xdr:nvSpPr>
      <xdr:spPr>
        <a:xfrm>
          <a:off x="10515600" y="548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9" name="直線コネクタ 118"/>
        <xdr:cNvCxnSpPr/>
      </xdr:nvCxnSpPr>
      <xdr:spPr>
        <a:xfrm>
          <a:off x="10388600" y="570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12301</xdr:rowOff>
    </xdr:from>
    <xdr:ext cx="534377" cy="259045"/>
    <xdr:sp macro="" textlink="">
      <xdr:nvSpPr>
        <xdr:cNvPr id="120" name="【道路】&#10;一人当たり延長平均値テキスト"/>
        <xdr:cNvSpPr txBox="1"/>
      </xdr:nvSpPr>
      <xdr:spPr>
        <a:xfrm>
          <a:off x="10515600" y="6870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21" name="フローチャート: 判断 120"/>
        <xdr:cNvSpPr/>
      </xdr:nvSpPr>
      <xdr:spPr>
        <a:xfrm>
          <a:off x="10426700" y="701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163387</xdr:rowOff>
    </xdr:from>
    <xdr:to>
      <xdr:col>50</xdr:col>
      <xdr:colOff>165100</xdr:colOff>
      <xdr:row>41</xdr:row>
      <xdr:rowOff>93537</xdr:rowOff>
    </xdr:to>
    <xdr:sp macro="" textlink="">
      <xdr:nvSpPr>
        <xdr:cNvPr id="122" name="フローチャート: 判断 121"/>
        <xdr:cNvSpPr/>
      </xdr:nvSpPr>
      <xdr:spPr>
        <a:xfrm>
          <a:off x="9588500" y="702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168983</xdr:rowOff>
    </xdr:from>
    <xdr:to>
      <xdr:col>46</xdr:col>
      <xdr:colOff>38100</xdr:colOff>
      <xdr:row>41</xdr:row>
      <xdr:rowOff>99133</xdr:rowOff>
    </xdr:to>
    <xdr:sp macro="" textlink="">
      <xdr:nvSpPr>
        <xdr:cNvPr id="123" name="フローチャート: 判断 122"/>
        <xdr:cNvSpPr/>
      </xdr:nvSpPr>
      <xdr:spPr>
        <a:xfrm>
          <a:off x="8699500" y="702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164371</xdr:rowOff>
    </xdr:from>
    <xdr:to>
      <xdr:col>41</xdr:col>
      <xdr:colOff>101600</xdr:colOff>
      <xdr:row>41</xdr:row>
      <xdr:rowOff>94521</xdr:rowOff>
    </xdr:to>
    <xdr:sp macro="" textlink="">
      <xdr:nvSpPr>
        <xdr:cNvPr id="124" name="フローチャート: 判断 123"/>
        <xdr:cNvSpPr/>
      </xdr:nvSpPr>
      <xdr:spPr>
        <a:xfrm>
          <a:off x="7810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162964</xdr:rowOff>
    </xdr:from>
    <xdr:to>
      <xdr:col>36</xdr:col>
      <xdr:colOff>165100</xdr:colOff>
      <xdr:row>41</xdr:row>
      <xdr:rowOff>93114</xdr:rowOff>
    </xdr:to>
    <xdr:sp macro="" textlink="">
      <xdr:nvSpPr>
        <xdr:cNvPr id="125" name="フローチャート: 判断 124"/>
        <xdr:cNvSpPr/>
      </xdr:nvSpPr>
      <xdr:spPr>
        <a:xfrm>
          <a:off x="6921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42239</xdr:rowOff>
    </xdr:from>
    <xdr:to>
      <xdr:col>55</xdr:col>
      <xdr:colOff>50800</xdr:colOff>
      <xdr:row>41</xdr:row>
      <xdr:rowOff>143839</xdr:rowOff>
    </xdr:to>
    <xdr:sp macro="" textlink="">
      <xdr:nvSpPr>
        <xdr:cNvPr id="131" name="楕円 130"/>
        <xdr:cNvSpPr/>
      </xdr:nvSpPr>
      <xdr:spPr>
        <a:xfrm>
          <a:off x="10426700" y="707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139302</xdr:rowOff>
    </xdr:from>
    <xdr:ext cx="534377" cy="259045"/>
    <xdr:sp macro="" textlink="">
      <xdr:nvSpPr>
        <xdr:cNvPr id="132" name="【道路】&#10;一人当たり延長該当値テキスト"/>
        <xdr:cNvSpPr txBox="1"/>
      </xdr:nvSpPr>
      <xdr:spPr>
        <a:xfrm>
          <a:off x="10515600" y="699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43177</xdr:rowOff>
    </xdr:from>
    <xdr:to>
      <xdr:col>50</xdr:col>
      <xdr:colOff>165100</xdr:colOff>
      <xdr:row>41</xdr:row>
      <xdr:rowOff>144777</xdr:rowOff>
    </xdr:to>
    <xdr:sp macro="" textlink="">
      <xdr:nvSpPr>
        <xdr:cNvPr id="133" name="楕円 132"/>
        <xdr:cNvSpPr/>
      </xdr:nvSpPr>
      <xdr:spPr>
        <a:xfrm>
          <a:off x="9588500" y="707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93039</xdr:rowOff>
    </xdr:from>
    <xdr:to>
      <xdr:col>55</xdr:col>
      <xdr:colOff>0</xdr:colOff>
      <xdr:row>41</xdr:row>
      <xdr:rowOff>93977</xdr:rowOff>
    </xdr:to>
    <xdr:cxnSp macro="">
      <xdr:nvCxnSpPr>
        <xdr:cNvPr id="134" name="直線コネクタ 133"/>
        <xdr:cNvCxnSpPr/>
      </xdr:nvCxnSpPr>
      <xdr:spPr>
        <a:xfrm flipV="1">
          <a:off x="9639300" y="7122489"/>
          <a:ext cx="838200" cy="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44787</xdr:rowOff>
    </xdr:from>
    <xdr:to>
      <xdr:col>46</xdr:col>
      <xdr:colOff>38100</xdr:colOff>
      <xdr:row>41</xdr:row>
      <xdr:rowOff>146387</xdr:rowOff>
    </xdr:to>
    <xdr:sp macro="" textlink="">
      <xdr:nvSpPr>
        <xdr:cNvPr id="135" name="楕円 134"/>
        <xdr:cNvSpPr/>
      </xdr:nvSpPr>
      <xdr:spPr>
        <a:xfrm>
          <a:off x="8699500" y="707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93977</xdr:rowOff>
    </xdr:from>
    <xdr:to>
      <xdr:col>50</xdr:col>
      <xdr:colOff>114300</xdr:colOff>
      <xdr:row>41</xdr:row>
      <xdr:rowOff>95587</xdr:rowOff>
    </xdr:to>
    <xdr:cxnSp macro="">
      <xdr:nvCxnSpPr>
        <xdr:cNvPr id="136" name="直線コネクタ 135"/>
        <xdr:cNvCxnSpPr/>
      </xdr:nvCxnSpPr>
      <xdr:spPr>
        <a:xfrm flipV="1">
          <a:off x="8750300" y="7123427"/>
          <a:ext cx="889000" cy="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48909</xdr:rowOff>
    </xdr:from>
    <xdr:to>
      <xdr:col>41</xdr:col>
      <xdr:colOff>101600</xdr:colOff>
      <xdr:row>41</xdr:row>
      <xdr:rowOff>150509</xdr:rowOff>
    </xdr:to>
    <xdr:sp macro="" textlink="">
      <xdr:nvSpPr>
        <xdr:cNvPr id="137" name="楕円 136"/>
        <xdr:cNvSpPr/>
      </xdr:nvSpPr>
      <xdr:spPr>
        <a:xfrm>
          <a:off x="7810500" y="707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95587</xdr:rowOff>
    </xdr:from>
    <xdr:to>
      <xdr:col>45</xdr:col>
      <xdr:colOff>177800</xdr:colOff>
      <xdr:row>41</xdr:row>
      <xdr:rowOff>99709</xdr:rowOff>
    </xdr:to>
    <xdr:cxnSp macro="">
      <xdr:nvCxnSpPr>
        <xdr:cNvPr id="138" name="直線コネクタ 137"/>
        <xdr:cNvCxnSpPr/>
      </xdr:nvCxnSpPr>
      <xdr:spPr>
        <a:xfrm flipV="1">
          <a:off x="7861300" y="7125037"/>
          <a:ext cx="889000" cy="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49530</xdr:rowOff>
    </xdr:from>
    <xdr:to>
      <xdr:col>36</xdr:col>
      <xdr:colOff>165100</xdr:colOff>
      <xdr:row>41</xdr:row>
      <xdr:rowOff>151130</xdr:rowOff>
    </xdr:to>
    <xdr:sp macro="" textlink="">
      <xdr:nvSpPr>
        <xdr:cNvPr id="139" name="楕円 138"/>
        <xdr:cNvSpPr/>
      </xdr:nvSpPr>
      <xdr:spPr>
        <a:xfrm>
          <a:off x="69215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99709</xdr:rowOff>
    </xdr:from>
    <xdr:to>
      <xdr:col>41</xdr:col>
      <xdr:colOff>50800</xdr:colOff>
      <xdr:row>41</xdr:row>
      <xdr:rowOff>100330</xdr:rowOff>
    </xdr:to>
    <xdr:cxnSp macro="">
      <xdr:nvCxnSpPr>
        <xdr:cNvPr id="140" name="直線コネクタ 139"/>
        <xdr:cNvCxnSpPr/>
      </xdr:nvCxnSpPr>
      <xdr:spPr>
        <a:xfrm flipV="1">
          <a:off x="6972300" y="7129159"/>
          <a:ext cx="889000" cy="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110064</xdr:rowOff>
    </xdr:from>
    <xdr:ext cx="534377" cy="259045"/>
    <xdr:sp macro="" textlink="">
      <xdr:nvSpPr>
        <xdr:cNvPr id="141" name="n_1aveValue【道路】&#10;一人当たり延長"/>
        <xdr:cNvSpPr txBox="1"/>
      </xdr:nvSpPr>
      <xdr:spPr>
        <a:xfrm>
          <a:off x="9359411" y="67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115660</xdr:rowOff>
    </xdr:from>
    <xdr:ext cx="534377" cy="259045"/>
    <xdr:sp macro="" textlink="">
      <xdr:nvSpPr>
        <xdr:cNvPr id="142" name="n_2aveValue【道路】&#10;一人当たり延長"/>
        <xdr:cNvSpPr txBox="1"/>
      </xdr:nvSpPr>
      <xdr:spPr>
        <a:xfrm>
          <a:off x="8483111" y="680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111048</xdr:rowOff>
    </xdr:from>
    <xdr:ext cx="534377" cy="259045"/>
    <xdr:sp macro="" textlink="">
      <xdr:nvSpPr>
        <xdr:cNvPr id="143" name="n_3aveValue【道路】&#10;一人当たり延長"/>
        <xdr:cNvSpPr txBox="1"/>
      </xdr:nvSpPr>
      <xdr:spPr>
        <a:xfrm>
          <a:off x="759411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109641</xdr:rowOff>
    </xdr:from>
    <xdr:ext cx="534377" cy="259045"/>
    <xdr:sp macro="" textlink="">
      <xdr:nvSpPr>
        <xdr:cNvPr id="144" name="n_4aveValue【道路】&#10;一人当たり延長"/>
        <xdr:cNvSpPr txBox="1"/>
      </xdr:nvSpPr>
      <xdr:spPr>
        <a:xfrm>
          <a:off x="6705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135904</xdr:rowOff>
    </xdr:from>
    <xdr:ext cx="534377" cy="259045"/>
    <xdr:sp macro="" textlink="">
      <xdr:nvSpPr>
        <xdr:cNvPr id="145" name="n_1mainValue【道路】&#10;一人当たり延長"/>
        <xdr:cNvSpPr txBox="1"/>
      </xdr:nvSpPr>
      <xdr:spPr>
        <a:xfrm>
          <a:off x="9359411" y="716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137514</xdr:rowOff>
    </xdr:from>
    <xdr:ext cx="534377" cy="259045"/>
    <xdr:sp macro="" textlink="">
      <xdr:nvSpPr>
        <xdr:cNvPr id="146" name="n_2mainValue【道路】&#10;一人当たり延長"/>
        <xdr:cNvSpPr txBox="1"/>
      </xdr:nvSpPr>
      <xdr:spPr>
        <a:xfrm>
          <a:off x="8483111" y="716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141636</xdr:rowOff>
    </xdr:from>
    <xdr:ext cx="534377" cy="259045"/>
    <xdr:sp macro="" textlink="">
      <xdr:nvSpPr>
        <xdr:cNvPr id="147" name="n_3mainValue【道路】&#10;一人当たり延長"/>
        <xdr:cNvSpPr txBox="1"/>
      </xdr:nvSpPr>
      <xdr:spPr>
        <a:xfrm>
          <a:off x="7594111" y="717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142257</xdr:rowOff>
    </xdr:from>
    <xdr:ext cx="534377" cy="259045"/>
    <xdr:sp macro="" textlink="">
      <xdr:nvSpPr>
        <xdr:cNvPr id="148" name="n_4mainValue【道路】&#10;一人当たり延長"/>
        <xdr:cNvSpPr txBox="1"/>
      </xdr:nvSpPr>
      <xdr:spPr>
        <a:xfrm>
          <a:off x="6705111" y="717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55517</xdr:rowOff>
    </xdr:to>
    <xdr:cxnSp macro="">
      <xdr:nvCxnSpPr>
        <xdr:cNvPr id="174" name="直線コネクタ 173"/>
        <xdr:cNvCxnSpPr/>
      </xdr:nvCxnSpPr>
      <xdr:spPr>
        <a:xfrm flipV="1">
          <a:off x="4634865" y="956364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59344</xdr:rowOff>
    </xdr:from>
    <xdr:ext cx="405111" cy="259045"/>
    <xdr:sp macro="" textlink="">
      <xdr:nvSpPr>
        <xdr:cNvPr id="175" name="【橋りょう・トンネル】&#10;有形固定資産減価償却率最小値テキスト"/>
        <xdr:cNvSpPr txBox="1"/>
      </xdr:nvSpPr>
      <xdr:spPr>
        <a:xfrm>
          <a:off x="4673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55517</xdr:rowOff>
    </xdr:from>
    <xdr:to>
      <xdr:col>24</xdr:col>
      <xdr:colOff>152400</xdr:colOff>
      <xdr:row>64</xdr:row>
      <xdr:rowOff>55517</xdr:rowOff>
    </xdr:to>
    <xdr:cxnSp macro="">
      <xdr:nvCxnSpPr>
        <xdr:cNvPr id="176" name="直線コネクタ 175"/>
        <xdr:cNvCxnSpPr/>
      </xdr:nvCxnSpPr>
      <xdr:spPr>
        <a:xfrm>
          <a:off x="4546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7" name="【橋りょう・トンネル】&#10;有形固定資産減価償却率最大値テキスト"/>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8" name="直線コネクタ 177"/>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100710</xdr:rowOff>
    </xdr:from>
    <xdr:ext cx="405111" cy="259045"/>
    <xdr:sp macro="" textlink="">
      <xdr:nvSpPr>
        <xdr:cNvPr id="179" name="【橋りょう・トンネル】&#10;有形固定資産減価償却率平均値テキスト"/>
        <xdr:cNvSpPr txBox="1"/>
      </xdr:nvSpPr>
      <xdr:spPr>
        <a:xfrm>
          <a:off x="4673600" y="10387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81" name="フローチャート: 判断 180"/>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82" name="フローチャート: 判断 181"/>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3" name="フローチャート: 判断 182"/>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7983</xdr:rowOff>
    </xdr:from>
    <xdr:to>
      <xdr:col>24</xdr:col>
      <xdr:colOff>114300</xdr:colOff>
      <xdr:row>60</xdr:row>
      <xdr:rowOff>109583</xdr:rowOff>
    </xdr:to>
    <xdr:sp macro="" textlink="">
      <xdr:nvSpPr>
        <xdr:cNvPr id="190" name="楕円 189"/>
        <xdr:cNvSpPr/>
      </xdr:nvSpPr>
      <xdr:spPr>
        <a:xfrm>
          <a:off x="4584700" y="102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30860</xdr:rowOff>
    </xdr:from>
    <xdr:ext cx="405111" cy="259045"/>
    <xdr:sp macro="" textlink="">
      <xdr:nvSpPr>
        <xdr:cNvPr id="191" name="【橋りょう・トンネル】&#10;有形固定資産減価償却率該当値テキスト"/>
        <xdr:cNvSpPr txBox="1"/>
      </xdr:nvSpPr>
      <xdr:spPr>
        <a:xfrm>
          <a:off x="4673600" y="10146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104322</xdr:rowOff>
    </xdr:from>
    <xdr:to>
      <xdr:col>20</xdr:col>
      <xdr:colOff>38100</xdr:colOff>
      <xdr:row>60</xdr:row>
      <xdr:rowOff>34472</xdr:rowOff>
    </xdr:to>
    <xdr:sp macro="" textlink="">
      <xdr:nvSpPr>
        <xdr:cNvPr id="192" name="楕円 191"/>
        <xdr:cNvSpPr/>
      </xdr:nvSpPr>
      <xdr:spPr>
        <a:xfrm>
          <a:off x="37465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155122</xdr:rowOff>
    </xdr:from>
    <xdr:to>
      <xdr:col>24</xdr:col>
      <xdr:colOff>63500</xdr:colOff>
      <xdr:row>60</xdr:row>
      <xdr:rowOff>58783</xdr:rowOff>
    </xdr:to>
    <xdr:cxnSp macro="">
      <xdr:nvCxnSpPr>
        <xdr:cNvPr id="193" name="直線コネクタ 192"/>
        <xdr:cNvCxnSpPr/>
      </xdr:nvCxnSpPr>
      <xdr:spPr>
        <a:xfrm>
          <a:off x="3797300" y="10270672"/>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125549</xdr:rowOff>
    </xdr:from>
    <xdr:to>
      <xdr:col>15</xdr:col>
      <xdr:colOff>101600</xdr:colOff>
      <xdr:row>60</xdr:row>
      <xdr:rowOff>55699</xdr:rowOff>
    </xdr:to>
    <xdr:sp macro="" textlink="">
      <xdr:nvSpPr>
        <xdr:cNvPr id="194" name="楕円 193"/>
        <xdr:cNvSpPr/>
      </xdr:nvSpPr>
      <xdr:spPr>
        <a:xfrm>
          <a:off x="2857500" y="1024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155122</xdr:rowOff>
    </xdr:from>
    <xdr:to>
      <xdr:col>19</xdr:col>
      <xdr:colOff>177800</xdr:colOff>
      <xdr:row>60</xdr:row>
      <xdr:rowOff>4899</xdr:rowOff>
    </xdr:to>
    <xdr:cxnSp macro="">
      <xdr:nvCxnSpPr>
        <xdr:cNvPr id="195" name="直線コネクタ 194"/>
        <xdr:cNvCxnSpPr/>
      </xdr:nvCxnSpPr>
      <xdr:spPr>
        <a:xfrm flipV="1">
          <a:off x="2908300" y="10270672"/>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104322</xdr:rowOff>
    </xdr:from>
    <xdr:to>
      <xdr:col>10</xdr:col>
      <xdr:colOff>165100</xdr:colOff>
      <xdr:row>60</xdr:row>
      <xdr:rowOff>34472</xdr:rowOff>
    </xdr:to>
    <xdr:sp macro="" textlink="">
      <xdr:nvSpPr>
        <xdr:cNvPr id="196" name="楕円 195"/>
        <xdr:cNvSpPr/>
      </xdr:nvSpPr>
      <xdr:spPr>
        <a:xfrm>
          <a:off x="19685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155122</xdr:rowOff>
    </xdr:from>
    <xdr:to>
      <xdr:col>15</xdr:col>
      <xdr:colOff>50800</xdr:colOff>
      <xdr:row>60</xdr:row>
      <xdr:rowOff>4899</xdr:rowOff>
    </xdr:to>
    <xdr:cxnSp macro="">
      <xdr:nvCxnSpPr>
        <xdr:cNvPr id="197" name="直線コネクタ 196"/>
        <xdr:cNvCxnSpPr/>
      </xdr:nvCxnSpPr>
      <xdr:spPr>
        <a:xfrm>
          <a:off x="2019300" y="10270672"/>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76563</xdr:rowOff>
    </xdr:from>
    <xdr:to>
      <xdr:col>6</xdr:col>
      <xdr:colOff>38100</xdr:colOff>
      <xdr:row>60</xdr:row>
      <xdr:rowOff>6713</xdr:rowOff>
    </xdr:to>
    <xdr:sp macro="" textlink="">
      <xdr:nvSpPr>
        <xdr:cNvPr id="198" name="楕円 197"/>
        <xdr:cNvSpPr/>
      </xdr:nvSpPr>
      <xdr:spPr>
        <a:xfrm>
          <a:off x="1079500" y="101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127363</xdr:rowOff>
    </xdr:from>
    <xdr:to>
      <xdr:col>10</xdr:col>
      <xdr:colOff>114300</xdr:colOff>
      <xdr:row>59</xdr:row>
      <xdr:rowOff>155122</xdr:rowOff>
    </xdr:to>
    <xdr:cxnSp macro="">
      <xdr:nvCxnSpPr>
        <xdr:cNvPr id="199" name="直線コネクタ 198"/>
        <xdr:cNvCxnSpPr/>
      </xdr:nvCxnSpPr>
      <xdr:spPr>
        <a:xfrm>
          <a:off x="1130300" y="1024291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33762</xdr:rowOff>
    </xdr:from>
    <xdr:ext cx="405111" cy="259045"/>
    <xdr:sp macro="" textlink="">
      <xdr:nvSpPr>
        <xdr:cNvPr id="200" name="n_1aveValue【橋りょう・トンネル】&#10;有形固定資産減価償却率"/>
        <xdr:cNvSpPr txBox="1"/>
      </xdr:nvSpPr>
      <xdr:spPr>
        <a:xfrm>
          <a:off x="3582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53357</xdr:rowOff>
    </xdr:from>
    <xdr:ext cx="405111" cy="259045"/>
    <xdr:sp macro="" textlink="">
      <xdr:nvSpPr>
        <xdr:cNvPr id="201" name="n_2aveValue【橋りょう・トンネル】&#10;有形固定資産減価償却率"/>
        <xdr:cNvSpPr txBox="1"/>
      </xdr:nvSpPr>
      <xdr:spPr>
        <a:xfrm>
          <a:off x="2705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30497</xdr:rowOff>
    </xdr:from>
    <xdr:ext cx="405111" cy="259045"/>
    <xdr:sp macro="" textlink="">
      <xdr:nvSpPr>
        <xdr:cNvPr id="202" name="n_3aveValue【橋りょう・トンネル】&#10;有形固定資産減価償却率"/>
        <xdr:cNvSpPr txBox="1"/>
      </xdr:nvSpPr>
      <xdr:spPr>
        <a:xfrm>
          <a:off x="1816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12536</xdr:rowOff>
    </xdr:from>
    <xdr:ext cx="405111" cy="259045"/>
    <xdr:sp macro="" textlink="">
      <xdr:nvSpPr>
        <xdr:cNvPr id="203" name="n_4aveValue【橋りょう・トンネル】&#10;有形固定資産減価償却率"/>
        <xdr:cNvSpPr txBox="1"/>
      </xdr:nvSpPr>
      <xdr:spPr>
        <a:xfrm>
          <a:off x="927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50999</xdr:rowOff>
    </xdr:from>
    <xdr:ext cx="405111" cy="259045"/>
    <xdr:sp macro="" textlink="">
      <xdr:nvSpPr>
        <xdr:cNvPr id="204" name="n_1mainValue【橋りょう・トンネル】&#10;有形固定資産減価償却率"/>
        <xdr:cNvSpPr txBox="1"/>
      </xdr:nvSpPr>
      <xdr:spPr>
        <a:xfrm>
          <a:off x="3582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72226</xdr:rowOff>
    </xdr:from>
    <xdr:ext cx="405111" cy="259045"/>
    <xdr:sp macro="" textlink="">
      <xdr:nvSpPr>
        <xdr:cNvPr id="205" name="n_2mainValue【橋りょう・トンネル】&#10;有形固定資産減価償却率"/>
        <xdr:cNvSpPr txBox="1"/>
      </xdr:nvSpPr>
      <xdr:spPr>
        <a:xfrm>
          <a:off x="2705744" y="1001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50999</xdr:rowOff>
    </xdr:from>
    <xdr:ext cx="405111" cy="259045"/>
    <xdr:sp macro="" textlink="">
      <xdr:nvSpPr>
        <xdr:cNvPr id="206" name="n_3mainValue【橋りょう・トンネル】&#10;有形固定資産減価償却率"/>
        <xdr:cNvSpPr txBox="1"/>
      </xdr:nvSpPr>
      <xdr:spPr>
        <a:xfrm>
          <a:off x="18167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23240</xdr:rowOff>
    </xdr:from>
    <xdr:ext cx="405111" cy="259045"/>
    <xdr:sp macro="" textlink="">
      <xdr:nvSpPr>
        <xdr:cNvPr id="207" name="n_4mainValue【橋りょう・トンネル】&#10;有形固定資産減価償却率"/>
        <xdr:cNvSpPr txBox="1"/>
      </xdr:nvSpPr>
      <xdr:spPr>
        <a:xfrm>
          <a:off x="927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168571</xdr:rowOff>
    </xdr:from>
    <xdr:to>
      <xdr:col>54</xdr:col>
      <xdr:colOff>189865</xdr:colOff>
      <xdr:row>63</xdr:row>
      <xdr:rowOff>160072</xdr:rowOff>
    </xdr:to>
    <xdr:cxnSp macro="">
      <xdr:nvCxnSpPr>
        <xdr:cNvPr id="229" name="直線コネクタ 228"/>
        <xdr:cNvCxnSpPr/>
      </xdr:nvCxnSpPr>
      <xdr:spPr>
        <a:xfrm flipV="1">
          <a:off x="10476865" y="9598321"/>
          <a:ext cx="0" cy="1363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163899</xdr:rowOff>
    </xdr:from>
    <xdr:ext cx="534377" cy="259045"/>
    <xdr:sp macro="" textlink="">
      <xdr:nvSpPr>
        <xdr:cNvPr id="230" name="【橋りょう・トンネル】&#10;一人当たり有形固定資産（償却資産）額最小値テキスト"/>
        <xdr:cNvSpPr txBox="1"/>
      </xdr:nvSpPr>
      <xdr:spPr>
        <a:xfrm>
          <a:off x="10515600" y="109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160072</xdr:rowOff>
    </xdr:from>
    <xdr:to>
      <xdr:col>55</xdr:col>
      <xdr:colOff>88900</xdr:colOff>
      <xdr:row>63</xdr:row>
      <xdr:rowOff>160072</xdr:rowOff>
    </xdr:to>
    <xdr:cxnSp macro="">
      <xdr:nvCxnSpPr>
        <xdr:cNvPr id="231" name="直線コネクタ 230"/>
        <xdr:cNvCxnSpPr/>
      </xdr:nvCxnSpPr>
      <xdr:spPr>
        <a:xfrm>
          <a:off x="10388600" y="1096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115248</xdr:rowOff>
    </xdr:from>
    <xdr:ext cx="690189" cy="259045"/>
    <xdr:sp macro="" textlink="">
      <xdr:nvSpPr>
        <xdr:cNvPr id="232" name="【橋りょう・トンネル】&#10;一人当たり有形固定資産（償却資産）額最大値テキスト"/>
        <xdr:cNvSpPr txBox="1"/>
      </xdr:nvSpPr>
      <xdr:spPr>
        <a:xfrm>
          <a:off x="10515600" y="9373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168571</xdr:rowOff>
    </xdr:from>
    <xdr:to>
      <xdr:col>55</xdr:col>
      <xdr:colOff>88900</xdr:colOff>
      <xdr:row>55</xdr:row>
      <xdr:rowOff>168571</xdr:rowOff>
    </xdr:to>
    <xdr:cxnSp macro="">
      <xdr:nvCxnSpPr>
        <xdr:cNvPr id="233" name="直線コネクタ 232"/>
        <xdr:cNvCxnSpPr/>
      </xdr:nvCxnSpPr>
      <xdr:spPr>
        <a:xfrm>
          <a:off x="10388600" y="959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8775</xdr:rowOff>
    </xdr:from>
    <xdr:ext cx="690189" cy="259045"/>
    <xdr:sp macro="" textlink="">
      <xdr:nvSpPr>
        <xdr:cNvPr id="234" name="【橋りょう・トンネル】&#10;一人当たり有形固定資産（償却資産）額平均値テキスト"/>
        <xdr:cNvSpPr txBox="1"/>
      </xdr:nvSpPr>
      <xdr:spPr>
        <a:xfrm>
          <a:off x="10515600" y="1063867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30348</xdr:rowOff>
    </xdr:from>
    <xdr:to>
      <xdr:col>55</xdr:col>
      <xdr:colOff>50800</xdr:colOff>
      <xdr:row>62</xdr:row>
      <xdr:rowOff>131948</xdr:rowOff>
    </xdr:to>
    <xdr:sp macro="" textlink="">
      <xdr:nvSpPr>
        <xdr:cNvPr id="235" name="フローチャート: 判断 234"/>
        <xdr:cNvSpPr/>
      </xdr:nvSpPr>
      <xdr:spPr>
        <a:xfrm>
          <a:off x="10426700" y="106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38271</xdr:rowOff>
    </xdr:from>
    <xdr:to>
      <xdr:col>50</xdr:col>
      <xdr:colOff>165100</xdr:colOff>
      <xdr:row>62</xdr:row>
      <xdr:rowOff>139871</xdr:rowOff>
    </xdr:to>
    <xdr:sp macro="" textlink="">
      <xdr:nvSpPr>
        <xdr:cNvPr id="236" name="フローチャート: 判断 235"/>
        <xdr:cNvSpPr/>
      </xdr:nvSpPr>
      <xdr:spPr>
        <a:xfrm>
          <a:off x="9588500" y="106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5440</xdr:rowOff>
    </xdr:from>
    <xdr:to>
      <xdr:col>46</xdr:col>
      <xdr:colOff>38100</xdr:colOff>
      <xdr:row>62</xdr:row>
      <xdr:rowOff>107040</xdr:rowOff>
    </xdr:to>
    <xdr:sp macro="" textlink="">
      <xdr:nvSpPr>
        <xdr:cNvPr id="237" name="フローチャート: 判断 236"/>
        <xdr:cNvSpPr/>
      </xdr:nvSpPr>
      <xdr:spPr>
        <a:xfrm>
          <a:off x="8699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49046</xdr:rowOff>
    </xdr:from>
    <xdr:to>
      <xdr:col>41</xdr:col>
      <xdr:colOff>101600</xdr:colOff>
      <xdr:row>62</xdr:row>
      <xdr:rowOff>150646</xdr:rowOff>
    </xdr:to>
    <xdr:sp macro="" textlink="">
      <xdr:nvSpPr>
        <xdr:cNvPr id="238" name="フローチャート: 判断 237"/>
        <xdr:cNvSpPr/>
      </xdr:nvSpPr>
      <xdr:spPr>
        <a:xfrm>
          <a:off x="7810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59434</xdr:rowOff>
    </xdr:from>
    <xdr:to>
      <xdr:col>36</xdr:col>
      <xdr:colOff>165100</xdr:colOff>
      <xdr:row>62</xdr:row>
      <xdr:rowOff>161034</xdr:rowOff>
    </xdr:to>
    <xdr:sp macro="" textlink="">
      <xdr:nvSpPr>
        <xdr:cNvPr id="239" name="フローチャート: 判断 238"/>
        <xdr:cNvSpPr/>
      </xdr:nvSpPr>
      <xdr:spPr>
        <a:xfrm>
          <a:off x="6921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132445</xdr:rowOff>
    </xdr:from>
    <xdr:to>
      <xdr:col>55</xdr:col>
      <xdr:colOff>50800</xdr:colOff>
      <xdr:row>62</xdr:row>
      <xdr:rowOff>62595</xdr:rowOff>
    </xdr:to>
    <xdr:sp macro="" textlink="">
      <xdr:nvSpPr>
        <xdr:cNvPr id="245" name="楕円 244"/>
        <xdr:cNvSpPr/>
      </xdr:nvSpPr>
      <xdr:spPr>
        <a:xfrm>
          <a:off x="10426700" y="1059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155322</xdr:rowOff>
    </xdr:from>
    <xdr:ext cx="690189" cy="259045"/>
    <xdr:sp macro="" textlink="">
      <xdr:nvSpPr>
        <xdr:cNvPr id="246" name="【橋りょう・トンネル】&#10;一人当たり有形固定資産（償却資産）額該当値テキスト"/>
        <xdr:cNvSpPr txBox="1"/>
      </xdr:nvSpPr>
      <xdr:spPr>
        <a:xfrm>
          <a:off x="10515600" y="104423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137576</xdr:rowOff>
    </xdr:from>
    <xdr:to>
      <xdr:col>50</xdr:col>
      <xdr:colOff>165100</xdr:colOff>
      <xdr:row>62</xdr:row>
      <xdr:rowOff>67726</xdr:rowOff>
    </xdr:to>
    <xdr:sp macro="" textlink="">
      <xdr:nvSpPr>
        <xdr:cNvPr id="247" name="楕円 246"/>
        <xdr:cNvSpPr/>
      </xdr:nvSpPr>
      <xdr:spPr>
        <a:xfrm>
          <a:off x="9588500" y="1059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11795</xdr:rowOff>
    </xdr:from>
    <xdr:to>
      <xdr:col>55</xdr:col>
      <xdr:colOff>0</xdr:colOff>
      <xdr:row>62</xdr:row>
      <xdr:rowOff>16926</xdr:rowOff>
    </xdr:to>
    <xdr:cxnSp macro="">
      <xdr:nvCxnSpPr>
        <xdr:cNvPr id="248" name="直線コネクタ 247"/>
        <xdr:cNvCxnSpPr/>
      </xdr:nvCxnSpPr>
      <xdr:spPr>
        <a:xfrm flipV="1">
          <a:off x="9639300" y="10641695"/>
          <a:ext cx="838200" cy="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139688</xdr:rowOff>
    </xdr:from>
    <xdr:to>
      <xdr:col>46</xdr:col>
      <xdr:colOff>38100</xdr:colOff>
      <xdr:row>62</xdr:row>
      <xdr:rowOff>69838</xdr:rowOff>
    </xdr:to>
    <xdr:sp macro="" textlink="">
      <xdr:nvSpPr>
        <xdr:cNvPr id="249" name="楕円 248"/>
        <xdr:cNvSpPr/>
      </xdr:nvSpPr>
      <xdr:spPr>
        <a:xfrm>
          <a:off x="8699500" y="1059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16926</xdr:rowOff>
    </xdr:from>
    <xdr:to>
      <xdr:col>50</xdr:col>
      <xdr:colOff>114300</xdr:colOff>
      <xdr:row>62</xdr:row>
      <xdr:rowOff>19038</xdr:rowOff>
    </xdr:to>
    <xdr:cxnSp macro="">
      <xdr:nvCxnSpPr>
        <xdr:cNvPr id="250" name="直線コネクタ 249"/>
        <xdr:cNvCxnSpPr/>
      </xdr:nvCxnSpPr>
      <xdr:spPr>
        <a:xfrm flipV="1">
          <a:off x="8750300" y="10646826"/>
          <a:ext cx="889000" cy="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153818</xdr:rowOff>
    </xdr:from>
    <xdr:to>
      <xdr:col>41</xdr:col>
      <xdr:colOff>101600</xdr:colOff>
      <xdr:row>62</xdr:row>
      <xdr:rowOff>83968</xdr:rowOff>
    </xdr:to>
    <xdr:sp macro="" textlink="">
      <xdr:nvSpPr>
        <xdr:cNvPr id="251" name="楕円 250"/>
        <xdr:cNvSpPr/>
      </xdr:nvSpPr>
      <xdr:spPr>
        <a:xfrm>
          <a:off x="7810500" y="1061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19038</xdr:rowOff>
    </xdr:from>
    <xdr:to>
      <xdr:col>45</xdr:col>
      <xdr:colOff>177800</xdr:colOff>
      <xdr:row>62</xdr:row>
      <xdr:rowOff>33168</xdr:rowOff>
    </xdr:to>
    <xdr:cxnSp macro="">
      <xdr:nvCxnSpPr>
        <xdr:cNvPr id="252" name="直線コネクタ 251"/>
        <xdr:cNvCxnSpPr/>
      </xdr:nvCxnSpPr>
      <xdr:spPr>
        <a:xfrm flipV="1">
          <a:off x="7861300" y="10648938"/>
          <a:ext cx="889000" cy="1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155588</xdr:rowOff>
    </xdr:from>
    <xdr:to>
      <xdr:col>36</xdr:col>
      <xdr:colOff>165100</xdr:colOff>
      <xdr:row>62</xdr:row>
      <xdr:rowOff>85738</xdr:rowOff>
    </xdr:to>
    <xdr:sp macro="" textlink="">
      <xdr:nvSpPr>
        <xdr:cNvPr id="253" name="楕円 252"/>
        <xdr:cNvSpPr/>
      </xdr:nvSpPr>
      <xdr:spPr>
        <a:xfrm>
          <a:off x="6921500" y="106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33168</xdr:rowOff>
    </xdr:from>
    <xdr:to>
      <xdr:col>41</xdr:col>
      <xdr:colOff>50800</xdr:colOff>
      <xdr:row>62</xdr:row>
      <xdr:rowOff>34938</xdr:rowOff>
    </xdr:to>
    <xdr:cxnSp macro="">
      <xdr:nvCxnSpPr>
        <xdr:cNvPr id="254" name="直線コネクタ 253"/>
        <xdr:cNvCxnSpPr/>
      </xdr:nvCxnSpPr>
      <xdr:spPr>
        <a:xfrm flipV="1">
          <a:off x="6972300" y="10663068"/>
          <a:ext cx="889000" cy="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130998</xdr:rowOff>
    </xdr:from>
    <xdr:ext cx="690189" cy="259045"/>
    <xdr:sp macro="" textlink="">
      <xdr:nvSpPr>
        <xdr:cNvPr id="255" name="n_1aveValue【橋りょう・トンネル】&#10;一人当たり有形固定資産（償却資産）額"/>
        <xdr:cNvSpPr txBox="1"/>
      </xdr:nvSpPr>
      <xdr:spPr>
        <a:xfrm>
          <a:off x="9281505" y="107608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98167</xdr:rowOff>
    </xdr:from>
    <xdr:ext cx="690189" cy="259045"/>
    <xdr:sp macro="" textlink="">
      <xdr:nvSpPr>
        <xdr:cNvPr id="256" name="n_2aveValue【橋りょう・トンネル】&#10;一人当たり有形固定資産（償却資産）額"/>
        <xdr:cNvSpPr txBox="1"/>
      </xdr:nvSpPr>
      <xdr:spPr>
        <a:xfrm>
          <a:off x="8405205" y="107280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141773</xdr:rowOff>
    </xdr:from>
    <xdr:ext cx="690189" cy="259045"/>
    <xdr:sp macro="" textlink="">
      <xdr:nvSpPr>
        <xdr:cNvPr id="257" name="n_3aveValue【橋りょう・トンネル】&#10;一人当たり有形固定資産（償却資産）額"/>
        <xdr:cNvSpPr txBox="1"/>
      </xdr:nvSpPr>
      <xdr:spPr>
        <a:xfrm>
          <a:off x="7516205" y="107716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152161</xdr:rowOff>
    </xdr:from>
    <xdr:ext cx="690189" cy="259045"/>
    <xdr:sp macro="" textlink="">
      <xdr:nvSpPr>
        <xdr:cNvPr id="258" name="n_4aveValue【橋りょう・トンネル】&#10;一人当たり有形固定資産（償却資産）額"/>
        <xdr:cNvSpPr txBox="1"/>
      </xdr:nvSpPr>
      <xdr:spPr>
        <a:xfrm>
          <a:off x="66272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84253</xdr:rowOff>
    </xdr:from>
    <xdr:ext cx="690189" cy="259045"/>
    <xdr:sp macro="" textlink="">
      <xdr:nvSpPr>
        <xdr:cNvPr id="259" name="n_1mainValue【橋りょう・トンネル】&#10;一人当たり有形固定資産（償却資産）額"/>
        <xdr:cNvSpPr txBox="1"/>
      </xdr:nvSpPr>
      <xdr:spPr>
        <a:xfrm>
          <a:off x="9281505" y="10371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86365</xdr:rowOff>
    </xdr:from>
    <xdr:ext cx="690189" cy="259045"/>
    <xdr:sp macro="" textlink="">
      <xdr:nvSpPr>
        <xdr:cNvPr id="260" name="n_2mainValue【橋りょう・トンネル】&#10;一人当たり有形固定資産（償却資産）額"/>
        <xdr:cNvSpPr txBox="1"/>
      </xdr:nvSpPr>
      <xdr:spPr>
        <a:xfrm>
          <a:off x="8405205" y="10373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100495</xdr:rowOff>
    </xdr:from>
    <xdr:ext cx="690189" cy="259045"/>
    <xdr:sp macro="" textlink="">
      <xdr:nvSpPr>
        <xdr:cNvPr id="261" name="n_3mainValue【橋りょう・トンネル】&#10;一人当たり有形固定資産（償却資産）額"/>
        <xdr:cNvSpPr txBox="1"/>
      </xdr:nvSpPr>
      <xdr:spPr>
        <a:xfrm>
          <a:off x="7516205" y="103874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60</xdr:row>
      <xdr:rowOff>102265</xdr:rowOff>
    </xdr:from>
    <xdr:ext cx="690189" cy="259045"/>
    <xdr:sp macro="" textlink="">
      <xdr:nvSpPr>
        <xdr:cNvPr id="262" name="n_4mainValue【橋りょう・トンネル】&#10;一人当たり有形固定資産（償却資産）額"/>
        <xdr:cNvSpPr txBox="1"/>
      </xdr:nvSpPr>
      <xdr:spPr>
        <a:xfrm>
          <a:off x="6627205" y="103892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114300</xdr:rowOff>
    </xdr:to>
    <xdr:cxnSp macro="">
      <xdr:nvCxnSpPr>
        <xdr:cNvPr id="287" name="直線コネクタ 286"/>
        <xdr:cNvCxnSpPr/>
      </xdr:nvCxnSpPr>
      <xdr:spPr>
        <a:xfrm flipV="1">
          <a:off x="4634865" y="1345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8"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9" name="直線コネクタ 288"/>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90" name="【公営住宅】&#10;有形固定資産減価償却率最大値テキスト"/>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91" name="直線コネクタ 290"/>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19702</xdr:rowOff>
    </xdr:from>
    <xdr:ext cx="405111" cy="259045"/>
    <xdr:sp macro="" textlink="">
      <xdr:nvSpPr>
        <xdr:cNvPr id="292" name="【公営住宅】&#10;有形固定資産減価償却率平均値テキスト"/>
        <xdr:cNvSpPr txBox="1"/>
      </xdr:nvSpPr>
      <xdr:spPr>
        <a:xfrm>
          <a:off x="4673600" y="1390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293" name="フローチャート: 判断 292"/>
        <xdr:cNvSpPr/>
      </xdr:nvSpPr>
      <xdr:spPr>
        <a:xfrm>
          <a:off x="45847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94" name="フローチャート: 判断 293"/>
        <xdr:cNvSpPr/>
      </xdr:nvSpPr>
      <xdr:spPr>
        <a:xfrm>
          <a:off x="3746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295" name="フローチャート: 判断 294"/>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96" name="フローチャート: 判断 295"/>
        <xdr:cNvSpPr/>
      </xdr:nvSpPr>
      <xdr:spPr>
        <a:xfrm>
          <a:off x="1968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7" name="フローチャート: 判断 296"/>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109220</xdr:rowOff>
    </xdr:from>
    <xdr:to>
      <xdr:col>24</xdr:col>
      <xdr:colOff>114300</xdr:colOff>
      <xdr:row>83</xdr:row>
      <xdr:rowOff>39370</xdr:rowOff>
    </xdr:to>
    <xdr:sp macro="" textlink="">
      <xdr:nvSpPr>
        <xdr:cNvPr id="303" name="楕円 302"/>
        <xdr:cNvSpPr/>
      </xdr:nvSpPr>
      <xdr:spPr>
        <a:xfrm>
          <a:off x="45847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87647</xdr:rowOff>
    </xdr:from>
    <xdr:ext cx="405111" cy="259045"/>
    <xdr:sp macro="" textlink="">
      <xdr:nvSpPr>
        <xdr:cNvPr id="304" name="【公営住宅】&#10;有形固定資産減価償却率該当値テキスト"/>
        <xdr:cNvSpPr txBox="1"/>
      </xdr:nvSpPr>
      <xdr:spPr>
        <a:xfrm>
          <a:off x="4673600" y="1414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67311</xdr:rowOff>
    </xdr:from>
    <xdr:to>
      <xdr:col>20</xdr:col>
      <xdr:colOff>38100</xdr:colOff>
      <xdr:row>82</xdr:row>
      <xdr:rowOff>168911</xdr:rowOff>
    </xdr:to>
    <xdr:sp macro="" textlink="">
      <xdr:nvSpPr>
        <xdr:cNvPr id="305" name="楕円 304"/>
        <xdr:cNvSpPr/>
      </xdr:nvSpPr>
      <xdr:spPr>
        <a:xfrm>
          <a:off x="3746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118111</xdr:rowOff>
    </xdr:from>
    <xdr:to>
      <xdr:col>24</xdr:col>
      <xdr:colOff>63500</xdr:colOff>
      <xdr:row>82</xdr:row>
      <xdr:rowOff>160020</xdr:rowOff>
    </xdr:to>
    <xdr:cxnSp macro="">
      <xdr:nvCxnSpPr>
        <xdr:cNvPr id="306" name="直線コネクタ 305"/>
        <xdr:cNvCxnSpPr/>
      </xdr:nvCxnSpPr>
      <xdr:spPr>
        <a:xfrm>
          <a:off x="3797300" y="1417701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92075</xdr:rowOff>
    </xdr:from>
    <xdr:to>
      <xdr:col>15</xdr:col>
      <xdr:colOff>101600</xdr:colOff>
      <xdr:row>83</xdr:row>
      <xdr:rowOff>22225</xdr:rowOff>
    </xdr:to>
    <xdr:sp macro="" textlink="">
      <xdr:nvSpPr>
        <xdr:cNvPr id="307" name="楕円 306"/>
        <xdr:cNvSpPr/>
      </xdr:nvSpPr>
      <xdr:spPr>
        <a:xfrm>
          <a:off x="2857500" y="141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118111</xdr:rowOff>
    </xdr:from>
    <xdr:to>
      <xdr:col>19</xdr:col>
      <xdr:colOff>177800</xdr:colOff>
      <xdr:row>82</xdr:row>
      <xdr:rowOff>142875</xdr:rowOff>
    </xdr:to>
    <xdr:cxnSp macro="">
      <xdr:nvCxnSpPr>
        <xdr:cNvPr id="308" name="直線コネクタ 307"/>
        <xdr:cNvCxnSpPr/>
      </xdr:nvCxnSpPr>
      <xdr:spPr>
        <a:xfrm flipV="1">
          <a:off x="2908300" y="14177011"/>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67311</xdr:rowOff>
    </xdr:from>
    <xdr:to>
      <xdr:col>10</xdr:col>
      <xdr:colOff>165100</xdr:colOff>
      <xdr:row>82</xdr:row>
      <xdr:rowOff>168911</xdr:rowOff>
    </xdr:to>
    <xdr:sp macro="" textlink="">
      <xdr:nvSpPr>
        <xdr:cNvPr id="309" name="楕円 308"/>
        <xdr:cNvSpPr/>
      </xdr:nvSpPr>
      <xdr:spPr>
        <a:xfrm>
          <a:off x="1968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118111</xdr:rowOff>
    </xdr:from>
    <xdr:to>
      <xdr:col>15</xdr:col>
      <xdr:colOff>50800</xdr:colOff>
      <xdr:row>82</xdr:row>
      <xdr:rowOff>142875</xdr:rowOff>
    </xdr:to>
    <xdr:cxnSp macro="">
      <xdr:nvCxnSpPr>
        <xdr:cNvPr id="310" name="直線コネクタ 309"/>
        <xdr:cNvCxnSpPr/>
      </xdr:nvCxnSpPr>
      <xdr:spPr>
        <a:xfrm>
          <a:off x="2019300" y="14177011"/>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33020</xdr:rowOff>
    </xdr:from>
    <xdr:to>
      <xdr:col>6</xdr:col>
      <xdr:colOff>38100</xdr:colOff>
      <xdr:row>82</xdr:row>
      <xdr:rowOff>134620</xdr:rowOff>
    </xdr:to>
    <xdr:sp macro="" textlink="">
      <xdr:nvSpPr>
        <xdr:cNvPr id="311" name="楕円 310"/>
        <xdr:cNvSpPr/>
      </xdr:nvSpPr>
      <xdr:spPr>
        <a:xfrm>
          <a:off x="1079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83820</xdr:rowOff>
    </xdr:from>
    <xdr:to>
      <xdr:col>10</xdr:col>
      <xdr:colOff>114300</xdr:colOff>
      <xdr:row>82</xdr:row>
      <xdr:rowOff>118111</xdr:rowOff>
    </xdr:to>
    <xdr:cxnSp macro="">
      <xdr:nvCxnSpPr>
        <xdr:cNvPr id="312" name="直線コネクタ 311"/>
        <xdr:cNvCxnSpPr/>
      </xdr:nvCxnSpPr>
      <xdr:spPr>
        <a:xfrm>
          <a:off x="1130300" y="141427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111141</xdr:rowOff>
    </xdr:from>
    <xdr:ext cx="405111" cy="259045"/>
    <xdr:sp macro="" textlink="">
      <xdr:nvSpPr>
        <xdr:cNvPr id="313" name="n_1aveValue【公営住宅】&#10;有形固定資産減価償却率"/>
        <xdr:cNvSpPr txBox="1"/>
      </xdr:nvSpPr>
      <xdr:spPr>
        <a:xfrm>
          <a:off x="35820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80663</xdr:rowOff>
    </xdr:from>
    <xdr:ext cx="405111" cy="259045"/>
    <xdr:sp macro="" textlink="">
      <xdr:nvSpPr>
        <xdr:cNvPr id="314" name="n_2aveValue【公営住宅】&#10;有形固定資産減価償却率"/>
        <xdr:cNvSpPr txBox="1"/>
      </xdr:nvSpPr>
      <xdr:spPr>
        <a:xfrm>
          <a:off x="27057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92091</xdr:rowOff>
    </xdr:from>
    <xdr:ext cx="405111" cy="259045"/>
    <xdr:sp macro="" textlink="">
      <xdr:nvSpPr>
        <xdr:cNvPr id="315" name="n_3aveValue【公営住宅】&#10;有形固定資産減価償却率"/>
        <xdr:cNvSpPr txBox="1"/>
      </xdr:nvSpPr>
      <xdr:spPr>
        <a:xfrm>
          <a:off x="1816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73041</xdr:rowOff>
    </xdr:from>
    <xdr:ext cx="405111" cy="259045"/>
    <xdr:sp macro="" textlink="">
      <xdr:nvSpPr>
        <xdr:cNvPr id="316" name="n_4aveValue【公営住宅】&#10;有形固定資産減価償却率"/>
        <xdr:cNvSpPr txBox="1"/>
      </xdr:nvSpPr>
      <xdr:spPr>
        <a:xfrm>
          <a:off x="927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160038</xdr:rowOff>
    </xdr:from>
    <xdr:ext cx="405111" cy="259045"/>
    <xdr:sp macro="" textlink="">
      <xdr:nvSpPr>
        <xdr:cNvPr id="317" name="n_1mainValue【公営住宅】&#10;有形固定資産減価償却率"/>
        <xdr:cNvSpPr txBox="1"/>
      </xdr:nvSpPr>
      <xdr:spPr>
        <a:xfrm>
          <a:off x="35820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13352</xdr:rowOff>
    </xdr:from>
    <xdr:ext cx="405111" cy="259045"/>
    <xdr:sp macro="" textlink="">
      <xdr:nvSpPr>
        <xdr:cNvPr id="318" name="n_2mainValue【公営住宅】&#10;有形固定資産減価償却率"/>
        <xdr:cNvSpPr txBox="1"/>
      </xdr:nvSpPr>
      <xdr:spPr>
        <a:xfrm>
          <a:off x="2705744" y="1424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160038</xdr:rowOff>
    </xdr:from>
    <xdr:ext cx="405111" cy="259045"/>
    <xdr:sp macro="" textlink="">
      <xdr:nvSpPr>
        <xdr:cNvPr id="319" name="n_3mainValue【公営住宅】&#10;有形固定資産減価償却率"/>
        <xdr:cNvSpPr txBox="1"/>
      </xdr:nvSpPr>
      <xdr:spPr>
        <a:xfrm>
          <a:off x="1816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125747</xdr:rowOff>
    </xdr:from>
    <xdr:ext cx="405111" cy="259045"/>
    <xdr:sp macro="" textlink="">
      <xdr:nvSpPr>
        <xdr:cNvPr id="320" name="n_4mainValue【公営住宅】&#10;有形固定資産減価償却率"/>
        <xdr:cNvSpPr txBox="1"/>
      </xdr:nvSpPr>
      <xdr:spPr>
        <a:xfrm>
          <a:off x="9277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1" name="直線コネクタ 33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2" name="テキスト ボックス 33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3" name="直線コネクタ 33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4" name="テキスト ボックス 33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5" name="直線コネクタ 33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6" name="テキスト ボックス 33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7" name="直線コネクタ 33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8" name="テキスト ボックス 33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9" name="直線コネクタ 33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0" name="テキスト ボックス 339"/>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1" name="直線コネクタ 34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2" name="テキスト ボックス 341"/>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346" name="直線コネクタ 345"/>
        <xdr:cNvCxnSpPr/>
      </xdr:nvCxnSpPr>
      <xdr:spPr>
        <a:xfrm flipV="1">
          <a:off x="10476865" y="13308003"/>
          <a:ext cx="0" cy="159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347" name="【公営住宅】&#10;一人当たり面積最小値テキスト"/>
        <xdr:cNvSpPr txBox="1"/>
      </xdr:nvSpPr>
      <xdr:spPr>
        <a:xfrm>
          <a:off x="10515600" y="1490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348" name="直線コネクタ 347"/>
        <xdr:cNvCxnSpPr/>
      </xdr:nvCxnSpPr>
      <xdr:spPr>
        <a:xfrm>
          <a:off x="103886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349" name="【公営住宅】&#10;一人当たり面積最大値テキスト"/>
        <xdr:cNvSpPr txBox="1"/>
      </xdr:nvSpPr>
      <xdr:spPr>
        <a:xfrm>
          <a:off x="10515600" y="1308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350" name="直線コネクタ 349"/>
        <xdr:cNvCxnSpPr/>
      </xdr:nvCxnSpPr>
      <xdr:spPr>
        <a:xfrm>
          <a:off x="10388600" y="1330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123679</xdr:rowOff>
    </xdr:from>
    <xdr:ext cx="469744" cy="259045"/>
    <xdr:sp macro="" textlink="">
      <xdr:nvSpPr>
        <xdr:cNvPr id="351" name="【公営住宅】&#10;一人当たり面積平均値テキスト"/>
        <xdr:cNvSpPr txBox="1"/>
      </xdr:nvSpPr>
      <xdr:spPr>
        <a:xfrm>
          <a:off x="10515600" y="14354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352" name="フローチャート: 判断 351"/>
        <xdr:cNvSpPr/>
      </xdr:nvSpPr>
      <xdr:spPr>
        <a:xfrm>
          <a:off x="10426700" y="14375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111942</xdr:rowOff>
    </xdr:from>
    <xdr:to>
      <xdr:col>50</xdr:col>
      <xdr:colOff>165100</xdr:colOff>
      <xdr:row>84</xdr:row>
      <xdr:rowOff>42092</xdr:rowOff>
    </xdr:to>
    <xdr:sp macro="" textlink="">
      <xdr:nvSpPr>
        <xdr:cNvPr id="353" name="フローチャート: 判断 352"/>
        <xdr:cNvSpPr/>
      </xdr:nvSpPr>
      <xdr:spPr>
        <a:xfrm>
          <a:off x="95885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112922</xdr:rowOff>
    </xdr:from>
    <xdr:to>
      <xdr:col>46</xdr:col>
      <xdr:colOff>38100</xdr:colOff>
      <xdr:row>84</xdr:row>
      <xdr:rowOff>43072</xdr:rowOff>
    </xdr:to>
    <xdr:sp macro="" textlink="">
      <xdr:nvSpPr>
        <xdr:cNvPr id="354" name="フローチャート: 判断 353"/>
        <xdr:cNvSpPr/>
      </xdr:nvSpPr>
      <xdr:spPr>
        <a:xfrm>
          <a:off x="8699500" y="143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140680</xdr:rowOff>
    </xdr:from>
    <xdr:to>
      <xdr:col>41</xdr:col>
      <xdr:colOff>101600</xdr:colOff>
      <xdr:row>84</xdr:row>
      <xdr:rowOff>70830</xdr:rowOff>
    </xdr:to>
    <xdr:sp macro="" textlink="">
      <xdr:nvSpPr>
        <xdr:cNvPr id="355" name="フローチャート: 判断 354"/>
        <xdr:cNvSpPr/>
      </xdr:nvSpPr>
      <xdr:spPr>
        <a:xfrm>
          <a:off x="7810500" y="143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136434</xdr:rowOff>
    </xdr:from>
    <xdr:to>
      <xdr:col>36</xdr:col>
      <xdr:colOff>165100</xdr:colOff>
      <xdr:row>84</xdr:row>
      <xdr:rowOff>66584</xdr:rowOff>
    </xdr:to>
    <xdr:sp macro="" textlink="">
      <xdr:nvSpPr>
        <xdr:cNvPr id="356" name="フローチャート: 判断 355"/>
        <xdr:cNvSpPr/>
      </xdr:nvSpPr>
      <xdr:spPr>
        <a:xfrm>
          <a:off x="6921500" y="1436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58276</xdr:rowOff>
    </xdr:from>
    <xdr:to>
      <xdr:col>55</xdr:col>
      <xdr:colOff>50800</xdr:colOff>
      <xdr:row>82</xdr:row>
      <xdr:rowOff>159876</xdr:rowOff>
    </xdr:to>
    <xdr:sp macro="" textlink="">
      <xdr:nvSpPr>
        <xdr:cNvPr id="362" name="楕円 361"/>
        <xdr:cNvSpPr/>
      </xdr:nvSpPr>
      <xdr:spPr>
        <a:xfrm>
          <a:off x="10426700" y="1411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81153</xdr:rowOff>
    </xdr:from>
    <xdr:ext cx="469744" cy="259045"/>
    <xdr:sp macro="" textlink="">
      <xdr:nvSpPr>
        <xdr:cNvPr id="363" name="【公営住宅】&#10;一人当たり面積該当値テキスト"/>
        <xdr:cNvSpPr txBox="1"/>
      </xdr:nvSpPr>
      <xdr:spPr>
        <a:xfrm>
          <a:off x="10515600" y="1396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27687</xdr:rowOff>
    </xdr:from>
    <xdr:to>
      <xdr:col>50</xdr:col>
      <xdr:colOff>165100</xdr:colOff>
      <xdr:row>82</xdr:row>
      <xdr:rowOff>129287</xdr:rowOff>
    </xdr:to>
    <xdr:sp macro="" textlink="">
      <xdr:nvSpPr>
        <xdr:cNvPr id="364" name="楕円 363"/>
        <xdr:cNvSpPr/>
      </xdr:nvSpPr>
      <xdr:spPr>
        <a:xfrm>
          <a:off x="9588500" y="1408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78487</xdr:rowOff>
    </xdr:from>
    <xdr:to>
      <xdr:col>55</xdr:col>
      <xdr:colOff>0</xdr:colOff>
      <xdr:row>82</xdr:row>
      <xdr:rowOff>109076</xdr:rowOff>
    </xdr:to>
    <xdr:cxnSp macro="">
      <xdr:nvCxnSpPr>
        <xdr:cNvPr id="365" name="直線コネクタ 364"/>
        <xdr:cNvCxnSpPr/>
      </xdr:nvCxnSpPr>
      <xdr:spPr>
        <a:xfrm>
          <a:off x="9639300" y="14137387"/>
          <a:ext cx="838200" cy="3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67201</xdr:rowOff>
    </xdr:from>
    <xdr:to>
      <xdr:col>46</xdr:col>
      <xdr:colOff>38100</xdr:colOff>
      <xdr:row>83</xdr:row>
      <xdr:rowOff>168801</xdr:rowOff>
    </xdr:to>
    <xdr:sp macro="" textlink="">
      <xdr:nvSpPr>
        <xdr:cNvPr id="366" name="楕円 365"/>
        <xdr:cNvSpPr/>
      </xdr:nvSpPr>
      <xdr:spPr>
        <a:xfrm>
          <a:off x="8699500" y="1429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78487</xdr:rowOff>
    </xdr:from>
    <xdr:to>
      <xdr:col>50</xdr:col>
      <xdr:colOff>114300</xdr:colOff>
      <xdr:row>83</xdr:row>
      <xdr:rowOff>118001</xdr:rowOff>
    </xdr:to>
    <xdr:cxnSp macro="">
      <xdr:nvCxnSpPr>
        <xdr:cNvPr id="367" name="直線コネクタ 366"/>
        <xdr:cNvCxnSpPr/>
      </xdr:nvCxnSpPr>
      <xdr:spPr>
        <a:xfrm flipV="1">
          <a:off x="8750300" y="14137387"/>
          <a:ext cx="889000" cy="21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87774</xdr:rowOff>
    </xdr:from>
    <xdr:to>
      <xdr:col>41</xdr:col>
      <xdr:colOff>101600</xdr:colOff>
      <xdr:row>84</xdr:row>
      <xdr:rowOff>17924</xdr:rowOff>
    </xdr:to>
    <xdr:sp macro="" textlink="">
      <xdr:nvSpPr>
        <xdr:cNvPr id="368" name="楕円 367"/>
        <xdr:cNvSpPr/>
      </xdr:nvSpPr>
      <xdr:spPr>
        <a:xfrm>
          <a:off x="7810500" y="1431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118001</xdr:rowOff>
    </xdr:from>
    <xdr:to>
      <xdr:col>45</xdr:col>
      <xdr:colOff>177800</xdr:colOff>
      <xdr:row>83</xdr:row>
      <xdr:rowOff>138574</xdr:rowOff>
    </xdr:to>
    <xdr:cxnSp macro="">
      <xdr:nvCxnSpPr>
        <xdr:cNvPr id="369" name="直線コネクタ 368"/>
        <xdr:cNvCxnSpPr/>
      </xdr:nvCxnSpPr>
      <xdr:spPr>
        <a:xfrm flipV="1">
          <a:off x="7861300" y="14348351"/>
          <a:ext cx="889000" cy="2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90932</xdr:rowOff>
    </xdr:from>
    <xdr:to>
      <xdr:col>36</xdr:col>
      <xdr:colOff>165100</xdr:colOff>
      <xdr:row>84</xdr:row>
      <xdr:rowOff>21082</xdr:rowOff>
    </xdr:to>
    <xdr:sp macro="" textlink="">
      <xdr:nvSpPr>
        <xdr:cNvPr id="370" name="楕円 369"/>
        <xdr:cNvSpPr/>
      </xdr:nvSpPr>
      <xdr:spPr>
        <a:xfrm>
          <a:off x="6921500" y="1432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138574</xdr:rowOff>
    </xdr:from>
    <xdr:to>
      <xdr:col>41</xdr:col>
      <xdr:colOff>50800</xdr:colOff>
      <xdr:row>83</xdr:row>
      <xdr:rowOff>141732</xdr:rowOff>
    </xdr:to>
    <xdr:cxnSp macro="">
      <xdr:nvCxnSpPr>
        <xdr:cNvPr id="371" name="直線コネクタ 370"/>
        <xdr:cNvCxnSpPr/>
      </xdr:nvCxnSpPr>
      <xdr:spPr>
        <a:xfrm flipV="1">
          <a:off x="6972300" y="14368924"/>
          <a:ext cx="889000" cy="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33219</xdr:rowOff>
    </xdr:from>
    <xdr:ext cx="469744" cy="259045"/>
    <xdr:sp macro="" textlink="">
      <xdr:nvSpPr>
        <xdr:cNvPr id="372" name="n_1aveValue【公営住宅】&#10;一人当たり面積"/>
        <xdr:cNvSpPr txBox="1"/>
      </xdr:nvSpPr>
      <xdr:spPr>
        <a:xfrm>
          <a:off x="9391727" y="1443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34199</xdr:rowOff>
    </xdr:from>
    <xdr:ext cx="469744" cy="259045"/>
    <xdr:sp macro="" textlink="">
      <xdr:nvSpPr>
        <xdr:cNvPr id="373" name="n_2aveValue【公営住宅】&#10;一人当たり面積"/>
        <xdr:cNvSpPr txBox="1"/>
      </xdr:nvSpPr>
      <xdr:spPr>
        <a:xfrm>
          <a:off x="8515427" y="1443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61957</xdr:rowOff>
    </xdr:from>
    <xdr:ext cx="469744" cy="259045"/>
    <xdr:sp macro="" textlink="">
      <xdr:nvSpPr>
        <xdr:cNvPr id="374" name="n_3aveValue【公営住宅】&#10;一人当たり面積"/>
        <xdr:cNvSpPr txBox="1"/>
      </xdr:nvSpPr>
      <xdr:spPr>
        <a:xfrm>
          <a:off x="7626427" y="144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57711</xdr:rowOff>
    </xdr:from>
    <xdr:ext cx="469744" cy="259045"/>
    <xdr:sp macro="" textlink="">
      <xdr:nvSpPr>
        <xdr:cNvPr id="375" name="n_4aveValue【公営住宅】&#10;一人当たり面積"/>
        <xdr:cNvSpPr txBox="1"/>
      </xdr:nvSpPr>
      <xdr:spPr>
        <a:xfrm>
          <a:off x="6737427" y="1445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145814</xdr:rowOff>
    </xdr:from>
    <xdr:ext cx="469744" cy="259045"/>
    <xdr:sp macro="" textlink="">
      <xdr:nvSpPr>
        <xdr:cNvPr id="376" name="n_1mainValue【公営住宅】&#10;一人当たり面積"/>
        <xdr:cNvSpPr txBox="1"/>
      </xdr:nvSpPr>
      <xdr:spPr>
        <a:xfrm>
          <a:off x="9391727" y="13861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13878</xdr:rowOff>
    </xdr:from>
    <xdr:ext cx="469744" cy="259045"/>
    <xdr:sp macro="" textlink="">
      <xdr:nvSpPr>
        <xdr:cNvPr id="377" name="n_2mainValue【公営住宅】&#10;一人当たり面積"/>
        <xdr:cNvSpPr txBox="1"/>
      </xdr:nvSpPr>
      <xdr:spPr>
        <a:xfrm>
          <a:off x="8515427" y="14072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34451</xdr:rowOff>
    </xdr:from>
    <xdr:ext cx="469744" cy="259045"/>
    <xdr:sp macro="" textlink="">
      <xdr:nvSpPr>
        <xdr:cNvPr id="378" name="n_3mainValue【公営住宅】&#10;一人当たり面積"/>
        <xdr:cNvSpPr txBox="1"/>
      </xdr:nvSpPr>
      <xdr:spPr>
        <a:xfrm>
          <a:off x="7626427" y="1409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37609</xdr:rowOff>
    </xdr:from>
    <xdr:ext cx="469744" cy="259045"/>
    <xdr:sp macro="" textlink="">
      <xdr:nvSpPr>
        <xdr:cNvPr id="379" name="n_4mainValue【公営住宅】&#10;一人当たり面積"/>
        <xdr:cNvSpPr txBox="1"/>
      </xdr:nvSpPr>
      <xdr:spPr>
        <a:xfrm>
          <a:off x="6737427" y="1409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4" name="正方形/長方形 4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5" name="正方形/長方形 4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6" name="正方形/長方形 4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7" name="正方形/長方形 4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8" name="正方形/長方形 4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9" name="正方形/長方形 4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0" name="正方形/長方形 4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1" name="正方形/長方形 41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2" name="正方形/長方形 4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3" name="正方形/長方形 4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4" name="正方形/長方形 4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5" name="正方形/長方形 4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6" name="正方形/長方形 4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7" name="正方形/長方形 4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8" name="正方形/長方形 4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正方形/長方形 4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0" name="テキスト ボックス 4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1" name="直線コネクタ 4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2" name="テキスト ボックス 4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3" name="直線コネクタ 42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4" name="テキスト ボックス 42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5" name="直線コネクタ 42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6" name="テキスト ボックス 42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7" name="直線コネクタ 42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8" name="テキスト ボックス 42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9" name="直線コネクタ 42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0" name="テキスト ボックス 42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1" name="直線コネクタ 43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2" name="テキスト ボックス 43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3" name="直線コネクタ 43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4" name="テキスト ボックス 43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5" name="直線コネクタ 4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75112</xdr:rowOff>
    </xdr:from>
    <xdr:to>
      <xdr:col>85</xdr:col>
      <xdr:colOff>126364</xdr:colOff>
      <xdr:row>64</xdr:row>
      <xdr:rowOff>130628</xdr:rowOff>
    </xdr:to>
    <xdr:cxnSp macro="">
      <xdr:nvCxnSpPr>
        <xdr:cNvPr id="437" name="直線コネクタ 436"/>
        <xdr:cNvCxnSpPr/>
      </xdr:nvCxnSpPr>
      <xdr:spPr>
        <a:xfrm flipV="1">
          <a:off x="16318864"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38" name="【学校施設】&#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39" name="直線コネクタ 438"/>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21789</xdr:rowOff>
    </xdr:from>
    <xdr:ext cx="340478" cy="259045"/>
    <xdr:sp macro="" textlink="">
      <xdr:nvSpPr>
        <xdr:cNvPr id="440" name="【学校施設】&#10;有形固定資産減価償却率最大値テキスト"/>
        <xdr:cNvSpPr txBox="1"/>
      </xdr:nvSpPr>
      <xdr:spPr>
        <a:xfrm>
          <a:off x="16357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75112</xdr:rowOff>
    </xdr:from>
    <xdr:to>
      <xdr:col>86</xdr:col>
      <xdr:colOff>25400</xdr:colOff>
      <xdr:row>55</xdr:row>
      <xdr:rowOff>75112</xdr:rowOff>
    </xdr:to>
    <xdr:cxnSp macro="">
      <xdr:nvCxnSpPr>
        <xdr:cNvPr id="441" name="直線コネクタ 440"/>
        <xdr:cNvCxnSpPr/>
      </xdr:nvCxnSpPr>
      <xdr:spPr>
        <a:xfrm>
          <a:off x="16230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146430</xdr:rowOff>
    </xdr:from>
    <xdr:ext cx="405111" cy="259045"/>
    <xdr:sp macro="" textlink="">
      <xdr:nvSpPr>
        <xdr:cNvPr id="442" name="【学校施設】&#10;有形固定資産減価償却率平均値テキスト"/>
        <xdr:cNvSpPr txBox="1"/>
      </xdr:nvSpPr>
      <xdr:spPr>
        <a:xfrm>
          <a:off x="16357600" y="10433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443" name="フローチャート: 判断 442"/>
        <xdr:cNvSpPr/>
      </xdr:nvSpPr>
      <xdr:spPr>
        <a:xfrm>
          <a:off x="16268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444" name="フローチャート: 判断 443"/>
        <xdr:cNvSpPr/>
      </xdr:nvSpPr>
      <xdr:spPr>
        <a:xfrm>
          <a:off x="15430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101056</xdr:rowOff>
    </xdr:from>
    <xdr:to>
      <xdr:col>76</xdr:col>
      <xdr:colOff>165100</xdr:colOff>
      <xdr:row>61</xdr:row>
      <xdr:rowOff>31206</xdr:rowOff>
    </xdr:to>
    <xdr:sp macro="" textlink="">
      <xdr:nvSpPr>
        <xdr:cNvPr id="445" name="フローチャート: 判断 444"/>
        <xdr:cNvSpPr/>
      </xdr:nvSpPr>
      <xdr:spPr>
        <a:xfrm>
          <a:off x="14541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91259</xdr:rowOff>
    </xdr:from>
    <xdr:to>
      <xdr:col>72</xdr:col>
      <xdr:colOff>38100</xdr:colOff>
      <xdr:row>61</xdr:row>
      <xdr:rowOff>21409</xdr:rowOff>
    </xdr:to>
    <xdr:sp macro="" textlink="">
      <xdr:nvSpPr>
        <xdr:cNvPr id="446" name="フローチャート: 判断 445"/>
        <xdr:cNvSpPr/>
      </xdr:nvSpPr>
      <xdr:spPr>
        <a:xfrm>
          <a:off x="13652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78196</xdr:rowOff>
    </xdr:from>
    <xdr:to>
      <xdr:col>67</xdr:col>
      <xdr:colOff>101600</xdr:colOff>
      <xdr:row>61</xdr:row>
      <xdr:rowOff>8346</xdr:rowOff>
    </xdr:to>
    <xdr:sp macro="" textlink="">
      <xdr:nvSpPr>
        <xdr:cNvPr id="447" name="フローチャート: 判断 446"/>
        <xdr:cNvSpPr/>
      </xdr:nvSpPr>
      <xdr:spPr>
        <a:xfrm>
          <a:off x="12763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8" name="テキスト ボックス 4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9" name="テキスト ボックス 4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0" name="テキスト ボックス 4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1" name="テキスト ボックス 4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2" name="テキスト ボックス 4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159838</xdr:rowOff>
    </xdr:from>
    <xdr:to>
      <xdr:col>85</xdr:col>
      <xdr:colOff>177800</xdr:colOff>
      <xdr:row>58</xdr:row>
      <xdr:rowOff>89988</xdr:rowOff>
    </xdr:to>
    <xdr:sp macro="" textlink="">
      <xdr:nvSpPr>
        <xdr:cNvPr id="453" name="楕円 452"/>
        <xdr:cNvSpPr/>
      </xdr:nvSpPr>
      <xdr:spPr>
        <a:xfrm>
          <a:off x="16268700" y="993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11265</xdr:rowOff>
    </xdr:from>
    <xdr:ext cx="405111" cy="259045"/>
    <xdr:sp macro="" textlink="">
      <xdr:nvSpPr>
        <xdr:cNvPr id="454" name="【学校施設】&#10;有形固定資産減価償却率該当値テキスト"/>
        <xdr:cNvSpPr txBox="1"/>
      </xdr:nvSpPr>
      <xdr:spPr>
        <a:xfrm>
          <a:off x="16357600" y="978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29210</xdr:rowOff>
    </xdr:from>
    <xdr:to>
      <xdr:col>81</xdr:col>
      <xdr:colOff>101600</xdr:colOff>
      <xdr:row>57</xdr:row>
      <xdr:rowOff>130810</xdr:rowOff>
    </xdr:to>
    <xdr:sp macro="" textlink="">
      <xdr:nvSpPr>
        <xdr:cNvPr id="455" name="楕円 454"/>
        <xdr:cNvSpPr/>
      </xdr:nvSpPr>
      <xdr:spPr>
        <a:xfrm>
          <a:off x="15430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80010</xdr:rowOff>
    </xdr:from>
    <xdr:to>
      <xdr:col>85</xdr:col>
      <xdr:colOff>127000</xdr:colOff>
      <xdr:row>58</xdr:row>
      <xdr:rowOff>39188</xdr:rowOff>
    </xdr:to>
    <xdr:cxnSp macro="">
      <xdr:nvCxnSpPr>
        <xdr:cNvPr id="456" name="直線コネクタ 455"/>
        <xdr:cNvCxnSpPr/>
      </xdr:nvCxnSpPr>
      <xdr:spPr>
        <a:xfrm>
          <a:off x="15481300" y="9852660"/>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81462</xdr:rowOff>
    </xdr:from>
    <xdr:to>
      <xdr:col>76</xdr:col>
      <xdr:colOff>165100</xdr:colOff>
      <xdr:row>58</xdr:row>
      <xdr:rowOff>11612</xdr:rowOff>
    </xdr:to>
    <xdr:sp macro="" textlink="">
      <xdr:nvSpPr>
        <xdr:cNvPr id="457" name="楕円 456"/>
        <xdr:cNvSpPr/>
      </xdr:nvSpPr>
      <xdr:spPr>
        <a:xfrm>
          <a:off x="14541500" y="985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80010</xdr:rowOff>
    </xdr:from>
    <xdr:to>
      <xdr:col>81</xdr:col>
      <xdr:colOff>50800</xdr:colOff>
      <xdr:row>57</xdr:row>
      <xdr:rowOff>132262</xdr:rowOff>
    </xdr:to>
    <xdr:cxnSp macro="">
      <xdr:nvCxnSpPr>
        <xdr:cNvPr id="458" name="直線コネクタ 457"/>
        <xdr:cNvCxnSpPr/>
      </xdr:nvCxnSpPr>
      <xdr:spPr>
        <a:xfrm flipV="1">
          <a:off x="14592300" y="9852660"/>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29210</xdr:rowOff>
    </xdr:from>
    <xdr:to>
      <xdr:col>72</xdr:col>
      <xdr:colOff>38100</xdr:colOff>
      <xdr:row>57</xdr:row>
      <xdr:rowOff>130810</xdr:rowOff>
    </xdr:to>
    <xdr:sp macro="" textlink="">
      <xdr:nvSpPr>
        <xdr:cNvPr id="459" name="楕円 458"/>
        <xdr:cNvSpPr/>
      </xdr:nvSpPr>
      <xdr:spPr>
        <a:xfrm>
          <a:off x="13652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80010</xdr:rowOff>
    </xdr:from>
    <xdr:to>
      <xdr:col>76</xdr:col>
      <xdr:colOff>114300</xdr:colOff>
      <xdr:row>57</xdr:row>
      <xdr:rowOff>132262</xdr:rowOff>
    </xdr:to>
    <xdr:cxnSp macro="">
      <xdr:nvCxnSpPr>
        <xdr:cNvPr id="460" name="直線コネクタ 459"/>
        <xdr:cNvCxnSpPr/>
      </xdr:nvCxnSpPr>
      <xdr:spPr>
        <a:xfrm>
          <a:off x="13703300" y="9852660"/>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148409</xdr:rowOff>
    </xdr:from>
    <xdr:to>
      <xdr:col>67</xdr:col>
      <xdr:colOff>101600</xdr:colOff>
      <xdr:row>57</xdr:row>
      <xdr:rowOff>78559</xdr:rowOff>
    </xdr:to>
    <xdr:sp macro="" textlink="">
      <xdr:nvSpPr>
        <xdr:cNvPr id="461" name="楕円 460"/>
        <xdr:cNvSpPr/>
      </xdr:nvSpPr>
      <xdr:spPr>
        <a:xfrm>
          <a:off x="12763500" y="974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27759</xdr:rowOff>
    </xdr:from>
    <xdr:to>
      <xdr:col>71</xdr:col>
      <xdr:colOff>177800</xdr:colOff>
      <xdr:row>57</xdr:row>
      <xdr:rowOff>80010</xdr:rowOff>
    </xdr:to>
    <xdr:cxnSp macro="">
      <xdr:nvCxnSpPr>
        <xdr:cNvPr id="462" name="直線コネクタ 461"/>
        <xdr:cNvCxnSpPr/>
      </xdr:nvCxnSpPr>
      <xdr:spPr>
        <a:xfrm>
          <a:off x="12814300" y="980040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63154</xdr:rowOff>
    </xdr:from>
    <xdr:ext cx="405111" cy="259045"/>
    <xdr:sp macro="" textlink="">
      <xdr:nvSpPr>
        <xdr:cNvPr id="463" name="n_1aveValue【学校施設】&#10;有形固定資産減価償却率"/>
        <xdr:cNvSpPr txBox="1"/>
      </xdr:nvSpPr>
      <xdr:spPr>
        <a:xfrm>
          <a:off x="152660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22333</xdr:rowOff>
    </xdr:from>
    <xdr:ext cx="405111" cy="259045"/>
    <xdr:sp macro="" textlink="">
      <xdr:nvSpPr>
        <xdr:cNvPr id="464" name="n_2aveValue【学校施設】&#10;有形固定資産減価償却率"/>
        <xdr:cNvSpPr txBox="1"/>
      </xdr:nvSpPr>
      <xdr:spPr>
        <a:xfrm>
          <a:off x="14389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12536</xdr:rowOff>
    </xdr:from>
    <xdr:ext cx="405111" cy="259045"/>
    <xdr:sp macro="" textlink="">
      <xdr:nvSpPr>
        <xdr:cNvPr id="465" name="n_3aveValue【学校施設】&#10;有形固定資産減価償却率"/>
        <xdr:cNvSpPr txBox="1"/>
      </xdr:nvSpPr>
      <xdr:spPr>
        <a:xfrm>
          <a:off x="13500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170923</xdr:rowOff>
    </xdr:from>
    <xdr:ext cx="405111" cy="259045"/>
    <xdr:sp macro="" textlink="">
      <xdr:nvSpPr>
        <xdr:cNvPr id="466" name="n_4aveValue【学校施設】&#10;有形固定資産減価償却率"/>
        <xdr:cNvSpPr txBox="1"/>
      </xdr:nvSpPr>
      <xdr:spPr>
        <a:xfrm>
          <a:off x="12611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147337</xdr:rowOff>
    </xdr:from>
    <xdr:ext cx="405111" cy="259045"/>
    <xdr:sp macro="" textlink="">
      <xdr:nvSpPr>
        <xdr:cNvPr id="467" name="n_1mainValue【学校施設】&#10;有形固定資産減価償却率"/>
        <xdr:cNvSpPr txBox="1"/>
      </xdr:nvSpPr>
      <xdr:spPr>
        <a:xfrm>
          <a:off x="152660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28139</xdr:rowOff>
    </xdr:from>
    <xdr:ext cx="405111" cy="259045"/>
    <xdr:sp macro="" textlink="">
      <xdr:nvSpPr>
        <xdr:cNvPr id="468" name="n_2mainValue【学校施設】&#10;有形固定資産減価償却率"/>
        <xdr:cNvSpPr txBox="1"/>
      </xdr:nvSpPr>
      <xdr:spPr>
        <a:xfrm>
          <a:off x="14389744" y="9629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147337</xdr:rowOff>
    </xdr:from>
    <xdr:ext cx="405111" cy="259045"/>
    <xdr:sp macro="" textlink="">
      <xdr:nvSpPr>
        <xdr:cNvPr id="469" name="n_3mainValue【学校施設】&#10;有形固定資産減価償却率"/>
        <xdr:cNvSpPr txBox="1"/>
      </xdr:nvSpPr>
      <xdr:spPr>
        <a:xfrm>
          <a:off x="135007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95086</xdr:rowOff>
    </xdr:from>
    <xdr:ext cx="405111" cy="259045"/>
    <xdr:sp macro="" textlink="">
      <xdr:nvSpPr>
        <xdr:cNvPr id="470" name="n_4mainValue【学校施設】&#10;有形固定資産減価償却率"/>
        <xdr:cNvSpPr txBox="1"/>
      </xdr:nvSpPr>
      <xdr:spPr>
        <a:xfrm>
          <a:off x="12611744" y="9524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1" name="正方形/長方形 4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2" name="正方形/長方形 4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3" name="正方形/長方形 4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4" name="正方形/長方形 4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5" name="正方形/長方形 4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6" name="正方形/長方形 4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7" name="正方形/長方形 4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8" name="正方形/長方形 4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9" name="テキスト ボックス 4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0" name="直線コネクタ 4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1" name="直線コネクタ 48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2" name="テキスト ボックス 48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3" name="直線コネクタ 48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484" name="テキスト ボックス 483"/>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5" name="直線コネクタ 48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486" name="テキスト ボックス 485"/>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7" name="直線コネクタ 48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488" name="テキスト ボックス 487"/>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0" name="テキスト ボックス 48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492" name="直線コネクタ 491"/>
        <xdr:cNvCxnSpPr/>
      </xdr:nvCxnSpPr>
      <xdr:spPr>
        <a:xfrm flipV="1">
          <a:off x="22160864" y="9687337"/>
          <a:ext cx="0" cy="1241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493" name="【学校施設】&#10;一人当たり面積最小値テキスト"/>
        <xdr:cNvSpPr txBox="1"/>
      </xdr:nvSpPr>
      <xdr:spPr>
        <a:xfrm>
          <a:off x="22199600" y="109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494" name="直線コネクタ 493"/>
        <xdr:cNvCxnSpPr/>
      </xdr:nvCxnSpPr>
      <xdr:spPr>
        <a:xfrm>
          <a:off x="22072600" y="1092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495" name="【学校施設】&#10;一人当たり面積最大値テキスト"/>
        <xdr:cNvSpPr txBox="1"/>
      </xdr:nvSpPr>
      <xdr:spPr>
        <a:xfrm>
          <a:off x="22199600" y="94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496" name="直線コネクタ 495"/>
        <xdr:cNvCxnSpPr/>
      </xdr:nvCxnSpPr>
      <xdr:spPr>
        <a:xfrm>
          <a:off x="22072600" y="968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119524</xdr:rowOff>
    </xdr:from>
    <xdr:ext cx="469744" cy="259045"/>
    <xdr:sp macro="" textlink="">
      <xdr:nvSpPr>
        <xdr:cNvPr id="497" name="【学校施設】&#10;一人当たり面積平均値テキスト"/>
        <xdr:cNvSpPr txBox="1"/>
      </xdr:nvSpPr>
      <xdr:spPr>
        <a:xfrm>
          <a:off x="22199600" y="10577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498" name="フローチャート: 判断 497"/>
        <xdr:cNvSpPr/>
      </xdr:nvSpPr>
      <xdr:spPr>
        <a:xfrm>
          <a:off x="22110700" y="1072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104008</xdr:rowOff>
    </xdr:from>
    <xdr:to>
      <xdr:col>112</xdr:col>
      <xdr:colOff>38100</xdr:colOff>
      <xdr:row>63</xdr:row>
      <xdr:rowOff>34158</xdr:rowOff>
    </xdr:to>
    <xdr:sp macro="" textlink="">
      <xdr:nvSpPr>
        <xdr:cNvPr id="499" name="フローチャート: 判断 498"/>
        <xdr:cNvSpPr/>
      </xdr:nvSpPr>
      <xdr:spPr>
        <a:xfrm>
          <a:off x="21272500" y="1073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106476</xdr:rowOff>
    </xdr:from>
    <xdr:to>
      <xdr:col>107</xdr:col>
      <xdr:colOff>101600</xdr:colOff>
      <xdr:row>63</xdr:row>
      <xdr:rowOff>36626</xdr:rowOff>
    </xdr:to>
    <xdr:sp macro="" textlink="">
      <xdr:nvSpPr>
        <xdr:cNvPr id="500" name="フローチャート: 判断 499"/>
        <xdr:cNvSpPr/>
      </xdr:nvSpPr>
      <xdr:spPr>
        <a:xfrm>
          <a:off x="20383500" y="1073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96235</xdr:rowOff>
    </xdr:from>
    <xdr:to>
      <xdr:col>102</xdr:col>
      <xdr:colOff>165100</xdr:colOff>
      <xdr:row>63</xdr:row>
      <xdr:rowOff>26385</xdr:rowOff>
    </xdr:to>
    <xdr:sp macro="" textlink="">
      <xdr:nvSpPr>
        <xdr:cNvPr id="501" name="フローチャート: 判断 500"/>
        <xdr:cNvSpPr/>
      </xdr:nvSpPr>
      <xdr:spPr>
        <a:xfrm>
          <a:off x="19494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91160</xdr:rowOff>
    </xdr:from>
    <xdr:to>
      <xdr:col>98</xdr:col>
      <xdr:colOff>38100</xdr:colOff>
      <xdr:row>63</xdr:row>
      <xdr:rowOff>21310</xdr:rowOff>
    </xdr:to>
    <xdr:sp macro="" textlink="">
      <xdr:nvSpPr>
        <xdr:cNvPr id="502" name="フローチャート: 判断 501"/>
        <xdr:cNvSpPr/>
      </xdr:nvSpPr>
      <xdr:spPr>
        <a:xfrm>
          <a:off x="18605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149728</xdr:rowOff>
    </xdr:from>
    <xdr:to>
      <xdr:col>116</xdr:col>
      <xdr:colOff>114300</xdr:colOff>
      <xdr:row>63</xdr:row>
      <xdr:rowOff>79878</xdr:rowOff>
    </xdr:to>
    <xdr:sp macro="" textlink="">
      <xdr:nvSpPr>
        <xdr:cNvPr id="508" name="楕円 507"/>
        <xdr:cNvSpPr/>
      </xdr:nvSpPr>
      <xdr:spPr>
        <a:xfrm>
          <a:off x="22110700" y="1077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75074</xdr:rowOff>
    </xdr:from>
    <xdr:ext cx="469744" cy="259045"/>
    <xdr:sp macro="" textlink="">
      <xdr:nvSpPr>
        <xdr:cNvPr id="509" name="【学校施設】&#10;一人当たり面積該当値テキスト"/>
        <xdr:cNvSpPr txBox="1"/>
      </xdr:nvSpPr>
      <xdr:spPr>
        <a:xfrm>
          <a:off x="22199600" y="10704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150916</xdr:rowOff>
    </xdr:from>
    <xdr:to>
      <xdr:col>112</xdr:col>
      <xdr:colOff>38100</xdr:colOff>
      <xdr:row>63</xdr:row>
      <xdr:rowOff>81066</xdr:rowOff>
    </xdr:to>
    <xdr:sp macro="" textlink="">
      <xdr:nvSpPr>
        <xdr:cNvPr id="510" name="楕円 509"/>
        <xdr:cNvSpPr/>
      </xdr:nvSpPr>
      <xdr:spPr>
        <a:xfrm>
          <a:off x="21272500" y="1078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29078</xdr:rowOff>
    </xdr:from>
    <xdr:to>
      <xdr:col>116</xdr:col>
      <xdr:colOff>63500</xdr:colOff>
      <xdr:row>63</xdr:row>
      <xdr:rowOff>30266</xdr:rowOff>
    </xdr:to>
    <xdr:cxnSp macro="">
      <xdr:nvCxnSpPr>
        <xdr:cNvPr id="511" name="直線コネクタ 510"/>
        <xdr:cNvCxnSpPr/>
      </xdr:nvCxnSpPr>
      <xdr:spPr>
        <a:xfrm flipV="1">
          <a:off x="21323300" y="10830428"/>
          <a:ext cx="8382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152883</xdr:rowOff>
    </xdr:from>
    <xdr:to>
      <xdr:col>107</xdr:col>
      <xdr:colOff>101600</xdr:colOff>
      <xdr:row>63</xdr:row>
      <xdr:rowOff>83033</xdr:rowOff>
    </xdr:to>
    <xdr:sp macro="" textlink="">
      <xdr:nvSpPr>
        <xdr:cNvPr id="512" name="楕円 511"/>
        <xdr:cNvSpPr/>
      </xdr:nvSpPr>
      <xdr:spPr>
        <a:xfrm>
          <a:off x="20383500" y="1078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30266</xdr:rowOff>
    </xdr:from>
    <xdr:to>
      <xdr:col>111</xdr:col>
      <xdr:colOff>177800</xdr:colOff>
      <xdr:row>63</xdr:row>
      <xdr:rowOff>32233</xdr:rowOff>
    </xdr:to>
    <xdr:cxnSp macro="">
      <xdr:nvCxnSpPr>
        <xdr:cNvPr id="513" name="直線コネクタ 512"/>
        <xdr:cNvCxnSpPr/>
      </xdr:nvCxnSpPr>
      <xdr:spPr>
        <a:xfrm flipV="1">
          <a:off x="20434300" y="10831616"/>
          <a:ext cx="889000" cy="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157912</xdr:rowOff>
    </xdr:from>
    <xdr:to>
      <xdr:col>102</xdr:col>
      <xdr:colOff>165100</xdr:colOff>
      <xdr:row>63</xdr:row>
      <xdr:rowOff>88062</xdr:rowOff>
    </xdr:to>
    <xdr:sp macro="" textlink="">
      <xdr:nvSpPr>
        <xdr:cNvPr id="514" name="楕円 513"/>
        <xdr:cNvSpPr/>
      </xdr:nvSpPr>
      <xdr:spPr>
        <a:xfrm>
          <a:off x="19494500" y="1078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32233</xdr:rowOff>
    </xdr:from>
    <xdr:to>
      <xdr:col>107</xdr:col>
      <xdr:colOff>50800</xdr:colOff>
      <xdr:row>63</xdr:row>
      <xdr:rowOff>37262</xdr:rowOff>
    </xdr:to>
    <xdr:cxnSp macro="">
      <xdr:nvCxnSpPr>
        <xdr:cNvPr id="515" name="直線コネクタ 514"/>
        <xdr:cNvCxnSpPr/>
      </xdr:nvCxnSpPr>
      <xdr:spPr>
        <a:xfrm flipV="1">
          <a:off x="19545300" y="10833583"/>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158689</xdr:rowOff>
    </xdr:from>
    <xdr:to>
      <xdr:col>98</xdr:col>
      <xdr:colOff>38100</xdr:colOff>
      <xdr:row>63</xdr:row>
      <xdr:rowOff>88839</xdr:rowOff>
    </xdr:to>
    <xdr:sp macro="" textlink="">
      <xdr:nvSpPr>
        <xdr:cNvPr id="516" name="楕円 515"/>
        <xdr:cNvSpPr/>
      </xdr:nvSpPr>
      <xdr:spPr>
        <a:xfrm>
          <a:off x="18605500" y="1078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37262</xdr:rowOff>
    </xdr:from>
    <xdr:to>
      <xdr:col>102</xdr:col>
      <xdr:colOff>114300</xdr:colOff>
      <xdr:row>63</xdr:row>
      <xdr:rowOff>38039</xdr:rowOff>
    </xdr:to>
    <xdr:cxnSp macro="">
      <xdr:nvCxnSpPr>
        <xdr:cNvPr id="517" name="直線コネクタ 516"/>
        <xdr:cNvCxnSpPr/>
      </xdr:nvCxnSpPr>
      <xdr:spPr>
        <a:xfrm flipV="1">
          <a:off x="18656300" y="10838612"/>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50685</xdr:rowOff>
    </xdr:from>
    <xdr:ext cx="469744" cy="259045"/>
    <xdr:sp macro="" textlink="">
      <xdr:nvSpPr>
        <xdr:cNvPr id="518" name="n_1aveValue【学校施設】&#10;一人当たり面積"/>
        <xdr:cNvSpPr txBox="1"/>
      </xdr:nvSpPr>
      <xdr:spPr>
        <a:xfrm>
          <a:off x="21075727" y="1050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53153</xdr:rowOff>
    </xdr:from>
    <xdr:ext cx="469744" cy="259045"/>
    <xdr:sp macro="" textlink="">
      <xdr:nvSpPr>
        <xdr:cNvPr id="519" name="n_2aveValue【学校施設】&#10;一人当たり面積"/>
        <xdr:cNvSpPr txBox="1"/>
      </xdr:nvSpPr>
      <xdr:spPr>
        <a:xfrm>
          <a:off x="20199427" y="1051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42912</xdr:rowOff>
    </xdr:from>
    <xdr:ext cx="469744" cy="259045"/>
    <xdr:sp macro="" textlink="">
      <xdr:nvSpPr>
        <xdr:cNvPr id="520" name="n_3aveValue【学校施設】&#10;一人当たり面積"/>
        <xdr:cNvSpPr txBox="1"/>
      </xdr:nvSpPr>
      <xdr:spPr>
        <a:xfrm>
          <a:off x="19310427" y="1050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37837</xdr:rowOff>
    </xdr:from>
    <xdr:ext cx="469744" cy="259045"/>
    <xdr:sp macro="" textlink="">
      <xdr:nvSpPr>
        <xdr:cNvPr id="521" name="n_4aveValue【学校施設】&#10;一人当たり面積"/>
        <xdr:cNvSpPr txBox="1"/>
      </xdr:nvSpPr>
      <xdr:spPr>
        <a:xfrm>
          <a:off x="1842142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72193</xdr:rowOff>
    </xdr:from>
    <xdr:ext cx="469744" cy="259045"/>
    <xdr:sp macro="" textlink="">
      <xdr:nvSpPr>
        <xdr:cNvPr id="522" name="n_1mainValue【学校施設】&#10;一人当たり面積"/>
        <xdr:cNvSpPr txBox="1"/>
      </xdr:nvSpPr>
      <xdr:spPr>
        <a:xfrm>
          <a:off x="21075727" y="1087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74160</xdr:rowOff>
    </xdr:from>
    <xdr:ext cx="469744" cy="259045"/>
    <xdr:sp macro="" textlink="">
      <xdr:nvSpPr>
        <xdr:cNvPr id="523" name="n_2mainValue【学校施設】&#10;一人当たり面積"/>
        <xdr:cNvSpPr txBox="1"/>
      </xdr:nvSpPr>
      <xdr:spPr>
        <a:xfrm>
          <a:off x="20199427" y="10875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79189</xdr:rowOff>
    </xdr:from>
    <xdr:ext cx="469744" cy="259045"/>
    <xdr:sp macro="" textlink="">
      <xdr:nvSpPr>
        <xdr:cNvPr id="524" name="n_3mainValue【学校施設】&#10;一人当たり面積"/>
        <xdr:cNvSpPr txBox="1"/>
      </xdr:nvSpPr>
      <xdr:spPr>
        <a:xfrm>
          <a:off x="19310427" y="10880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79966</xdr:rowOff>
    </xdr:from>
    <xdr:ext cx="469744" cy="259045"/>
    <xdr:sp macro="" textlink="">
      <xdr:nvSpPr>
        <xdr:cNvPr id="525" name="n_4mainValue【学校施設】&#10;一人当たり面積"/>
        <xdr:cNvSpPr txBox="1"/>
      </xdr:nvSpPr>
      <xdr:spPr>
        <a:xfrm>
          <a:off x="18421427" y="10881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4" name="テキスト ボックス 5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5" name="直線コネクタ 5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6" name="テキスト ボックス 5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7" name="直線コネクタ 5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8" name="テキスト ボックス 53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9" name="直線コネクタ 5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0" name="テキスト ボックス 5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1" name="直線コネクタ 5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2" name="テキスト ボックス 5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3" name="直線コネクタ 5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4" name="テキスト ボックス 5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5" name="直線コネクタ 5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6" name="テキスト ボックス 5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7" name="直線コネクタ 5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8" name="テキスト ボックス 54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47898</xdr:rowOff>
    </xdr:from>
    <xdr:to>
      <xdr:col>85</xdr:col>
      <xdr:colOff>126364</xdr:colOff>
      <xdr:row>86</xdr:row>
      <xdr:rowOff>168729</xdr:rowOff>
    </xdr:to>
    <xdr:cxnSp macro="">
      <xdr:nvCxnSpPr>
        <xdr:cNvPr id="551" name="直線コネクタ 550"/>
        <xdr:cNvCxnSpPr/>
      </xdr:nvCxnSpPr>
      <xdr:spPr>
        <a:xfrm flipV="1">
          <a:off x="16318864" y="13420998"/>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2"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3" name="直線コネクタ 55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166025</xdr:rowOff>
    </xdr:from>
    <xdr:ext cx="340478" cy="259045"/>
    <xdr:sp macro="" textlink="">
      <xdr:nvSpPr>
        <xdr:cNvPr id="554" name="【児童館】&#10;有形固定資産減価償却率最大値テキスト"/>
        <xdr:cNvSpPr txBox="1"/>
      </xdr:nvSpPr>
      <xdr:spPr>
        <a:xfrm>
          <a:off x="16357600" y="1319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47898</xdr:rowOff>
    </xdr:from>
    <xdr:to>
      <xdr:col>86</xdr:col>
      <xdr:colOff>25400</xdr:colOff>
      <xdr:row>78</xdr:row>
      <xdr:rowOff>47898</xdr:rowOff>
    </xdr:to>
    <xdr:cxnSp macro="">
      <xdr:nvCxnSpPr>
        <xdr:cNvPr id="555" name="直線コネクタ 554"/>
        <xdr:cNvCxnSpPr/>
      </xdr:nvCxnSpPr>
      <xdr:spPr>
        <a:xfrm>
          <a:off x="16230600" y="1342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150240</xdr:rowOff>
    </xdr:from>
    <xdr:ext cx="405111" cy="259045"/>
    <xdr:sp macro="" textlink="">
      <xdr:nvSpPr>
        <xdr:cNvPr id="556" name="【児童館】&#10;有形固定資産減価償却率平均値テキスト"/>
        <xdr:cNvSpPr txBox="1"/>
      </xdr:nvSpPr>
      <xdr:spPr>
        <a:xfrm>
          <a:off x="16357600" y="142091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363</xdr:rowOff>
    </xdr:from>
    <xdr:to>
      <xdr:col>85</xdr:col>
      <xdr:colOff>177800</xdr:colOff>
      <xdr:row>83</xdr:row>
      <xdr:rowOff>101963</xdr:rowOff>
    </xdr:to>
    <xdr:sp macro="" textlink="">
      <xdr:nvSpPr>
        <xdr:cNvPr id="557" name="フローチャート: 判断 556"/>
        <xdr:cNvSpPr/>
      </xdr:nvSpPr>
      <xdr:spPr>
        <a:xfrm>
          <a:off x="162687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158750</xdr:rowOff>
    </xdr:from>
    <xdr:to>
      <xdr:col>81</xdr:col>
      <xdr:colOff>101600</xdr:colOff>
      <xdr:row>83</xdr:row>
      <xdr:rowOff>88900</xdr:rowOff>
    </xdr:to>
    <xdr:sp macro="" textlink="">
      <xdr:nvSpPr>
        <xdr:cNvPr id="558" name="フローチャート: 判断 557"/>
        <xdr:cNvSpPr/>
      </xdr:nvSpPr>
      <xdr:spPr>
        <a:xfrm>
          <a:off x="15430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42818</xdr:rowOff>
    </xdr:from>
    <xdr:to>
      <xdr:col>76</xdr:col>
      <xdr:colOff>165100</xdr:colOff>
      <xdr:row>83</xdr:row>
      <xdr:rowOff>144418</xdr:rowOff>
    </xdr:to>
    <xdr:sp macro="" textlink="">
      <xdr:nvSpPr>
        <xdr:cNvPr id="559" name="フローチャート: 判断 558"/>
        <xdr:cNvSpPr/>
      </xdr:nvSpPr>
      <xdr:spPr>
        <a:xfrm>
          <a:off x="14541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140788</xdr:rowOff>
    </xdr:from>
    <xdr:to>
      <xdr:col>72</xdr:col>
      <xdr:colOff>38100</xdr:colOff>
      <xdr:row>83</xdr:row>
      <xdr:rowOff>70938</xdr:rowOff>
    </xdr:to>
    <xdr:sp macro="" textlink="">
      <xdr:nvSpPr>
        <xdr:cNvPr id="560" name="フローチャート: 判断 559"/>
        <xdr:cNvSpPr/>
      </xdr:nvSpPr>
      <xdr:spPr>
        <a:xfrm>
          <a:off x="13652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28121</xdr:rowOff>
    </xdr:from>
    <xdr:to>
      <xdr:col>67</xdr:col>
      <xdr:colOff>101600</xdr:colOff>
      <xdr:row>83</xdr:row>
      <xdr:rowOff>129721</xdr:rowOff>
    </xdr:to>
    <xdr:sp macro="" textlink="">
      <xdr:nvSpPr>
        <xdr:cNvPr id="561" name="フローチャート: 判断 560"/>
        <xdr:cNvSpPr/>
      </xdr:nvSpPr>
      <xdr:spPr>
        <a:xfrm>
          <a:off x="12763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2" name="テキスト ボックス 5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8527</xdr:rowOff>
    </xdr:from>
    <xdr:to>
      <xdr:col>85</xdr:col>
      <xdr:colOff>177800</xdr:colOff>
      <xdr:row>79</xdr:row>
      <xdr:rowOff>110127</xdr:rowOff>
    </xdr:to>
    <xdr:sp macro="" textlink="">
      <xdr:nvSpPr>
        <xdr:cNvPr id="567" name="楕円 566"/>
        <xdr:cNvSpPr/>
      </xdr:nvSpPr>
      <xdr:spPr>
        <a:xfrm>
          <a:off x="16268700" y="1355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31404</xdr:rowOff>
    </xdr:from>
    <xdr:ext cx="405111" cy="259045"/>
    <xdr:sp macro="" textlink="">
      <xdr:nvSpPr>
        <xdr:cNvPr id="568" name="【児童館】&#10;有形固定資産減価償却率該当値テキスト"/>
        <xdr:cNvSpPr txBox="1"/>
      </xdr:nvSpPr>
      <xdr:spPr>
        <a:xfrm>
          <a:off x="16357600" y="1340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72208</xdr:rowOff>
    </xdr:from>
    <xdr:to>
      <xdr:col>81</xdr:col>
      <xdr:colOff>101600</xdr:colOff>
      <xdr:row>79</xdr:row>
      <xdr:rowOff>2358</xdr:rowOff>
    </xdr:to>
    <xdr:sp macro="" textlink="">
      <xdr:nvSpPr>
        <xdr:cNvPr id="569" name="楕円 568"/>
        <xdr:cNvSpPr/>
      </xdr:nvSpPr>
      <xdr:spPr>
        <a:xfrm>
          <a:off x="15430500" y="1344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123008</xdr:rowOff>
    </xdr:from>
    <xdr:to>
      <xdr:col>85</xdr:col>
      <xdr:colOff>127000</xdr:colOff>
      <xdr:row>79</xdr:row>
      <xdr:rowOff>59327</xdr:rowOff>
    </xdr:to>
    <xdr:cxnSp macro="">
      <xdr:nvCxnSpPr>
        <xdr:cNvPr id="570" name="直線コネクタ 569"/>
        <xdr:cNvCxnSpPr/>
      </xdr:nvCxnSpPr>
      <xdr:spPr>
        <a:xfrm>
          <a:off x="15481300" y="13496108"/>
          <a:ext cx="8382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108131</xdr:rowOff>
    </xdr:from>
    <xdr:to>
      <xdr:col>76</xdr:col>
      <xdr:colOff>165100</xdr:colOff>
      <xdr:row>79</xdr:row>
      <xdr:rowOff>38281</xdr:rowOff>
    </xdr:to>
    <xdr:sp macro="" textlink="">
      <xdr:nvSpPr>
        <xdr:cNvPr id="571" name="楕円 570"/>
        <xdr:cNvSpPr/>
      </xdr:nvSpPr>
      <xdr:spPr>
        <a:xfrm>
          <a:off x="14541500" y="1348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123008</xdr:rowOff>
    </xdr:from>
    <xdr:to>
      <xdr:col>81</xdr:col>
      <xdr:colOff>50800</xdr:colOff>
      <xdr:row>78</xdr:row>
      <xdr:rowOff>158931</xdr:rowOff>
    </xdr:to>
    <xdr:cxnSp macro="">
      <xdr:nvCxnSpPr>
        <xdr:cNvPr id="572" name="直線コネクタ 571"/>
        <xdr:cNvCxnSpPr/>
      </xdr:nvCxnSpPr>
      <xdr:spPr>
        <a:xfrm flipV="1">
          <a:off x="14592300" y="1349610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67311</xdr:rowOff>
    </xdr:from>
    <xdr:to>
      <xdr:col>72</xdr:col>
      <xdr:colOff>38100</xdr:colOff>
      <xdr:row>79</xdr:row>
      <xdr:rowOff>168911</xdr:rowOff>
    </xdr:to>
    <xdr:sp macro="" textlink="">
      <xdr:nvSpPr>
        <xdr:cNvPr id="573" name="楕円 572"/>
        <xdr:cNvSpPr/>
      </xdr:nvSpPr>
      <xdr:spPr>
        <a:xfrm>
          <a:off x="13652500" y="136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158931</xdr:rowOff>
    </xdr:from>
    <xdr:to>
      <xdr:col>76</xdr:col>
      <xdr:colOff>114300</xdr:colOff>
      <xdr:row>79</xdr:row>
      <xdr:rowOff>118111</xdr:rowOff>
    </xdr:to>
    <xdr:cxnSp macro="">
      <xdr:nvCxnSpPr>
        <xdr:cNvPr id="574" name="直線コネクタ 573"/>
        <xdr:cNvCxnSpPr/>
      </xdr:nvCxnSpPr>
      <xdr:spPr>
        <a:xfrm flipV="1">
          <a:off x="13703300" y="13532031"/>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15058</xdr:rowOff>
    </xdr:from>
    <xdr:to>
      <xdr:col>67</xdr:col>
      <xdr:colOff>101600</xdr:colOff>
      <xdr:row>79</xdr:row>
      <xdr:rowOff>116658</xdr:rowOff>
    </xdr:to>
    <xdr:sp macro="" textlink="">
      <xdr:nvSpPr>
        <xdr:cNvPr id="575" name="楕円 574"/>
        <xdr:cNvSpPr/>
      </xdr:nvSpPr>
      <xdr:spPr>
        <a:xfrm>
          <a:off x="12763500" y="1355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65858</xdr:rowOff>
    </xdr:from>
    <xdr:to>
      <xdr:col>71</xdr:col>
      <xdr:colOff>177800</xdr:colOff>
      <xdr:row>79</xdr:row>
      <xdr:rowOff>118111</xdr:rowOff>
    </xdr:to>
    <xdr:cxnSp macro="">
      <xdr:nvCxnSpPr>
        <xdr:cNvPr id="576" name="直線コネクタ 575"/>
        <xdr:cNvCxnSpPr/>
      </xdr:nvCxnSpPr>
      <xdr:spPr>
        <a:xfrm>
          <a:off x="12814300" y="13610408"/>
          <a:ext cx="8890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80027</xdr:rowOff>
    </xdr:from>
    <xdr:ext cx="405111" cy="259045"/>
    <xdr:sp macro="" textlink="">
      <xdr:nvSpPr>
        <xdr:cNvPr id="577" name="n_1aveValue【児童館】&#10;有形固定資産減価償却率"/>
        <xdr:cNvSpPr txBox="1"/>
      </xdr:nvSpPr>
      <xdr:spPr>
        <a:xfrm>
          <a:off x="152660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135545</xdr:rowOff>
    </xdr:from>
    <xdr:ext cx="405111" cy="259045"/>
    <xdr:sp macro="" textlink="">
      <xdr:nvSpPr>
        <xdr:cNvPr id="578" name="n_2aveValue【児童館】&#10;有形固定資産減価償却率"/>
        <xdr:cNvSpPr txBox="1"/>
      </xdr:nvSpPr>
      <xdr:spPr>
        <a:xfrm>
          <a:off x="14389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62065</xdr:rowOff>
    </xdr:from>
    <xdr:ext cx="405111" cy="259045"/>
    <xdr:sp macro="" textlink="">
      <xdr:nvSpPr>
        <xdr:cNvPr id="579" name="n_3aveValue【児童館】&#10;有形固定資産減価償却率"/>
        <xdr:cNvSpPr txBox="1"/>
      </xdr:nvSpPr>
      <xdr:spPr>
        <a:xfrm>
          <a:off x="13500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120848</xdr:rowOff>
    </xdr:from>
    <xdr:ext cx="405111" cy="259045"/>
    <xdr:sp macro="" textlink="">
      <xdr:nvSpPr>
        <xdr:cNvPr id="580" name="n_4aveValue【児童館】&#10;有形固定資産減価償却率"/>
        <xdr:cNvSpPr txBox="1"/>
      </xdr:nvSpPr>
      <xdr:spPr>
        <a:xfrm>
          <a:off x="126117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18885</xdr:rowOff>
    </xdr:from>
    <xdr:ext cx="405111" cy="259045"/>
    <xdr:sp macro="" textlink="">
      <xdr:nvSpPr>
        <xdr:cNvPr id="581" name="n_1mainValue【児童館】&#10;有形固定資産減価償却率"/>
        <xdr:cNvSpPr txBox="1"/>
      </xdr:nvSpPr>
      <xdr:spPr>
        <a:xfrm>
          <a:off x="15266044" y="13220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54808</xdr:rowOff>
    </xdr:from>
    <xdr:ext cx="405111" cy="259045"/>
    <xdr:sp macro="" textlink="">
      <xdr:nvSpPr>
        <xdr:cNvPr id="582" name="n_2mainValue【児童館】&#10;有形固定資産減価償却率"/>
        <xdr:cNvSpPr txBox="1"/>
      </xdr:nvSpPr>
      <xdr:spPr>
        <a:xfrm>
          <a:off x="14389744" y="13256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13988</xdr:rowOff>
    </xdr:from>
    <xdr:ext cx="405111" cy="259045"/>
    <xdr:sp macro="" textlink="">
      <xdr:nvSpPr>
        <xdr:cNvPr id="583" name="n_3mainValue【児童館】&#10;有形固定資産減価償却率"/>
        <xdr:cNvSpPr txBox="1"/>
      </xdr:nvSpPr>
      <xdr:spPr>
        <a:xfrm>
          <a:off x="13500744" y="1338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133185</xdr:rowOff>
    </xdr:from>
    <xdr:ext cx="405111" cy="259045"/>
    <xdr:sp macro="" textlink="">
      <xdr:nvSpPr>
        <xdr:cNvPr id="584" name="n_4mainValue【児童館】&#10;有形固定資産減価償却率"/>
        <xdr:cNvSpPr txBox="1"/>
      </xdr:nvSpPr>
      <xdr:spPr>
        <a:xfrm>
          <a:off x="12611744" y="1333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3" name="テキスト ボックス 5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4" name="直線コネクタ 5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5" name="直線コネクタ 59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6" name="テキスト ボックス 59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7" name="直線コネクタ 59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8" name="テキスト ボックス 59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9" name="直線コネクタ 59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0" name="テキスト ボックス 59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1" name="直線コネクタ 60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2" name="テキスト ボックス 60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3" name="直線コネクタ 6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4" name="テキスト ボックス 6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115824</xdr:rowOff>
    </xdr:from>
    <xdr:to>
      <xdr:col>116</xdr:col>
      <xdr:colOff>62864</xdr:colOff>
      <xdr:row>85</xdr:row>
      <xdr:rowOff>106680</xdr:rowOff>
    </xdr:to>
    <xdr:cxnSp macro="">
      <xdr:nvCxnSpPr>
        <xdr:cNvPr id="606" name="直線コネクタ 605"/>
        <xdr:cNvCxnSpPr/>
      </xdr:nvCxnSpPr>
      <xdr:spPr>
        <a:xfrm flipV="1">
          <a:off x="22160864" y="13488924"/>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110507</xdr:rowOff>
    </xdr:from>
    <xdr:ext cx="469744" cy="259045"/>
    <xdr:sp macro="" textlink="">
      <xdr:nvSpPr>
        <xdr:cNvPr id="607" name="【児童館】&#10;一人当たり面積最小値テキスト"/>
        <xdr:cNvSpPr txBox="1"/>
      </xdr:nvSpPr>
      <xdr:spPr>
        <a:xfrm>
          <a:off x="22199600" y="1468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106680</xdr:rowOff>
    </xdr:from>
    <xdr:to>
      <xdr:col>116</xdr:col>
      <xdr:colOff>152400</xdr:colOff>
      <xdr:row>85</xdr:row>
      <xdr:rowOff>106680</xdr:rowOff>
    </xdr:to>
    <xdr:cxnSp macro="">
      <xdr:nvCxnSpPr>
        <xdr:cNvPr id="608" name="直線コネクタ 607"/>
        <xdr:cNvCxnSpPr/>
      </xdr:nvCxnSpPr>
      <xdr:spPr>
        <a:xfrm>
          <a:off x="22072600" y="1467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62501</xdr:rowOff>
    </xdr:from>
    <xdr:ext cx="469744" cy="259045"/>
    <xdr:sp macro="" textlink="">
      <xdr:nvSpPr>
        <xdr:cNvPr id="609" name="【児童館】&#10;一人当たり面積最大値テキスト"/>
        <xdr:cNvSpPr txBox="1"/>
      </xdr:nvSpPr>
      <xdr:spPr>
        <a:xfrm>
          <a:off x="22199600" y="1326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115824</xdr:rowOff>
    </xdr:from>
    <xdr:to>
      <xdr:col>116</xdr:col>
      <xdr:colOff>152400</xdr:colOff>
      <xdr:row>78</xdr:row>
      <xdr:rowOff>115824</xdr:rowOff>
    </xdr:to>
    <xdr:cxnSp macro="">
      <xdr:nvCxnSpPr>
        <xdr:cNvPr id="610" name="直線コネクタ 609"/>
        <xdr:cNvCxnSpPr/>
      </xdr:nvCxnSpPr>
      <xdr:spPr>
        <a:xfrm>
          <a:off x="22072600" y="1348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7890</xdr:rowOff>
    </xdr:from>
    <xdr:ext cx="469744" cy="259045"/>
    <xdr:sp macro="" textlink="">
      <xdr:nvSpPr>
        <xdr:cNvPr id="611" name="【児童館】&#10;一人当たり面積平均値テキスト"/>
        <xdr:cNvSpPr txBox="1"/>
      </xdr:nvSpPr>
      <xdr:spPr>
        <a:xfrm>
          <a:off x="22199600" y="14238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156463</xdr:rowOff>
    </xdr:from>
    <xdr:to>
      <xdr:col>116</xdr:col>
      <xdr:colOff>114300</xdr:colOff>
      <xdr:row>84</xdr:row>
      <xdr:rowOff>86613</xdr:rowOff>
    </xdr:to>
    <xdr:sp macro="" textlink="">
      <xdr:nvSpPr>
        <xdr:cNvPr id="612" name="フローチャート: 判断 611"/>
        <xdr:cNvSpPr/>
      </xdr:nvSpPr>
      <xdr:spPr>
        <a:xfrm>
          <a:off x="221107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613" name="フローチャート: 判断 612"/>
        <xdr:cNvSpPr/>
      </xdr:nvSpPr>
      <xdr:spPr>
        <a:xfrm>
          <a:off x="21272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614" name="フローチャート: 判断 613"/>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21589</xdr:rowOff>
    </xdr:from>
    <xdr:to>
      <xdr:col>102</xdr:col>
      <xdr:colOff>165100</xdr:colOff>
      <xdr:row>84</xdr:row>
      <xdr:rowOff>123189</xdr:rowOff>
    </xdr:to>
    <xdr:sp macro="" textlink="">
      <xdr:nvSpPr>
        <xdr:cNvPr id="615" name="フローチャート: 判断 614"/>
        <xdr:cNvSpPr/>
      </xdr:nvSpPr>
      <xdr:spPr>
        <a:xfrm>
          <a:off x="19494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28448</xdr:rowOff>
    </xdr:from>
    <xdr:to>
      <xdr:col>98</xdr:col>
      <xdr:colOff>38100</xdr:colOff>
      <xdr:row>84</xdr:row>
      <xdr:rowOff>130048</xdr:rowOff>
    </xdr:to>
    <xdr:sp macro="" textlink="">
      <xdr:nvSpPr>
        <xdr:cNvPr id="616" name="フローチャート: 判断 615"/>
        <xdr:cNvSpPr/>
      </xdr:nvSpPr>
      <xdr:spPr>
        <a:xfrm>
          <a:off x="18605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7" name="テキスト ボックス 6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8" name="テキスト ボックス 6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9" name="テキスト ボックス 6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0" name="テキスト ボックス 6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1" name="テキスト ボックス 6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1015</xdr:rowOff>
    </xdr:from>
    <xdr:to>
      <xdr:col>116</xdr:col>
      <xdr:colOff>114300</xdr:colOff>
      <xdr:row>85</xdr:row>
      <xdr:rowOff>102615</xdr:rowOff>
    </xdr:to>
    <xdr:sp macro="" textlink="">
      <xdr:nvSpPr>
        <xdr:cNvPr id="622" name="楕円 621"/>
        <xdr:cNvSpPr/>
      </xdr:nvSpPr>
      <xdr:spPr>
        <a:xfrm>
          <a:off x="22110700" y="145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87392</xdr:rowOff>
    </xdr:from>
    <xdr:ext cx="469744" cy="259045"/>
    <xdr:sp macro="" textlink="">
      <xdr:nvSpPr>
        <xdr:cNvPr id="623" name="【児童館】&#10;一人当たり面積該当値テキスト"/>
        <xdr:cNvSpPr txBox="1"/>
      </xdr:nvSpPr>
      <xdr:spPr>
        <a:xfrm>
          <a:off x="22199600" y="1448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3302</xdr:rowOff>
    </xdr:from>
    <xdr:to>
      <xdr:col>112</xdr:col>
      <xdr:colOff>38100</xdr:colOff>
      <xdr:row>85</xdr:row>
      <xdr:rowOff>104902</xdr:rowOff>
    </xdr:to>
    <xdr:sp macro="" textlink="">
      <xdr:nvSpPr>
        <xdr:cNvPr id="624" name="楕円 623"/>
        <xdr:cNvSpPr/>
      </xdr:nvSpPr>
      <xdr:spPr>
        <a:xfrm>
          <a:off x="21272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51815</xdr:rowOff>
    </xdr:from>
    <xdr:to>
      <xdr:col>116</xdr:col>
      <xdr:colOff>63500</xdr:colOff>
      <xdr:row>85</xdr:row>
      <xdr:rowOff>54102</xdr:rowOff>
    </xdr:to>
    <xdr:cxnSp macro="">
      <xdr:nvCxnSpPr>
        <xdr:cNvPr id="625" name="直線コネクタ 624"/>
        <xdr:cNvCxnSpPr/>
      </xdr:nvCxnSpPr>
      <xdr:spPr>
        <a:xfrm flipV="1">
          <a:off x="21323300" y="14625065"/>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5587</xdr:rowOff>
    </xdr:from>
    <xdr:to>
      <xdr:col>107</xdr:col>
      <xdr:colOff>101600</xdr:colOff>
      <xdr:row>85</xdr:row>
      <xdr:rowOff>107187</xdr:rowOff>
    </xdr:to>
    <xdr:sp macro="" textlink="">
      <xdr:nvSpPr>
        <xdr:cNvPr id="626" name="楕円 625"/>
        <xdr:cNvSpPr/>
      </xdr:nvSpPr>
      <xdr:spPr>
        <a:xfrm>
          <a:off x="20383500" y="1457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54102</xdr:rowOff>
    </xdr:from>
    <xdr:to>
      <xdr:col>111</xdr:col>
      <xdr:colOff>177800</xdr:colOff>
      <xdr:row>85</xdr:row>
      <xdr:rowOff>56387</xdr:rowOff>
    </xdr:to>
    <xdr:cxnSp macro="">
      <xdr:nvCxnSpPr>
        <xdr:cNvPr id="627" name="直線コネクタ 626"/>
        <xdr:cNvCxnSpPr/>
      </xdr:nvCxnSpPr>
      <xdr:spPr>
        <a:xfrm flipV="1">
          <a:off x="20434300" y="1462735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628" name="楕円 627"/>
        <xdr:cNvSpPr/>
      </xdr:nvSpPr>
      <xdr:spPr>
        <a:xfrm>
          <a:off x="19494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56387</xdr:rowOff>
    </xdr:from>
    <xdr:to>
      <xdr:col>107</xdr:col>
      <xdr:colOff>50800</xdr:colOff>
      <xdr:row>85</xdr:row>
      <xdr:rowOff>60961</xdr:rowOff>
    </xdr:to>
    <xdr:cxnSp macro="">
      <xdr:nvCxnSpPr>
        <xdr:cNvPr id="629" name="直線コネクタ 628"/>
        <xdr:cNvCxnSpPr/>
      </xdr:nvCxnSpPr>
      <xdr:spPr>
        <a:xfrm flipV="1">
          <a:off x="19545300" y="1462963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12446</xdr:rowOff>
    </xdr:from>
    <xdr:to>
      <xdr:col>98</xdr:col>
      <xdr:colOff>38100</xdr:colOff>
      <xdr:row>85</xdr:row>
      <xdr:rowOff>114046</xdr:rowOff>
    </xdr:to>
    <xdr:sp macro="" textlink="">
      <xdr:nvSpPr>
        <xdr:cNvPr id="630" name="楕円 629"/>
        <xdr:cNvSpPr/>
      </xdr:nvSpPr>
      <xdr:spPr>
        <a:xfrm>
          <a:off x="186055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60961</xdr:rowOff>
    </xdr:from>
    <xdr:to>
      <xdr:col>102</xdr:col>
      <xdr:colOff>114300</xdr:colOff>
      <xdr:row>85</xdr:row>
      <xdr:rowOff>63246</xdr:rowOff>
    </xdr:to>
    <xdr:cxnSp macro="">
      <xdr:nvCxnSpPr>
        <xdr:cNvPr id="631" name="直線コネクタ 630"/>
        <xdr:cNvCxnSpPr/>
      </xdr:nvCxnSpPr>
      <xdr:spPr>
        <a:xfrm flipV="1">
          <a:off x="18656300" y="14634211"/>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142003</xdr:rowOff>
    </xdr:from>
    <xdr:ext cx="469744" cy="259045"/>
    <xdr:sp macro="" textlink="">
      <xdr:nvSpPr>
        <xdr:cNvPr id="632" name="n_1aveValue【児童館】&#10;一人当たり面積"/>
        <xdr:cNvSpPr txBox="1"/>
      </xdr:nvSpPr>
      <xdr:spPr>
        <a:xfrm>
          <a:off x="210757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132859</xdr:rowOff>
    </xdr:from>
    <xdr:ext cx="469744" cy="259045"/>
    <xdr:sp macro="" textlink="">
      <xdr:nvSpPr>
        <xdr:cNvPr id="633" name="n_2aveValue【児童館】&#10;一人当たり面積"/>
        <xdr:cNvSpPr txBox="1"/>
      </xdr:nvSpPr>
      <xdr:spPr>
        <a:xfrm>
          <a:off x="20199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139716</xdr:rowOff>
    </xdr:from>
    <xdr:ext cx="469744" cy="259045"/>
    <xdr:sp macro="" textlink="">
      <xdr:nvSpPr>
        <xdr:cNvPr id="634" name="n_3aveValue【児童館】&#10;一人当たり面積"/>
        <xdr:cNvSpPr txBox="1"/>
      </xdr:nvSpPr>
      <xdr:spPr>
        <a:xfrm>
          <a:off x="1931042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146575</xdr:rowOff>
    </xdr:from>
    <xdr:ext cx="469744" cy="259045"/>
    <xdr:sp macro="" textlink="">
      <xdr:nvSpPr>
        <xdr:cNvPr id="635" name="n_4aveValue【児童館】&#10;一人当たり面積"/>
        <xdr:cNvSpPr txBox="1"/>
      </xdr:nvSpPr>
      <xdr:spPr>
        <a:xfrm>
          <a:off x="18421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96029</xdr:rowOff>
    </xdr:from>
    <xdr:ext cx="469744" cy="259045"/>
    <xdr:sp macro="" textlink="">
      <xdr:nvSpPr>
        <xdr:cNvPr id="636" name="n_1mainValue【児童館】&#10;一人当たり面積"/>
        <xdr:cNvSpPr txBox="1"/>
      </xdr:nvSpPr>
      <xdr:spPr>
        <a:xfrm>
          <a:off x="210757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98314</xdr:rowOff>
    </xdr:from>
    <xdr:ext cx="469744" cy="259045"/>
    <xdr:sp macro="" textlink="">
      <xdr:nvSpPr>
        <xdr:cNvPr id="637" name="n_2mainValue【児童館】&#10;一人当たり面積"/>
        <xdr:cNvSpPr txBox="1"/>
      </xdr:nvSpPr>
      <xdr:spPr>
        <a:xfrm>
          <a:off x="201994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102888</xdr:rowOff>
    </xdr:from>
    <xdr:ext cx="469744" cy="259045"/>
    <xdr:sp macro="" textlink="">
      <xdr:nvSpPr>
        <xdr:cNvPr id="638" name="n_3mainValue【児童館】&#10;一人当たり面積"/>
        <xdr:cNvSpPr txBox="1"/>
      </xdr:nvSpPr>
      <xdr:spPr>
        <a:xfrm>
          <a:off x="19310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105173</xdr:rowOff>
    </xdr:from>
    <xdr:ext cx="469744" cy="259045"/>
    <xdr:sp macro="" textlink="">
      <xdr:nvSpPr>
        <xdr:cNvPr id="639" name="n_4mainValue【児童館】&#10;一人当たり面積"/>
        <xdr:cNvSpPr txBox="1"/>
      </xdr:nvSpPr>
      <xdr:spPr>
        <a:xfrm>
          <a:off x="184214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8" name="正方形/長方形 64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9" name="正方形/長方形 64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0" name="正方形/長方形 64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1" name="正方形/長方形 65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2" name="正方形/長方形 65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3" name="正方形/長方形 65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4" name="正方形/長方形 65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5" name="正方形/長方形 654"/>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6" name="正方形/長方形 6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7" name="正方形/長方形 6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8" name="テキスト ボックス 6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本町には、建築後３０年以上経過している公共施設が多く存在し、老朽化が進行している。</a:t>
          </a:r>
          <a:endParaRPr lang="ja-JP" altLang="ja-JP" sz="1400">
            <a:effectLst/>
          </a:endParaRPr>
        </a:p>
        <a:p>
          <a:r>
            <a:rPr kumimoji="1" lang="ja-JP" altLang="ja-JP" sz="1100">
              <a:solidFill>
                <a:schemeClr val="dk1"/>
              </a:solidFill>
              <a:effectLst/>
              <a:latin typeface="+mn-lt"/>
              <a:ea typeface="+mn-ea"/>
              <a:cs typeface="+mn-cs"/>
            </a:rPr>
            <a:t>　少子高齢化の進展や町民ニーズも変化していることから、令和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年３月に改訂した沼田町公共施設等総合管理計画に基づき、町民ニーズや費用対効果などを考慮し、公共施設の統廃合や複合化等による施設総量の適正化を図る。</a:t>
          </a:r>
          <a:endParaRPr lang="ja-JP" altLang="ja-JP" sz="1400">
            <a:effectLst/>
          </a:endParaRPr>
        </a:p>
        <a:p>
          <a:r>
            <a:rPr kumimoji="1" lang="ja-JP" altLang="ja-JP" sz="1100">
              <a:solidFill>
                <a:schemeClr val="dk1"/>
              </a:solidFill>
              <a:effectLst/>
              <a:latin typeface="+mn-lt"/>
              <a:ea typeface="+mn-ea"/>
              <a:cs typeface="+mn-cs"/>
            </a:rPr>
            <a:t>　また、施設の老朽度や維持管理費用等に関する基本情報を記載する施設カルテを充実させ、施設の長寿命化と財政負担の軽減・平準化に取り組むべく、全庁横断的な公共施設等のマネジメントを行う体制の整備を図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北海道沼田町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2,951
2,949
283.35
5,670,920
5,543,492
122,632
2,755,543
3,061,908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26687</xdr:rowOff>
    </xdr:from>
    <xdr:ext cx="405111" cy="259045"/>
    <xdr:sp macro="" textlink="">
      <xdr:nvSpPr>
        <xdr:cNvPr id="61" name="【図書館】&#10;有形固定資産減価償却率平均値テキスト"/>
        <xdr:cNvSpPr txBox="1"/>
      </xdr:nvSpPr>
      <xdr:spPr>
        <a:xfrm>
          <a:off x="4673600" y="6198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3810</xdr:rowOff>
    </xdr:from>
    <xdr:to>
      <xdr:col>24</xdr:col>
      <xdr:colOff>114300</xdr:colOff>
      <xdr:row>37</xdr:row>
      <xdr:rowOff>105410</xdr:rowOff>
    </xdr:to>
    <xdr:sp macro="" textlink="">
      <xdr:nvSpPr>
        <xdr:cNvPr id="62" name="フローチャート: 判断 61"/>
        <xdr:cNvSpPr/>
      </xdr:nvSpPr>
      <xdr:spPr>
        <a:xfrm>
          <a:off x="45847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90170</xdr:rowOff>
    </xdr:from>
    <xdr:to>
      <xdr:col>20</xdr:col>
      <xdr:colOff>38100</xdr:colOff>
      <xdr:row>37</xdr:row>
      <xdr:rowOff>20320</xdr:rowOff>
    </xdr:to>
    <xdr:sp macro="" textlink="">
      <xdr:nvSpPr>
        <xdr:cNvPr id="63" name="フローチャート: 判断 62"/>
        <xdr:cNvSpPr/>
      </xdr:nvSpPr>
      <xdr:spPr>
        <a:xfrm>
          <a:off x="37465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74930</xdr:rowOff>
    </xdr:from>
    <xdr:to>
      <xdr:col>15</xdr:col>
      <xdr:colOff>101600</xdr:colOff>
      <xdr:row>37</xdr:row>
      <xdr:rowOff>5080</xdr:rowOff>
    </xdr:to>
    <xdr:sp macro="" textlink="">
      <xdr:nvSpPr>
        <xdr:cNvPr id="64" name="フローチャート: 判断 63"/>
        <xdr:cNvSpPr/>
      </xdr:nvSpPr>
      <xdr:spPr>
        <a:xfrm>
          <a:off x="2857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26670</xdr:rowOff>
    </xdr:from>
    <xdr:to>
      <xdr:col>10</xdr:col>
      <xdr:colOff>165100</xdr:colOff>
      <xdr:row>36</xdr:row>
      <xdr:rowOff>128270</xdr:rowOff>
    </xdr:to>
    <xdr:sp macro="" textlink="">
      <xdr:nvSpPr>
        <xdr:cNvPr id="65" name="フローチャート: 判断 64"/>
        <xdr:cNvSpPr/>
      </xdr:nvSpPr>
      <xdr:spPr>
        <a:xfrm>
          <a:off x="19685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166370</xdr:rowOff>
    </xdr:from>
    <xdr:to>
      <xdr:col>6</xdr:col>
      <xdr:colOff>38100</xdr:colOff>
      <xdr:row>36</xdr:row>
      <xdr:rowOff>96520</xdr:rowOff>
    </xdr:to>
    <xdr:sp macro="" textlink="">
      <xdr:nvSpPr>
        <xdr:cNvPr id="66" name="フローチャート: 判断 65"/>
        <xdr:cNvSpPr/>
      </xdr:nvSpPr>
      <xdr:spPr>
        <a:xfrm>
          <a:off x="1079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39370</xdr:rowOff>
    </xdr:from>
    <xdr:to>
      <xdr:col>24</xdr:col>
      <xdr:colOff>114300</xdr:colOff>
      <xdr:row>37</xdr:row>
      <xdr:rowOff>140970</xdr:rowOff>
    </xdr:to>
    <xdr:sp macro="" textlink="">
      <xdr:nvSpPr>
        <xdr:cNvPr id="72" name="楕円 71"/>
        <xdr:cNvSpPr/>
      </xdr:nvSpPr>
      <xdr:spPr>
        <a:xfrm>
          <a:off x="4584700" y="638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17797</xdr:rowOff>
    </xdr:from>
    <xdr:ext cx="405111" cy="259045"/>
    <xdr:sp macro="" textlink="">
      <xdr:nvSpPr>
        <xdr:cNvPr id="73" name="【図書館】&#10;有形固定資産減価償却率該当値テキスト"/>
        <xdr:cNvSpPr txBox="1"/>
      </xdr:nvSpPr>
      <xdr:spPr>
        <a:xfrm>
          <a:off x="4673600"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30480</xdr:rowOff>
    </xdr:from>
    <xdr:to>
      <xdr:col>20</xdr:col>
      <xdr:colOff>38100</xdr:colOff>
      <xdr:row>37</xdr:row>
      <xdr:rowOff>132080</xdr:rowOff>
    </xdr:to>
    <xdr:sp macro="" textlink="">
      <xdr:nvSpPr>
        <xdr:cNvPr id="74" name="楕円 73"/>
        <xdr:cNvSpPr/>
      </xdr:nvSpPr>
      <xdr:spPr>
        <a:xfrm>
          <a:off x="3746500" y="637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81280</xdr:rowOff>
    </xdr:from>
    <xdr:to>
      <xdr:col>24</xdr:col>
      <xdr:colOff>63500</xdr:colOff>
      <xdr:row>37</xdr:row>
      <xdr:rowOff>90170</xdr:rowOff>
    </xdr:to>
    <xdr:cxnSp macro="">
      <xdr:nvCxnSpPr>
        <xdr:cNvPr id="75" name="直線コネクタ 74"/>
        <xdr:cNvCxnSpPr/>
      </xdr:nvCxnSpPr>
      <xdr:spPr>
        <a:xfrm>
          <a:off x="3797300" y="6424930"/>
          <a:ext cx="8382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57150</xdr:rowOff>
    </xdr:from>
    <xdr:to>
      <xdr:col>15</xdr:col>
      <xdr:colOff>101600</xdr:colOff>
      <xdr:row>37</xdr:row>
      <xdr:rowOff>158750</xdr:rowOff>
    </xdr:to>
    <xdr:sp macro="" textlink="">
      <xdr:nvSpPr>
        <xdr:cNvPr id="76" name="楕円 75"/>
        <xdr:cNvSpPr/>
      </xdr:nvSpPr>
      <xdr:spPr>
        <a:xfrm>
          <a:off x="28575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81280</xdr:rowOff>
    </xdr:from>
    <xdr:to>
      <xdr:col>19</xdr:col>
      <xdr:colOff>177800</xdr:colOff>
      <xdr:row>37</xdr:row>
      <xdr:rowOff>107950</xdr:rowOff>
    </xdr:to>
    <xdr:cxnSp macro="">
      <xdr:nvCxnSpPr>
        <xdr:cNvPr id="77" name="直線コネクタ 76"/>
        <xdr:cNvCxnSpPr/>
      </xdr:nvCxnSpPr>
      <xdr:spPr>
        <a:xfrm flipV="1">
          <a:off x="2908300" y="64249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147320</xdr:rowOff>
    </xdr:from>
    <xdr:to>
      <xdr:col>10</xdr:col>
      <xdr:colOff>165100</xdr:colOff>
      <xdr:row>38</xdr:row>
      <xdr:rowOff>77470</xdr:rowOff>
    </xdr:to>
    <xdr:sp macro="" textlink="">
      <xdr:nvSpPr>
        <xdr:cNvPr id="78" name="楕円 77"/>
        <xdr:cNvSpPr/>
      </xdr:nvSpPr>
      <xdr:spPr>
        <a:xfrm>
          <a:off x="1968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107950</xdr:rowOff>
    </xdr:from>
    <xdr:to>
      <xdr:col>15</xdr:col>
      <xdr:colOff>50800</xdr:colOff>
      <xdr:row>38</xdr:row>
      <xdr:rowOff>26670</xdr:rowOff>
    </xdr:to>
    <xdr:cxnSp macro="">
      <xdr:nvCxnSpPr>
        <xdr:cNvPr id="79" name="直線コネクタ 78"/>
        <xdr:cNvCxnSpPr/>
      </xdr:nvCxnSpPr>
      <xdr:spPr>
        <a:xfrm flipV="1">
          <a:off x="2019300" y="6451600"/>
          <a:ext cx="889000" cy="9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127000</xdr:rowOff>
    </xdr:from>
    <xdr:to>
      <xdr:col>6</xdr:col>
      <xdr:colOff>38100</xdr:colOff>
      <xdr:row>38</xdr:row>
      <xdr:rowOff>57150</xdr:rowOff>
    </xdr:to>
    <xdr:sp macro="" textlink="">
      <xdr:nvSpPr>
        <xdr:cNvPr id="80" name="楕円 79"/>
        <xdr:cNvSpPr/>
      </xdr:nvSpPr>
      <xdr:spPr>
        <a:xfrm>
          <a:off x="1079500" y="647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6350</xdr:rowOff>
    </xdr:from>
    <xdr:to>
      <xdr:col>10</xdr:col>
      <xdr:colOff>114300</xdr:colOff>
      <xdr:row>38</xdr:row>
      <xdr:rowOff>26670</xdr:rowOff>
    </xdr:to>
    <xdr:cxnSp macro="">
      <xdr:nvCxnSpPr>
        <xdr:cNvPr id="81" name="直線コネクタ 80"/>
        <xdr:cNvCxnSpPr/>
      </xdr:nvCxnSpPr>
      <xdr:spPr>
        <a:xfrm>
          <a:off x="1130300" y="652145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36847</xdr:rowOff>
    </xdr:from>
    <xdr:ext cx="405111" cy="259045"/>
    <xdr:sp macro="" textlink="">
      <xdr:nvSpPr>
        <xdr:cNvPr id="82" name="n_1aveValue【図書館】&#10;有形固定資産減価償却率"/>
        <xdr:cNvSpPr txBox="1"/>
      </xdr:nvSpPr>
      <xdr:spPr>
        <a:xfrm>
          <a:off x="3582044"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21607</xdr:rowOff>
    </xdr:from>
    <xdr:ext cx="405111" cy="259045"/>
    <xdr:sp macro="" textlink="">
      <xdr:nvSpPr>
        <xdr:cNvPr id="83" name="n_2aveValue【図書館】&#10;有形固定資産減価償却率"/>
        <xdr:cNvSpPr txBox="1"/>
      </xdr:nvSpPr>
      <xdr:spPr>
        <a:xfrm>
          <a:off x="27057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144797</xdr:rowOff>
    </xdr:from>
    <xdr:ext cx="405111" cy="259045"/>
    <xdr:sp macro="" textlink="">
      <xdr:nvSpPr>
        <xdr:cNvPr id="84" name="n_3aveValue【図書館】&#10;有形固定資産減価償却率"/>
        <xdr:cNvSpPr txBox="1"/>
      </xdr:nvSpPr>
      <xdr:spPr>
        <a:xfrm>
          <a:off x="1816744" y="5974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113047</xdr:rowOff>
    </xdr:from>
    <xdr:ext cx="405111" cy="259045"/>
    <xdr:sp macro="" textlink="">
      <xdr:nvSpPr>
        <xdr:cNvPr id="85" name="n_4aveValue【図書館】&#10;有形固定資産減価償却率"/>
        <xdr:cNvSpPr txBox="1"/>
      </xdr:nvSpPr>
      <xdr:spPr>
        <a:xfrm>
          <a:off x="9277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123207</xdr:rowOff>
    </xdr:from>
    <xdr:ext cx="405111" cy="259045"/>
    <xdr:sp macro="" textlink="">
      <xdr:nvSpPr>
        <xdr:cNvPr id="86" name="n_1mainValue【図書館】&#10;有形固定資産減価償却率"/>
        <xdr:cNvSpPr txBox="1"/>
      </xdr:nvSpPr>
      <xdr:spPr>
        <a:xfrm>
          <a:off x="3582044" y="6466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149877</xdr:rowOff>
    </xdr:from>
    <xdr:ext cx="405111" cy="259045"/>
    <xdr:sp macro="" textlink="">
      <xdr:nvSpPr>
        <xdr:cNvPr id="87" name="n_2mainValue【図書館】&#10;有形固定資産減価償却率"/>
        <xdr:cNvSpPr txBox="1"/>
      </xdr:nvSpPr>
      <xdr:spPr>
        <a:xfrm>
          <a:off x="2705744" y="649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68597</xdr:rowOff>
    </xdr:from>
    <xdr:ext cx="405111" cy="259045"/>
    <xdr:sp macro="" textlink="">
      <xdr:nvSpPr>
        <xdr:cNvPr id="88" name="n_3mainValue【図書館】&#10;有形固定資産減価償却率"/>
        <xdr:cNvSpPr txBox="1"/>
      </xdr:nvSpPr>
      <xdr:spPr>
        <a:xfrm>
          <a:off x="1816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48277</xdr:rowOff>
    </xdr:from>
    <xdr:ext cx="405111" cy="259045"/>
    <xdr:sp macro="" textlink="">
      <xdr:nvSpPr>
        <xdr:cNvPr id="89" name="n_4mainValue【図書館】&#10;有形固定資産減価償却率"/>
        <xdr:cNvSpPr txBox="1"/>
      </xdr:nvSpPr>
      <xdr:spPr>
        <a:xfrm>
          <a:off x="927744" y="656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0" name="直線コネクタ 9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1" name="テキスト ボックス 10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2" name="直線コネクタ 10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3" name="テキスト ボックス 102"/>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4" name="直線コネクタ 10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5" name="テキスト ボックス 104"/>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6" name="直線コネクタ 10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7" name="テキスト ボックス 106"/>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112776</xdr:rowOff>
    </xdr:from>
    <xdr:to>
      <xdr:col>54</xdr:col>
      <xdr:colOff>189865</xdr:colOff>
      <xdr:row>41</xdr:row>
      <xdr:rowOff>131064</xdr:rowOff>
    </xdr:to>
    <xdr:cxnSp macro="">
      <xdr:nvCxnSpPr>
        <xdr:cNvPr id="111" name="直線コネクタ 110"/>
        <xdr:cNvCxnSpPr/>
      </xdr:nvCxnSpPr>
      <xdr:spPr>
        <a:xfrm flipV="1">
          <a:off x="10476865" y="5770626"/>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134891</xdr:rowOff>
    </xdr:from>
    <xdr:ext cx="469744" cy="259045"/>
    <xdr:sp macro="" textlink="">
      <xdr:nvSpPr>
        <xdr:cNvPr id="112" name="【図書館】&#10;一人当たり面積最小値テキスト"/>
        <xdr:cNvSpPr txBox="1"/>
      </xdr:nvSpPr>
      <xdr:spPr>
        <a:xfrm>
          <a:off x="10515600" y="716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131064</xdr:rowOff>
    </xdr:from>
    <xdr:to>
      <xdr:col>55</xdr:col>
      <xdr:colOff>88900</xdr:colOff>
      <xdr:row>41</xdr:row>
      <xdr:rowOff>131064</xdr:rowOff>
    </xdr:to>
    <xdr:cxnSp macro="">
      <xdr:nvCxnSpPr>
        <xdr:cNvPr id="113" name="直線コネクタ 112"/>
        <xdr:cNvCxnSpPr/>
      </xdr:nvCxnSpPr>
      <xdr:spPr>
        <a:xfrm>
          <a:off x="10388600" y="7160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59453</xdr:rowOff>
    </xdr:from>
    <xdr:ext cx="469744" cy="259045"/>
    <xdr:sp macro="" textlink="">
      <xdr:nvSpPr>
        <xdr:cNvPr id="114" name="【図書館】&#10;一人当たり面積最大値テキスト"/>
        <xdr:cNvSpPr txBox="1"/>
      </xdr:nvSpPr>
      <xdr:spPr>
        <a:xfrm>
          <a:off x="10515600" y="5545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112776</xdr:rowOff>
    </xdr:from>
    <xdr:to>
      <xdr:col>55</xdr:col>
      <xdr:colOff>88900</xdr:colOff>
      <xdr:row>33</xdr:row>
      <xdr:rowOff>112776</xdr:rowOff>
    </xdr:to>
    <xdr:cxnSp macro="">
      <xdr:nvCxnSpPr>
        <xdr:cNvPr id="115" name="直線コネクタ 114"/>
        <xdr:cNvCxnSpPr/>
      </xdr:nvCxnSpPr>
      <xdr:spPr>
        <a:xfrm>
          <a:off x="10388600" y="577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155719</xdr:rowOff>
    </xdr:from>
    <xdr:ext cx="469744" cy="259045"/>
    <xdr:sp macro="" textlink="">
      <xdr:nvSpPr>
        <xdr:cNvPr id="116" name="【図書館】&#10;一人当たり面積平均値テキスト"/>
        <xdr:cNvSpPr txBox="1"/>
      </xdr:nvSpPr>
      <xdr:spPr>
        <a:xfrm>
          <a:off x="10515600" y="64993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132842</xdr:rowOff>
    </xdr:from>
    <xdr:to>
      <xdr:col>55</xdr:col>
      <xdr:colOff>50800</xdr:colOff>
      <xdr:row>39</xdr:row>
      <xdr:rowOff>62992</xdr:rowOff>
    </xdr:to>
    <xdr:sp macro="" textlink="">
      <xdr:nvSpPr>
        <xdr:cNvPr id="117" name="フローチャート: 判断 116"/>
        <xdr:cNvSpPr/>
      </xdr:nvSpPr>
      <xdr:spPr>
        <a:xfrm>
          <a:off x="104267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96266</xdr:rowOff>
    </xdr:from>
    <xdr:to>
      <xdr:col>50</xdr:col>
      <xdr:colOff>165100</xdr:colOff>
      <xdr:row>39</xdr:row>
      <xdr:rowOff>26416</xdr:rowOff>
    </xdr:to>
    <xdr:sp macro="" textlink="">
      <xdr:nvSpPr>
        <xdr:cNvPr id="118" name="フローチャート: 判断 117"/>
        <xdr:cNvSpPr/>
      </xdr:nvSpPr>
      <xdr:spPr>
        <a:xfrm>
          <a:off x="9588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66548</xdr:rowOff>
    </xdr:from>
    <xdr:to>
      <xdr:col>46</xdr:col>
      <xdr:colOff>38100</xdr:colOff>
      <xdr:row>38</xdr:row>
      <xdr:rowOff>168148</xdr:rowOff>
    </xdr:to>
    <xdr:sp macro="" textlink="">
      <xdr:nvSpPr>
        <xdr:cNvPr id="119" name="フローチャート: 判断 118"/>
        <xdr:cNvSpPr/>
      </xdr:nvSpPr>
      <xdr:spPr>
        <a:xfrm>
          <a:off x="8699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66548</xdr:rowOff>
    </xdr:from>
    <xdr:to>
      <xdr:col>41</xdr:col>
      <xdr:colOff>101600</xdr:colOff>
      <xdr:row>38</xdr:row>
      <xdr:rowOff>168148</xdr:rowOff>
    </xdr:to>
    <xdr:sp macro="" textlink="">
      <xdr:nvSpPr>
        <xdr:cNvPr id="120" name="フローチャート: 判断 119"/>
        <xdr:cNvSpPr/>
      </xdr:nvSpPr>
      <xdr:spPr>
        <a:xfrm>
          <a:off x="7810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91694</xdr:rowOff>
    </xdr:from>
    <xdr:to>
      <xdr:col>36</xdr:col>
      <xdr:colOff>165100</xdr:colOff>
      <xdr:row>39</xdr:row>
      <xdr:rowOff>21844</xdr:rowOff>
    </xdr:to>
    <xdr:sp macro="" textlink="">
      <xdr:nvSpPr>
        <xdr:cNvPr id="121" name="フローチャート: 判断 120"/>
        <xdr:cNvSpPr/>
      </xdr:nvSpPr>
      <xdr:spPr>
        <a:xfrm>
          <a:off x="69215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52832</xdr:rowOff>
    </xdr:from>
    <xdr:to>
      <xdr:col>55</xdr:col>
      <xdr:colOff>50800</xdr:colOff>
      <xdr:row>39</xdr:row>
      <xdr:rowOff>154432</xdr:rowOff>
    </xdr:to>
    <xdr:sp macro="" textlink="">
      <xdr:nvSpPr>
        <xdr:cNvPr id="127" name="楕円 126"/>
        <xdr:cNvSpPr/>
      </xdr:nvSpPr>
      <xdr:spPr>
        <a:xfrm>
          <a:off x="10426700" y="673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31259</xdr:rowOff>
    </xdr:from>
    <xdr:ext cx="469744" cy="259045"/>
    <xdr:sp macro="" textlink="">
      <xdr:nvSpPr>
        <xdr:cNvPr id="128" name="【図書館】&#10;一人当たり面積該当値テキスト"/>
        <xdr:cNvSpPr txBox="1"/>
      </xdr:nvSpPr>
      <xdr:spPr>
        <a:xfrm>
          <a:off x="10515600"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55118</xdr:rowOff>
    </xdr:from>
    <xdr:to>
      <xdr:col>50</xdr:col>
      <xdr:colOff>165100</xdr:colOff>
      <xdr:row>39</xdr:row>
      <xdr:rowOff>156718</xdr:rowOff>
    </xdr:to>
    <xdr:sp macro="" textlink="">
      <xdr:nvSpPr>
        <xdr:cNvPr id="129" name="楕円 128"/>
        <xdr:cNvSpPr/>
      </xdr:nvSpPr>
      <xdr:spPr>
        <a:xfrm>
          <a:off x="9588500" y="674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103632</xdr:rowOff>
    </xdr:from>
    <xdr:to>
      <xdr:col>55</xdr:col>
      <xdr:colOff>0</xdr:colOff>
      <xdr:row>39</xdr:row>
      <xdr:rowOff>105918</xdr:rowOff>
    </xdr:to>
    <xdr:cxnSp macro="">
      <xdr:nvCxnSpPr>
        <xdr:cNvPr id="130" name="直線コネクタ 129"/>
        <xdr:cNvCxnSpPr/>
      </xdr:nvCxnSpPr>
      <xdr:spPr>
        <a:xfrm flipV="1">
          <a:off x="9639300" y="679018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59690</xdr:rowOff>
    </xdr:from>
    <xdr:to>
      <xdr:col>46</xdr:col>
      <xdr:colOff>38100</xdr:colOff>
      <xdr:row>39</xdr:row>
      <xdr:rowOff>161290</xdr:rowOff>
    </xdr:to>
    <xdr:sp macro="" textlink="">
      <xdr:nvSpPr>
        <xdr:cNvPr id="131" name="楕円 130"/>
        <xdr:cNvSpPr/>
      </xdr:nvSpPr>
      <xdr:spPr>
        <a:xfrm>
          <a:off x="8699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105918</xdr:rowOff>
    </xdr:from>
    <xdr:to>
      <xdr:col>50</xdr:col>
      <xdr:colOff>114300</xdr:colOff>
      <xdr:row>39</xdr:row>
      <xdr:rowOff>110490</xdr:rowOff>
    </xdr:to>
    <xdr:cxnSp macro="">
      <xdr:nvCxnSpPr>
        <xdr:cNvPr id="132" name="直線コネクタ 131"/>
        <xdr:cNvCxnSpPr/>
      </xdr:nvCxnSpPr>
      <xdr:spPr>
        <a:xfrm flipV="1">
          <a:off x="8750300" y="67924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73406</xdr:rowOff>
    </xdr:from>
    <xdr:to>
      <xdr:col>41</xdr:col>
      <xdr:colOff>101600</xdr:colOff>
      <xdr:row>40</xdr:row>
      <xdr:rowOff>3556</xdr:rowOff>
    </xdr:to>
    <xdr:sp macro="" textlink="">
      <xdr:nvSpPr>
        <xdr:cNvPr id="133" name="楕円 132"/>
        <xdr:cNvSpPr/>
      </xdr:nvSpPr>
      <xdr:spPr>
        <a:xfrm>
          <a:off x="7810500" y="675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110490</xdr:rowOff>
    </xdr:from>
    <xdr:to>
      <xdr:col>45</xdr:col>
      <xdr:colOff>177800</xdr:colOff>
      <xdr:row>39</xdr:row>
      <xdr:rowOff>124206</xdr:rowOff>
    </xdr:to>
    <xdr:cxnSp macro="">
      <xdr:nvCxnSpPr>
        <xdr:cNvPr id="134" name="直線コネクタ 133"/>
        <xdr:cNvCxnSpPr/>
      </xdr:nvCxnSpPr>
      <xdr:spPr>
        <a:xfrm flipV="1">
          <a:off x="7861300" y="67970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75692</xdr:rowOff>
    </xdr:from>
    <xdr:to>
      <xdr:col>36</xdr:col>
      <xdr:colOff>165100</xdr:colOff>
      <xdr:row>40</xdr:row>
      <xdr:rowOff>5842</xdr:rowOff>
    </xdr:to>
    <xdr:sp macro="" textlink="">
      <xdr:nvSpPr>
        <xdr:cNvPr id="135" name="楕円 134"/>
        <xdr:cNvSpPr/>
      </xdr:nvSpPr>
      <xdr:spPr>
        <a:xfrm>
          <a:off x="6921500" y="676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124206</xdr:rowOff>
    </xdr:from>
    <xdr:to>
      <xdr:col>41</xdr:col>
      <xdr:colOff>50800</xdr:colOff>
      <xdr:row>39</xdr:row>
      <xdr:rowOff>126492</xdr:rowOff>
    </xdr:to>
    <xdr:cxnSp macro="">
      <xdr:nvCxnSpPr>
        <xdr:cNvPr id="136" name="直線コネクタ 135"/>
        <xdr:cNvCxnSpPr/>
      </xdr:nvCxnSpPr>
      <xdr:spPr>
        <a:xfrm flipV="1">
          <a:off x="6972300" y="681075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42943</xdr:rowOff>
    </xdr:from>
    <xdr:ext cx="469744" cy="259045"/>
    <xdr:sp macro="" textlink="">
      <xdr:nvSpPr>
        <xdr:cNvPr id="137" name="n_1aveValue【図書館】&#10;一人当たり面積"/>
        <xdr:cNvSpPr txBox="1"/>
      </xdr:nvSpPr>
      <xdr:spPr>
        <a:xfrm>
          <a:off x="9391727" y="63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13225</xdr:rowOff>
    </xdr:from>
    <xdr:ext cx="469744" cy="259045"/>
    <xdr:sp macro="" textlink="">
      <xdr:nvSpPr>
        <xdr:cNvPr id="138" name="n_2aveValue【図書館】&#10;一人当たり面積"/>
        <xdr:cNvSpPr txBox="1"/>
      </xdr:nvSpPr>
      <xdr:spPr>
        <a:xfrm>
          <a:off x="8515427" y="63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13225</xdr:rowOff>
    </xdr:from>
    <xdr:ext cx="469744" cy="259045"/>
    <xdr:sp macro="" textlink="">
      <xdr:nvSpPr>
        <xdr:cNvPr id="139" name="n_3aveValue【図書館】&#10;一人当たり面積"/>
        <xdr:cNvSpPr txBox="1"/>
      </xdr:nvSpPr>
      <xdr:spPr>
        <a:xfrm>
          <a:off x="7626427" y="63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38371</xdr:rowOff>
    </xdr:from>
    <xdr:ext cx="469744" cy="259045"/>
    <xdr:sp macro="" textlink="">
      <xdr:nvSpPr>
        <xdr:cNvPr id="140" name="n_4aveValue【図書館】&#10;一人当たり面積"/>
        <xdr:cNvSpPr txBox="1"/>
      </xdr:nvSpPr>
      <xdr:spPr>
        <a:xfrm>
          <a:off x="6737427" y="638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147845</xdr:rowOff>
    </xdr:from>
    <xdr:ext cx="469744" cy="259045"/>
    <xdr:sp macro="" textlink="">
      <xdr:nvSpPr>
        <xdr:cNvPr id="141" name="n_1mainValue【図書館】&#10;一人当たり面積"/>
        <xdr:cNvSpPr txBox="1"/>
      </xdr:nvSpPr>
      <xdr:spPr>
        <a:xfrm>
          <a:off x="9391727"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152417</xdr:rowOff>
    </xdr:from>
    <xdr:ext cx="469744" cy="259045"/>
    <xdr:sp macro="" textlink="">
      <xdr:nvSpPr>
        <xdr:cNvPr id="142" name="n_2mainValue【図書館】&#10;一人当たり面積"/>
        <xdr:cNvSpPr txBox="1"/>
      </xdr:nvSpPr>
      <xdr:spPr>
        <a:xfrm>
          <a:off x="8515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166133</xdr:rowOff>
    </xdr:from>
    <xdr:ext cx="469744" cy="259045"/>
    <xdr:sp macro="" textlink="">
      <xdr:nvSpPr>
        <xdr:cNvPr id="143" name="n_3mainValue【図書館】&#10;一人当たり面積"/>
        <xdr:cNvSpPr txBox="1"/>
      </xdr:nvSpPr>
      <xdr:spPr>
        <a:xfrm>
          <a:off x="7626427" y="685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168419</xdr:rowOff>
    </xdr:from>
    <xdr:ext cx="469744" cy="259045"/>
    <xdr:sp macro="" textlink="">
      <xdr:nvSpPr>
        <xdr:cNvPr id="144" name="n_4mainValue【図書館】&#10;一人当たり面積"/>
        <xdr:cNvSpPr txBox="1"/>
      </xdr:nvSpPr>
      <xdr:spPr>
        <a:xfrm>
          <a:off x="6737427" y="685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3810</xdr:rowOff>
    </xdr:from>
    <xdr:to>
      <xdr:col>24</xdr:col>
      <xdr:colOff>62865</xdr:colOff>
      <xdr:row>64</xdr:row>
      <xdr:rowOff>76200</xdr:rowOff>
    </xdr:to>
    <xdr:cxnSp macro="">
      <xdr:nvCxnSpPr>
        <xdr:cNvPr id="169" name="直線コネクタ 168"/>
        <xdr:cNvCxnSpPr/>
      </xdr:nvCxnSpPr>
      <xdr:spPr>
        <a:xfrm flipV="1">
          <a:off x="4634865" y="943356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0"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1" name="直線コネクタ 170"/>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121937</xdr:rowOff>
    </xdr:from>
    <xdr:ext cx="405111" cy="259045"/>
    <xdr:sp macro="" textlink="">
      <xdr:nvSpPr>
        <xdr:cNvPr id="172" name="【体育館・プール】&#10;有形固定資産減価償却率最大値テキスト"/>
        <xdr:cNvSpPr txBox="1"/>
      </xdr:nvSpPr>
      <xdr:spPr>
        <a:xfrm>
          <a:off x="4673600" y="920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3810</xdr:rowOff>
    </xdr:from>
    <xdr:to>
      <xdr:col>24</xdr:col>
      <xdr:colOff>152400</xdr:colOff>
      <xdr:row>55</xdr:row>
      <xdr:rowOff>3810</xdr:rowOff>
    </xdr:to>
    <xdr:cxnSp macro="">
      <xdr:nvCxnSpPr>
        <xdr:cNvPr id="173" name="直線コネクタ 172"/>
        <xdr:cNvCxnSpPr/>
      </xdr:nvCxnSpPr>
      <xdr:spPr>
        <a:xfrm>
          <a:off x="4546600" y="943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132097</xdr:rowOff>
    </xdr:from>
    <xdr:ext cx="405111" cy="259045"/>
    <xdr:sp macro="" textlink="">
      <xdr:nvSpPr>
        <xdr:cNvPr id="174" name="【体育館・プール】&#10;有形固定資産減価償却率平均値テキスト"/>
        <xdr:cNvSpPr txBox="1"/>
      </xdr:nvSpPr>
      <xdr:spPr>
        <a:xfrm>
          <a:off x="4673600" y="10590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109220</xdr:rowOff>
    </xdr:from>
    <xdr:to>
      <xdr:col>24</xdr:col>
      <xdr:colOff>114300</xdr:colOff>
      <xdr:row>63</xdr:row>
      <xdr:rowOff>39370</xdr:rowOff>
    </xdr:to>
    <xdr:sp macro="" textlink="">
      <xdr:nvSpPr>
        <xdr:cNvPr id="175" name="フローチャート: 判断 174"/>
        <xdr:cNvSpPr/>
      </xdr:nvSpPr>
      <xdr:spPr>
        <a:xfrm>
          <a:off x="45847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135890</xdr:rowOff>
    </xdr:from>
    <xdr:to>
      <xdr:col>20</xdr:col>
      <xdr:colOff>38100</xdr:colOff>
      <xdr:row>61</xdr:row>
      <xdr:rowOff>66040</xdr:rowOff>
    </xdr:to>
    <xdr:sp macro="" textlink="">
      <xdr:nvSpPr>
        <xdr:cNvPr id="176" name="フローチャート: 判断 175"/>
        <xdr:cNvSpPr/>
      </xdr:nvSpPr>
      <xdr:spPr>
        <a:xfrm>
          <a:off x="3746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164465</xdr:rowOff>
    </xdr:from>
    <xdr:to>
      <xdr:col>15</xdr:col>
      <xdr:colOff>101600</xdr:colOff>
      <xdr:row>61</xdr:row>
      <xdr:rowOff>94615</xdr:rowOff>
    </xdr:to>
    <xdr:sp macro="" textlink="">
      <xdr:nvSpPr>
        <xdr:cNvPr id="177" name="フローチャート: 判断 176"/>
        <xdr:cNvSpPr/>
      </xdr:nvSpPr>
      <xdr:spPr>
        <a:xfrm>
          <a:off x="2857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78" name="フローチャート: 判断 177"/>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61595</xdr:rowOff>
    </xdr:from>
    <xdr:to>
      <xdr:col>6</xdr:col>
      <xdr:colOff>38100</xdr:colOff>
      <xdr:row>60</xdr:row>
      <xdr:rowOff>163195</xdr:rowOff>
    </xdr:to>
    <xdr:sp macro="" textlink="">
      <xdr:nvSpPr>
        <xdr:cNvPr id="179" name="フローチャート: 判断 178"/>
        <xdr:cNvSpPr/>
      </xdr:nvSpPr>
      <xdr:spPr>
        <a:xfrm>
          <a:off x="1079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116840</xdr:rowOff>
    </xdr:from>
    <xdr:to>
      <xdr:col>24</xdr:col>
      <xdr:colOff>114300</xdr:colOff>
      <xdr:row>64</xdr:row>
      <xdr:rowOff>46990</xdr:rowOff>
    </xdr:to>
    <xdr:sp macro="" textlink="">
      <xdr:nvSpPr>
        <xdr:cNvPr id="185" name="楕円 184"/>
        <xdr:cNvSpPr/>
      </xdr:nvSpPr>
      <xdr:spPr>
        <a:xfrm>
          <a:off x="45847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31767</xdr:rowOff>
    </xdr:from>
    <xdr:ext cx="405111" cy="259045"/>
    <xdr:sp macro="" textlink="">
      <xdr:nvSpPr>
        <xdr:cNvPr id="186" name="【体育館・プール】&#10;有形固定資産減価償却率該当値テキスト"/>
        <xdr:cNvSpPr txBox="1"/>
      </xdr:nvSpPr>
      <xdr:spPr>
        <a:xfrm>
          <a:off x="4673600" y="1083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84455</xdr:rowOff>
    </xdr:from>
    <xdr:to>
      <xdr:col>20</xdr:col>
      <xdr:colOff>38100</xdr:colOff>
      <xdr:row>64</xdr:row>
      <xdr:rowOff>14605</xdr:rowOff>
    </xdr:to>
    <xdr:sp macro="" textlink="">
      <xdr:nvSpPr>
        <xdr:cNvPr id="187" name="楕円 186"/>
        <xdr:cNvSpPr/>
      </xdr:nvSpPr>
      <xdr:spPr>
        <a:xfrm>
          <a:off x="3746500" y="1088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135255</xdr:rowOff>
    </xdr:from>
    <xdr:to>
      <xdr:col>24</xdr:col>
      <xdr:colOff>63500</xdr:colOff>
      <xdr:row>63</xdr:row>
      <xdr:rowOff>167640</xdr:rowOff>
    </xdr:to>
    <xdr:cxnSp macro="">
      <xdr:nvCxnSpPr>
        <xdr:cNvPr id="188" name="直線コネクタ 187"/>
        <xdr:cNvCxnSpPr/>
      </xdr:nvCxnSpPr>
      <xdr:spPr>
        <a:xfrm>
          <a:off x="3797300" y="1093660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95885</xdr:rowOff>
    </xdr:from>
    <xdr:to>
      <xdr:col>15</xdr:col>
      <xdr:colOff>101600</xdr:colOff>
      <xdr:row>64</xdr:row>
      <xdr:rowOff>26035</xdr:rowOff>
    </xdr:to>
    <xdr:sp macro="" textlink="">
      <xdr:nvSpPr>
        <xdr:cNvPr id="189" name="楕円 188"/>
        <xdr:cNvSpPr/>
      </xdr:nvSpPr>
      <xdr:spPr>
        <a:xfrm>
          <a:off x="2857500" y="1089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135255</xdr:rowOff>
    </xdr:from>
    <xdr:to>
      <xdr:col>19</xdr:col>
      <xdr:colOff>177800</xdr:colOff>
      <xdr:row>63</xdr:row>
      <xdr:rowOff>146685</xdr:rowOff>
    </xdr:to>
    <xdr:cxnSp macro="">
      <xdr:nvCxnSpPr>
        <xdr:cNvPr id="190" name="直線コネクタ 189"/>
        <xdr:cNvCxnSpPr/>
      </xdr:nvCxnSpPr>
      <xdr:spPr>
        <a:xfrm flipV="1">
          <a:off x="2908300" y="1093660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84455</xdr:rowOff>
    </xdr:from>
    <xdr:to>
      <xdr:col>10</xdr:col>
      <xdr:colOff>165100</xdr:colOff>
      <xdr:row>64</xdr:row>
      <xdr:rowOff>14605</xdr:rowOff>
    </xdr:to>
    <xdr:sp macro="" textlink="">
      <xdr:nvSpPr>
        <xdr:cNvPr id="191" name="楕円 190"/>
        <xdr:cNvSpPr/>
      </xdr:nvSpPr>
      <xdr:spPr>
        <a:xfrm>
          <a:off x="1968500" y="1088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135255</xdr:rowOff>
    </xdr:from>
    <xdr:to>
      <xdr:col>15</xdr:col>
      <xdr:colOff>50800</xdr:colOff>
      <xdr:row>63</xdr:row>
      <xdr:rowOff>146685</xdr:rowOff>
    </xdr:to>
    <xdr:cxnSp macro="">
      <xdr:nvCxnSpPr>
        <xdr:cNvPr id="192" name="直線コネクタ 191"/>
        <xdr:cNvCxnSpPr/>
      </xdr:nvCxnSpPr>
      <xdr:spPr>
        <a:xfrm>
          <a:off x="2019300" y="1093660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73025</xdr:rowOff>
    </xdr:from>
    <xdr:to>
      <xdr:col>6</xdr:col>
      <xdr:colOff>38100</xdr:colOff>
      <xdr:row>64</xdr:row>
      <xdr:rowOff>3175</xdr:rowOff>
    </xdr:to>
    <xdr:sp macro="" textlink="">
      <xdr:nvSpPr>
        <xdr:cNvPr id="193" name="楕円 192"/>
        <xdr:cNvSpPr/>
      </xdr:nvSpPr>
      <xdr:spPr>
        <a:xfrm>
          <a:off x="1079500" y="1087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123825</xdr:rowOff>
    </xdr:from>
    <xdr:to>
      <xdr:col>10</xdr:col>
      <xdr:colOff>114300</xdr:colOff>
      <xdr:row>63</xdr:row>
      <xdr:rowOff>135255</xdr:rowOff>
    </xdr:to>
    <xdr:cxnSp macro="">
      <xdr:nvCxnSpPr>
        <xdr:cNvPr id="194" name="直線コネクタ 193"/>
        <xdr:cNvCxnSpPr/>
      </xdr:nvCxnSpPr>
      <xdr:spPr>
        <a:xfrm>
          <a:off x="1130300" y="109251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82567</xdr:rowOff>
    </xdr:from>
    <xdr:ext cx="405111" cy="259045"/>
    <xdr:sp macro="" textlink="">
      <xdr:nvSpPr>
        <xdr:cNvPr id="195" name="n_1aveValue【体育館・プール】&#10;有形固定資産減価償却率"/>
        <xdr:cNvSpPr txBox="1"/>
      </xdr:nvSpPr>
      <xdr:spPr>
        <a:xfrm>
          <a:off x="3582044" y="1019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111142</xdr:rowOff>
    </xdr:from>
    <xdr:ext cx="405111" cy="259045"/>
    <xdr:sp macro="" textlink="">
      <xdr:nvSpPr>
        <xdr:cNvPr id="196" name="n_2aveValue【体育館・プール】&#10;有形固定資産減価償却率"/>
        <xdr:cNvSpPr txBox="1"/>
      </xdr:nvSpPr>
      <xdr:spPr>
        <a:xfrm>
          <a:off x="2705744" y="1022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197" name="n_3aveValue【体育館・プール】&#10;有形固定資産減価償却率"/>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8272</xdr:rowOff>
    </xdr:from>
    <xdr:ext cx="405111" cy="259045"/>
    <xdr:sp macro="" textlink="">
      <xdr:nvSpPr>
        <xdr:cNvPr id="198" name="n_4aveValue【体育館・プール】&#10;有形固定資産減価償却率"/>
        <xdr:cNvSpPr txBox="1"/>
      </xdr:nvSpPr>
      <xdr:spPr>
        <a:xfrm>
          <a:off x="9277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5732</xdr:rowOff>
    </xdr:from>
    <xdr:ext cx="405111" cy="259045"/>
    <xdr:sp macro="" textlink="">
      <xdr:nvSpPr>
        <xdr:cNvPr id="199" name="n_1mainValue【体育館・プール】&#10;有形固定資産減価償却率"/>
        <xdr:cNvSpPr txBox="1"/>
      </xdr:nvSpPr>
      <xdr:spPr>
        <a:xfrm>
          <a:off x="3582044" y="1097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17162</xdr:rowOff>
    </xdr:from>
    <xdr:ext cx="405111" cy="259045"/>
    <xdr:sp macro="" textlink="">
      <xdr:nvSpPr>
        <xdr:cNvPr id="200" name="n_2mainValue【体育館・プール】&#10;有形固定資産減価償却率"/>
        <xdr:cNvSpPr txBox="1"/>
      </xdr:nvSpPr>
      <xdr:spPr>
        <a:xfrm>
          <a:off x="2705744" y="1098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5732</xdr:rowOff>
    </xdr:from>
    <xdr:ext cx="405111" cy="259045"/>
    <xdr:sp macro="" textlink="">
      <xdr:nvSpPr>
        <xdr:cNvPr id="201" name="n_3mainValue【体育館・プール】&#10;有形固定資産減価償却率"/>
        <xdr:cNvSpPr txBox="1"/>
      </xdr:nvSpPr>
      <xdr:spPr>
        <a:xfrm>
          <a:off x="1816744" y="1097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165752</xdr:rowOff>
    </xdr:from>
    <xdr:ext cx="405111" cy="259045"/>
    <xdr:sp macro="" textlink="">
      <xdr:nvSpPr>
        <xdr:cNvPr id="202" name="n_4mainValue【体育館・プール】&#10;有形固定資産減価償却率"/>
        <xdr:cNvSpPr txBox="1"/>
      </xdr:nvSpPr>
      <xdr:spPr>
        <a:xfrm>
          <a:off x="927744" y="1096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117566</xdr:rowOff>
    </xdr:from>
    <xdr:to>
      <xdr:col>54</xdr:col>
      <xdr:colOff>189865</xdr:colOff>
      <xdr:row>64</xdr:row>
      <xdr:rowOff>68253</xdr:rowOff>
    </xdr:to>
    <xdr:cxnSp macro="">
      <xdr:nvCxnSpPr>
        <xdr:cNvPr id="228" name="直線コネクタ 227"/>
        <xdr:cNvCxnSpPr/>
      </xdr:nvCxnSpPr>
      <xdr:spPr>
        <a:xfrm flipV="1">
          <a:off x="10476865" y="9547316"/>
          <a:ext cx="0" cy="1493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72080</xdr:rowOff>
    </xdr:from>
    <xdr:ext cx="469744" cy="259045"/>
    <xdr:sp macro="" textlink="">
      <xdr:nvSpPr>
        <xdr:cNvPr id="229" name="【体育館・プール】&#10;一人当たり面積最小値テキスト"/>
        <xdr:cNvSpPr txBox="1"/>
      </xdr:nvSpPr>
      <xdr:spPr>
        <a:xfrm>
          <a:off x="10515600" y="1104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68253</xdr:rowOff>
    </xdr:from>
    <xdr:to>
      <xdr:col>55</xdr:col>
      <xdr:colOff>88900</xdr:colOff>
      <xdr:row>64</xdr:row>
      <xdr:rowOff>68253</xdr:rowOff>
    </xdr:to>
    <xdr:cxnSp macro="">
      <xdr:nvCxnSpPr>
        <xdr:cNvPr id="230" name="直線コネクタ 229"/>
        <xdr:cNvCxnSpPr/>
      </xdr:nvCxnSpPr>
      <xdr:spPr>
        <a:xfrm>
          <a:off x="10388600" y="11041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64243</xdr:rowOff>
    </xdr:from>
    <xdr:ext cx="469744" cy="259045"/>
    <xdr:sp macro="" textlink="">
      <xdr:nvSpPr>
        <xdr:cNvPr id="231" name="【体育館・プール】&#10;一人当たり面積最大値テキスト"/>
        <xdr:cNvSpPr txBox="1"/>
      </xdr:nvSpPr>
      <xdr:spPr>
        <a:xfrm>
          <a:off x="10515600" y="932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117566</xdr:rowOff>
    </xdr:from>
    <xdr:to>
      <xdr:col>55</xdr:col>
      <xdr:colOff>88900</xdr:colOff>
      <xdr:row>55</xdr:row>
      <xdr:rowOff>117566</xdr:rowOff>
    </xdr:to>
    <xdr:cxnSp macro="">
      <xdr:nvCxnSpPr>
        <xdr:cNvPr id="232" name="直線コネクタ 231"/>
        <xdr:cNvCxnSpPr/>
      </xdr:nvCxnSpPr>
      <xdr:spPr>
        <a:xfrm>
          <a:off x="10388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68053</xdr:rowOff>
    </xdr:from>
    <xdr:ext cx="469744" cy="259045"/>
    <xdr:sp macro="" textlink="">
      <xdr:nvSpPr>
        <xdr:cNvPr id="233" name="【体育館・プール】&#10;一人当たり面積平均値テキスト"/>
        <xdr:cNvSpPr txBox="1"/>
      </xdr:nvSpPr>
      <xdr:spPr>
        <a:xfrm>
          <a:off x="10515600" y="10697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89626</xdr:rowOff>
    </xdr:from>
    <xdr:to>
      <xdr:col>55</xdr:col>
      <xdr:colOff>50800</xdr:colOff>
      <xdr:row>63</xdr:row>
      <xdr:rowOff>19776</xdr:rowOff>
    </xdr:to>
    <xdr:sp macro="" textlink="">
      <xdr:nvSpPr>
        <xdr:cNvPr id="234" name="フローチャート: 判断 233"/>
        <xdr:cNvSpPr/>
      </xdr:nvSpPr>
      <xdr:spPr>
        <a:xfrm>
          <a:off x="10426700" y="1071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75257</xdr:rowOff>
    </xdr:from>
    <xdr:to>
      <xdr:col>50</xdr:col>
      <xdr:colOff>165100</xdr:colOff>
      <xdr:row>63</xdr:row>
      <xdr:rowOff>5407</xdr:rowOff>
    </xdr:to>
    <xdr:sp macro="" textlink="">
      <xdr:nvSpPr>
        <xdr:cNvPr id="235" name="フローチャート: 判断 234"/>
        <xdr:cNvSpPr/>
      </xdr:nvSpPr>
      <xdr:spPr>
        <a:xfrm>
          <a:off x="9588500" y="1070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93545</xdr:rowOff>
    </xdr:from>
    <xdr:to>
      <xdr:col>46</xdr:col>
      <xdr:colOff>38100</xdr:colOff>
      <xdr:row>63</xdr:row>
      <xdr:rowOff>23695</xdr:rowOff>
    </xdr:to>
    <xdr:sp macro="" textlink="">
      <xdr:nvSpPr>
        <xdr:cNvPr id="236" name="フローチャート: 判断 235"/>
        <xdr:cNvSpPr/>
      </xdr:nvSpPr>
      <xdr:spPr>
        <a:xfrm>
          <a:off x="8699500" y="1072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78196</xdr:rowOff>
    </xdr:from>
    <xdr:to>
      <xdr:col>41</xdr:col>
      <xdr:colOff>101600</xdr:colOff>
      <xdr:row>63</xdr:row>
      <xdr:rowOff>8346</xdr:rowOff>
    </xdr:to>
    <xdr:sp macro="" textlink="">
      <xdr:nvSpPr>
        <xdr:cNvPr id="237" name="フローチャート: 判断 236"/>
        <xdr:cNvSpPr/>
      </xdr:nvSpPr>
      <xdr:spPr>
        <a:xfrm>
          <a:off x="7810500" y="107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80155</xdr:rowOff>
    </xdr:from>
    <xdr:to>
      <xdr:col>36</xdr:col>
      <xdr:colOff>165100</xdr:colOff>
      <xdr:row>63</xdr:row>
      <xdr:rowOff>10305</xdr:rowOff>
    </xdr:to>
    <xdr:sp macro="" textlink="">
      <xdr:nvSpPr>
        <xdr:cNvPr id="238" name="フローチャート: 判断 237"/>
        <xdr:cNvSpPr/>
      </xdr:nvSpPr>
      <xdr:spPr>
        <a:xfrm>
          <a:off x="6921500" y="1071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49457</xdr:rowOff>
    </xdr:from>
    <xdr:to>
      <xdr:col>55</xdr:col>
      <xdr:colOff>50800</xdr:colOff>
      <xdr:row>62</xdr:row>
      <xdr:rowOff>151057</xdr:rowOff>
    </xdr:to>
    <xdr:sp macro="" textlink="">
      <xdr:nvSpPr>
        <xdr:cNvPr id="244" name="楕円 243"/>
        <xdr:cNvSpPr/>
      </xdr:nvSpPr>
      <xdr:spPr>
        <a:xfrm>
          <a:off x="10426700" y="1067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72334</xdr:rowOff>
    </xdr:from>
    <xdr:ext cx="469744" cy="259045"/>
    <xdr:sp macro="" textlink="">
      <xdr:nvSpPr>
        <xdr:cNvPr id="245" name="【体育館・プール】&#10;一人当たり面積該当値テキスト"/>
        <xdr:cNvSpPr txBox="1"/>
      </xdr:nvSpPr>
      <xdr:spPr>
        <a:xfrm>
          <a:off x="10515600" y="1053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52723</xdr:rowOff>
    </xdr:from>
    <xdr:to>
      <xdr:col>50</xdr:col>
      <xdr:colOff>165100</xdr:colOff>
      <xdr:row>62</xdr:row>
      <xdr:rowOff>154323</xdr:rowOff>
    </xdr:to>
    <xdr:sp macro="" textlink="">
      <xdr:nvSpPr>
        <xdr:cNvPr id="246" name="楕円 245"/>
        <xdr:cNvSpPr/>
      </xdr:nvSpPr>
      <xdr:spPr>
        <a:xfrm>
          <a:off x="9588500" y="1068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100257</xdr:rowOff>
    </xdr:from>
    <xdr:to>
      <xdr:col>55</xdr:col>
      <xdr:colOff>0</xdr:colOff>
      <xdr:row>62</xdr:row>
      <xdr:rowOff>103523</xdr:rowOff>
    </xdr:to>
    <xdr:cxnSp macro="">
      <xdr:nvCxnSpPr>
        <xdr:cNvPr id="247" name="直線コネクタ 246"/>
        <xdr:cNvCxnSpPr/>
      </xdr:nvCxnSpPr>
      <xdr:spPr>
        <a:xfrm flipV="1">
          <a:off x="9639300" y="1073015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57622</xdr:rowOff>
    </xdr:from>
    <xdr:to>
      <xdr:col>46</xdr:col>
      <xdr:colOff>38100</xdr:colOff>
      <xdr:row>62</xdr:row>
      <xdr:rowOff>159222</xdr:rowOff>
    </xdr:to>
    <xdr:sp macro="" textlink="">
      <xdr:nvSpPr>
        <xdr:cNvPr id="248" name="楕円 247"/>
        <xdr:cNvSpPr/>
      </xdr:nvSpPr>
      <xdr:spPr>
        <a:xfrm>
          <a:off x="8699500" y="1068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103523</xdr:rowOff>
    </xdr:from>
    <xdr:to>
      <xdr:col>50</xdr:col>
      <xdr:colOff>114300</xdr:colOff>
      <xdr:row>62</xdr:row>
      <xdr:rowOff>108422</xdr:rowOff>
    </xdr:to>
    <xdr:cxnSp macro="">
      <xdr:nvCxnSpPr>
        <xdr:cNvPr id="249" name="直線コネクタ 248"/>
        <xdr:cNvCxnSpPr/>
      </xdr:nvCxnSpPr>
      <xdr:spPr>
        <a:xfrm flipV="1">
          <a:off x="8750300" y="1073342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71011</xdr:rowOff>
    </xdr:from>
    <xdr:to>
      <xdr:col>41</xdr:col>
      <xdr:colOff>101600</xdr:colOff>
      <xdr:row>63</xdr:row>
      <xdr:rowOff>1161</xdr:rowOff>
    </xdr:to>
    <xdr:sp macro="" textlink="">
      <xdr:nvSpPr>
        <xdr:cNvPr id="250" name="楕円 249"/>
        <xdr:cNvSpPr/>
      </xdr:nvSpPr>
      <xdr:spPr>
        <a:xfrm>
          <a:off x="7810500" y="1070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108422</xdr:rowOff>
    </xdr:from>
    <xdr:to>
      <xdr:col>45</xdr:col>
      <xdr:colOff>177800</xdr:colOff>
      <xdr:row>62</xdr:row>
      <xdr:rowOff>121811</xdr:rowOff>
    </xdr:to>
    <xdr:cxnSp macro="">
      <xdr:nvCxnSpPr>
        <xdr:cNvPr id="251" name="直線コネクタ 250"/>
        <xdr:cNvCxnSpPr/>
      </xdr:nvCxnSpPr>
      <xdr:spPr>
        <a:xfrm flipV="1">
          <a:off x="7861300" y="10738322"/>
          <a:ext cx="889000" cy="1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72971</xdr:rowOff>
    </xdr:from>
    <xdr:to>
      <xdr:col>36</xdr:col>
      <xdr:colOff>165100</xdr:colOff>
      <xdr:row>63</xdr:row>
      <xdr:rowOff>3121</xdr:rowOff>
    </xdr:to>
    <xdr:sp macro="" textlink="">
      <xdr:nvSpPr>
        <xdr:cNvPr id="252" name="楕円 251"/>
        <xdr:cNvSpPr/>
      </xdr:nvSpPr>
      <xdr:spPr>
        <a:xfrm>
          <a:off x="6921500" y="1070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121811</xdr:rowOff>
    </xdr:from>
    <xdr:to>
      <xdr:col>41</xdr:col>
      <xdr:colOff>50800</xdr:colOff>
      <xdr:row>62</xdr:row>
      <xdr:rowOff>123771</xdr:rowOff>
    </xdr:to>
    <xdr:cxnSp macro="">
      <xdr:nvCxnSpPr>
        <xdr:cNvPr id="253" name="直線コネクタ 252"/>
        <xdr:cNvCxnSpPr/>
      </xdr:nvCxnSpPr>
      <xdr:spPr>
        <a:xfrm flipV="1">
          <a:off x="6972300" y="10751711"/>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167984</xdr:rowOff>
    </xdr:from>
    <xdr:ext cx="469744" cy="259045"/>
    <xdr:sp macro="" textlink="">
      <xdr:nvSpPr>
        <xdr:cNvPr id="254" name="n_1aveValue【体育館・プール】&#10;一人当たり面積"/>
        <xdr:cNvSpPr txBox="1"/>
      </xdr:nvSpPr>
      <xdr:spPr>
        <a:xfrm>
          <a:off x="9391727" y="1079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14822</xdr:rowOff>
    </xdr:from>
    <xdr:ext cx="469744" cy="259045"/>
    <xdr:sp macro="" textlink="">
      <xdr:nvSpPr>
        <xdr:cNvPr id="255" name="n_2aveValue【体育館・プール】&#10;一人当たり面積"/>
        <xdr:cNvSpPr txBox="1"/>
      </xdr:nvSpPr>
      <xdr:spPr>
        <a:xfrm>
          <a:off x="8515427" y="1081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170923</xdr:rowOff>
    </xdr:from>
    <xdr:ext cx="469744" cy="259045"/>
    <xdr:sp macro="" textlink="">
      <xdr:nvSpPr>
        <xdr:cNvPr id="256" name="n_3aveValue【体育館・プール】&#10;一人当たり面積"/>
        <xdr:cNvSpPr txBox="1"/>
      </xdr:nvSpPr>
      <xdr:spPr>
        <a:xfrm>
          <a:off x="7626427" y="1080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1432</xdr:rowOff>
    </xdr:from>
    <xdr:ext cx="469744" cy="259045"/>
    <xdr:sp macro="" textlink="">
      <xdr:nvSpPr>
        <xdr:cNvPr id="257" name="n_4aveValue【体育館・プール】&#10;一人当たり面積"/>
        <xdr:cNvSpPr txBox="1"/>
      </xdr:nvSpPr>
      <xdr:spPr>
        <a:xfrm>
          <a:off x="6737427" y="1080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170850</xdr:rowOff>
    </xdr:from>
    <xdr:ext cx="469744" cy="259045"/>
    <xdr:sp macro="" textlink="">
      <xdr:nvSpPr>
        <xdr:cNvPr id="258" name="n_1mainValue【体育館・プール】&#10;一人当たり面積"/>
        <xdr:cNvSpPr txBox="1"/>
      </xdr:nvSpPr>
      <xdr:spPr>
        <a:xfrm>
          <a:off x="9391727" y="1045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4299</xdr:rowOff>
    </xdr:from>
    <xdr:ext cx="469744" cy="259045"/>
    <xdr:sp macro="" textlink="">
      <xdr:nvSpPr>
        <xdr:cNvPr id="259" name="n_2mainValue【体育館・プール】&#10;一人当たり面積"/>
        <xdr:cNvSpPr txBox="1"/>
      </xdr:nvSpPr>
      <xdr:spPr>
        <a:xfrm>
          <a:off x="8515427" y="1046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17688</xdr:rowOff>
    </xdr:from>
    <xdr:ext cx="469744" cy="259045"/>
    <xdr:sp macro="" textlink="">
      <xdr:nvSpPr>
        <xdr:cNvPr id="260" name="n_3mainValue【体育館・プール】&#10;一人当たり面積"/>
        <xdr:cNvSpPr txBox="1"/>
      </xdr:nvSpPr>
      <xdr:spPr>
        <a:xfrm>
          <a:off x="7626427" y="104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19648</xdr:rowOff>
    </xdr:from>
    <xdr:ext cx="469744" cy="259045"/>
    <xdr:sp macro="" textlink="">
      <xdr:nvSpPr>
        <xdr:cNvPr id="261" name="n_4mainValue【体育館・プール】&#10;一人当たり面積"/>
        <xdr:cNvSpPr txBox="1"/>
      </xdr:nvSpPr>
      <xdr:spPr>
        <a:xfrm>
          <a:off x="6737427" y="10478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6" name="テキスト ボックス 2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7" name="直線コネクタ 2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8" name="テキスト ボックス 2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89" name="直線コネクタ 288"/>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290" name="テキスト ボックス 289"/>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91" name="直線コネクタ 290"/>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92" name="テキスト ボックス 291"/>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93" name="直線コネクタ 292"/>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94" name="テキスト ボックス 293"/>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95" name="直線コネクタ 294"/>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96" name="テキスト ボックス 295"/>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7" name="直線コネクタ 29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298" name="テキスト ボックス 297"/>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64770</xdr:rowOff>
    </xdr:from>
    <xdr:to>
      <xdr:col>24</xdr:col>
      <xdr:colOff>62865</xdr:colOff>
      <xdr:row>108</xdr:row>
      <xdr:rowOff>76200</xdr:rowOff>
    </xdr:to>
    <xdr:cxnSp macro="">
      <xdr:nvCxnSpPr>
        <xdr:cNvPr id="300" name="直線コネクタ 299"/>
        <xdr:cNvCxnSpPr/>
      </xdr:nvCxnSpPr>
      <xdr:spPr>
        <a:xfrm flipV="1">
          <a:off x="4634865" y="1720977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301" name="【市民会館】&#10;有形固定資産減価償却率最小値テキスト"/>
        <xdr:cNvSpPr txBox="1"/>
      </xdr:nvSpPr>
      <xdr:spPr>
        <a:xfrm>
          <a:off x="4673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02" name="直線コネクタ 301"/>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11447</xdr:rowOff>
    </xdr:from>
    <xdr:ext cx="405111" cy="259045"/>
    <xdr:sp macro="" textlink="">
      <xdr:nvSpPr>
        <xdr:cNvPr id="303" name="【市民会館】&#10;有形固定資産減価償却率最大値テキスト"/>
        <xdr:cNvSpPr txBox="1"/>
      </xdr:nvSpPr>
      <xdr:spPr>
        <a:xfrm>
          <a:off x="4673600" y="1698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64770</xdr:rowOff>
    </xdr:from>
    <xdr:to>
      <xdr:col>24</xdr:col>
      <xdr:colOff>152400</xdr:colOff>
      <xdr:row>100</xdr:row>
      <xdr:rowOff>64770</xdr:rowOff>
    </xdr:to>
    <xdr:cxnSp macro="">
      <xdr:nvCxnSpPr>
        <xdr:cNvPr id="304" name="直線コネクタ 303"/>
        <xdr:cNvCxnSpPr/>
      </xdr:nvCxnSpPr>
      <xdr:spPr>
        <a:xfrm>
          <a:off x="4546600" y="1720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107714</xdr:rowOff>
    </xdr:from>
    <xdr:ext cx="405111" cy="259045"/>
    <xdr:sp macro="" textlink="">
      <xdr:nvSpPr>
        <xdr:cNvPr id="305" name="【市民会館】&#10;有形固定資産減価償却率平均値テキスト"/>
        <xdr:cNvSpPr txBox="1"/>
      </xdr:nvSpPr>
      <xdr:spPr>
        <a:xfrm>
          <a:off x="4673600" y="175956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84837</xdr:rowOff>
    </xdr:from>
    <xdr:to>
      <xdr:col>24</xdr:col>
      <xdr:colOff>114300</xdr:colOff>
      <xdr:row>104</xdr:row>
      <xdr:rowOff>14987</xdr:rowOff>
    </xdr:to>
    <xdr:sp macro="" textlink="">
      <xdr:nvSpPr>
        <xdr:cNvPr id="306" name="フローチャート: 判断 305"/>
        <xdr:cNvSpPr/>
      </xdr:nvSpPr>
      <xdr:spPr>
        <a:xfrm>
          <a:off x="4584700" y="1774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45974</xdr:rowOff>
    </xdr:from>
    <xdr:to>
      <xdr:col>20</xdr:col>
      <xdr:colOff>38100</xdr:colOff>
      <xdr:row>103</xdr:row>
      <xdr:rowOff>147574</xdr:rowOff>
    </xdr:to>
    <xdr:sp macro="" textlink="">
      <xdr:nvSpPr>
        <xdr:cNvPr id="307" name="フローチャート: 判断 306"/>
        <xdr:cNvSpPr/>
      </xdr:nvSpPr>
      <xdr:spPr>
        <a:xfrm>
          <a:off x="3746500" y="1770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254</xdr:rowOff>
    </xdr:from>
    <xdr:to>
      <xdr:col>15</xdr:col>
      <xdr:colOff>101600</xdr:colOff>
      <xdr:row>103</xdr:row>
      <xdr:rowOff>101854</xdr:rowOff>
    </xdr:to>
    <xdr:sp macro="" textlink="">
      <xdr:nvSpPr>
        <xdr:cNvPr id="308" name="フローチャート: 判断 307"/>
        <xdr:cNvSpPr/>
      </xdr:nvSpPr>
      <xdr:spPr>
        <a:xfrm>
          <a:off x="2857500" y="1765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91694</xdr:rowOff>
    </xdr:from>
    <xdr:to>
      <xdr:col>10</xdr:col>
      <xdr:colOff>165100</xdr:colOff>
      <xdr:row>103</xdr:row>
      <xdr:rowOff>21844</xdr:rowOff>
    </xdr:to>
    <xdr:sp macro="" textlink="">
      <xdr:nvSpPr>
        <xdr:cNvPr id="309" name="フローチャート: 判断 308"/>
        <xdr:cNvSpPr/>
      </xdr:nvSpPr>
      <xdr:spPr>
        <a:xfrm>
          <a:off x="1968500" y="1757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9398</xdr:rowOff>
    </xdr:from>
    <xdr:to>
      <xdr:col>6</xdr:col>
      <xdr:colOff>38100</xdr:colOff>
      <xdr:row>102</xdr:row>
      <xdr:rowOff>110998</xdr:rowOff>
    </xdr:to>
    <xdr:sp macro="" textlink="">
      <xdr:nvSpPr>
        <xdr:cNvPr id="310" name="フローチャート: 判断 309"/>
        <xdr:cNvSpPr/>
      </xdr:nvSpPr>
      <xdr:spPr>
        <a:xfrm>
          <a:off x="1079500" y="1749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1" name="テキスト ボックス 3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2" name="テキスト ボックス 3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3" name="テキスト ボックス 3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4" name="テキスト ボックス 3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5" name="テキスト ボックス 3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114554</xdr:rowOff>
    </xdr:from>
    <xdr:to>
      <xdr:col>24</xdr:col>
      <xdr:colOff>114300</xdr:colOff>
      <xdr:row>104</xdr:row>
      <xdr:rowOff>44704</xdr:rowOff>
    </xdr:to>
    <xdr:sp macro="" textlink="">
      <xdr:nvSpPr>
        <xdr:cNvPr id="316" name="楕円 315"/>
        <xdr:cNvSpPr/>
      </xdr:nvSpPr>
      <xdr:spPr>
        <a:xfrm>
          <a:off x="4584700" y="1777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92981</xdr:rowOff>
    </xdr:from>
    <xdr:ext cx="405111" cy="259045"/>
    <xdr:sp macro="" textlink="">
      <xdr:nvSpPr>
        <xdr:cNvPr id="317" name="【市民会館】&#10;有形固定資産減価償却率該当値テキスト"/>
        <xdr:cNvSpPr txBox="1"/>
      </xdr:nvSpPr>
      <xdr:spPr>
        <a:xfrm>
          <a:off x="4673600" y="17752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96265</xdr:rowOff>
    </xdr:from>
    <xdr:to>
      <xdr:col>20</xdr:col>
      <xdr:colOff>38100</xdr:colOff>
      <xdr:row>104</xdr:row>
      <xdr:rowOff>26415</xdr:rowOff>
    </xdr:to>
    <xdr:sp macro="" textlink="">
      <xdr:nvSpPr>
        <xdr:cNvPr id="318" name="楕円 317"/>
        <xdr:cNvSpPr/>
      </xdr:nvSpPr>
      <xdr:spPr>
        <a:xfrm>
          <a:off x="3746500" y="1775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147065</xdr:rowOff>
    </xdr:from>
    <xdr:to>
      <xdr:col>24</xdr:col>
      <xdr:colOff>63500</xdr:colOff>
      <xdr:row>103</xdr:row>
      <xdr:rowOff>165354</xdr:rowOff>
    </xdr:to>
    <xdr:cxnSp macro="">
      <xdr:nvCxnSpPr>
        <xdr:cNvPr id="319" name="直線コネクタ 318"/>
        <xdr:cNvCxnSpPr/>
      </xdr:nvCxnSpPr>
      <xdr:spPr>
        <a:xfrm>
          <a:off x="3797300" y="17806415"/>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112268</xdr:rowOff>
    </xdr:from>
    <xdr:to>
      <xdr:col>15</xdr:col>
      <xdr:colOff>101600</xdr:colOff>
      <xdr:row>104</xdr:row>
      <xdr:rowOff>42418</xdr:rowOff>
    </xdr:to>
    <xdr:sp macro="" textlink="">
      <xdr:nvSpPr>
        <xdr:cNvPr id="320" name="楕円 319"/>
        <xdr:cNvSpPr/>
      </xdr:nvSpPr>
      <xdr:spPr>
        <a:xfrm>
          <a:off x="2857500" y="1777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147065</xdr:rowOff>
    </xdr:from>
    <xdr:to>
      <xdr:col>19</xdr:col>
      <xdr:colOff>177800</xdr:colOff>
      <xdr:row>103</xdr:row>
      <xdr:rowOff>163068</xdr:rowOff>
    </xdr:to>
    <xdr:cxnSp macro="">
      <xdr:nvCxnSpPr>
        <xdr:cNvPr id="321" name="直線コネクタ 320"/>
        <xdr:cNvCxnSpPr/>
      </xdr:nvCxnSpPr>
      <xdr:spPr>
        <a:xfrm flipV="1">
          <a:off x="2908300" y="17806415"/>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66548</xdr:rowOff>
    </xdr:from>
    <xdr:to>
      <xdr:col>10</xdr:col>
      <xdr:colOff>165100</xdr:colOff>
      <xdr:row>103</xdr:row>
      <xdr:rowOff>168148</xdr:rowOff>
    </xdr:to>
    <xdr:sp macro="" textlink="">
      <xdr:nvSpPr>
        <xdr:cNvPr id="322" name="楕円 321"/>
        <xdr:cNvSpPr/>
      </xdr:nvSpPr>
      <xdr:spPr>
        <a:xfrm>
          <a:off x="1968500" y="1772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117348</xdr:rowOff>
    </xdr:from>
    <xdr:to>
      <xdr:col>15</xdr:col>
      <xdr:colOff>50800</xdr:colOff>
      <xdr:row>103</xdr:row>
      <xdr:rowOff>163068</xdr:rowOff>
    </xdr:to>
    <xdr:cxnSp macro="">
      <xdr:nvCxnSpPr>
        <xdr:cNvPr id="323" name="直線コネクタ 322"/>
        <xdr:cNvCxnSpPr/>
      </xdr:nvCxnSpPr>
      <xdr:spPr>
        <a:xfrm>
          <a:off x="2019300" y="1777669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32258</xdr:rowOff>
    </xdr:from>
    <xdr:to>
      <xdr:col>6</xdr:col>
      <xdr:colOff>38100</xdr:colOff>
      <xdr:row>103</xdr:row>
      <xdr:rowOff>133858</xdr:rowOff>
    </xdr:to>
    <xdr:sp macro="" textlink="">
      <xdr:nvSpPr>
        <xdr:cNvPr id="324" name="楕円 323"/>
        <xdr:cNvSpPr/>
      </xdr:nvSpPr>
      <xdr:spPr>
        <a:xfrm>
          <a:off x="1079500" y="1769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83058</xdr:rowOff>
    </xdr:from>
    <xdr:to>
      <xdr:col>10</xdr:col>
      <xdr:colOff>114300</xdr:colOff>
      <xdr:row>103</xdr:row>
      <xdr:rowOff>117348</xdr:rowOff>
    </xdr:to>
    <xdr:cxnSp macro="">
      <xdr:nvCxnSpPr>
        <xdr:cNvPr id="325" name="直線コネクタ 324"/>
        <xdr:cNvCxnSpPr/>
      </xdr:nvCxnSpPr>
      <xdr:spPr>
        <a:xfrm>
          <a:off x="1130300" y="1774240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164101</xdr:rowOff>
    </xdr:from>
    <xdr:ext cx="405111" cy="259045"/>
    <xdr:sp macro="" textlink="">
      <xdr:nvSpPr>
        <xdr:cNvPr id="326" name="n_1aveValue【市民会館】&#10;有形固定資産減価償却率"/>
        <xdr:cNvSpPr txBox="1"/>
      </xdr:nvSpPr>
      <xdr:spPr>
        <a:xfrm>
          <a:off x="3582044" y="1748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118381</xdr:rowOff>
    </xdr:from>
    <xdr:ext cx="405111" cy="259045"/>
    <xdr:sp macro="" textlink="">
      <xdr:nvSpPr>
        <xdr:cNvPr id="327" name="n_2aveValue【市民会館】&#10;有形固定資産減価償却率"/>
        <xdr:cNvSpPr txBox="1"/>
      </xdr:nvSpPr>
      <xdr:spPr>
        <a:xfrm>
          <a:off x="2705744" y="1743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38371</xdr:rowOff>
    </xdr:from>
    <xdr:ext cx="405111" cy="259045"/>
    <xdr:sp macro="" textlink="">
      <xdr:nvSpPr>
        <xdr:cNvPr id="328" name="n_3aveValue【市民会館】&#10;有形固定資産減価償却率"/>
        <xdr:cNvSpPr txBox="1"/>
      </xdr:nvSpPr>
      <xdr:spPr>
        <a:xfrm>
          <a:off x="1816744" y="1735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127525</xdr:rowOff>
    </xdr:from>
    <xdr:ext cx="405111" cy="259045"/>
    <xdr:sp macro="" textlink="">
      <xdr:nvSpPr>
        <xdr:cNvPr id="329" name="n_4aveValue【市民会館】&#10;有形固定資産減価償却率"/>
        <xdr:cNvSpPr txBox="1"/>
      </xdr:nvSpPr>
      <xdr:spPr>
        <a:xfrm>
          <a:off x="927744" y="17272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17542</xdr:rowOff>
    </xdr:from>
    <xdr:ext cx="405111" cy="259045"/>
    <xdr:sp macro="" textlink="">
      <xdr:nvSpPr>
        <xdr:cNvPr id="330" name="n_1mainValue【市民会館】&#10;有形固定資産減価償却率"/>
        <xdr:cNvSpPr txBox="1"/>
      </xdr:nvSpPr>
      <xdr:spPr>
        <a:xfrm>
          <a:off x="3582044" y="178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33545</xdr:rowOff>
    </xdr:from>
    <xdr:ext cx="405111" cy="259045"/>
    <xdr:sp macro="" textlink="">
      <xdr:nvSpPr>
        <xdr:cNvPr id="331" name="n_2mainValue【市民会館】&#10;有形固定資産減価償却率"/>
        <xdr:cNvSpPr txBox="1"/>
      </xdr:nvSpPr>
      <xdr:spPr>
        <a:xfrm>
          <a:off x="2705744" y="17864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159275</xdr:rowOff>
    </xdr:from>
    <xdr:ext cx="405111" cy="259045"/>
    <xdr:sp macro="" textlink="">
      <xdr:nvSpPr>
        <xdr:cNvPr id="332" name="n_3mainValue【市民会館】&#10;有形固定資産減価償却率"/>
        <xdr:cNvSpPr txBox="1"/>
      </xdr:nvSpPr>
      <xdr:spPr>
        <a:xfrm>
          <a:off x="1816744" y="17818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124985</xdr:rowOff>
    </xdr:from>
    <xdr:ext cx="405111" cy="259045"/>
    <xdr:sp macro="" textlink="">
      <xdr:nvSpPr>
        <xdr:cNvPr id="333" name="n_4mainValue【市民会館】&#10;有形固定資産減価償却率"/>
        <xdr:cNvSpPr txBox="1"/>
      </xdr:nvSpPr>
      <xdr:spPr>
        <a:xfrm>
          <a:off x="927744" y="17784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4" name="正方形/長方形 3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5" name="正方形/長方形 3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6" name="正方形/長方形 3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7" name="正方形/長方形 3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8" name="正方形/長方形 3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9" name="正方形/長方形 3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0" name="正方形/長方形 3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1" name="正方形/長方形 3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2" name="テキスト ボックス 3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3" name="直線コネクタ 3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4" name="直線コネクタ 34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5" name="テキスト ボックス 34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6" name="直線コネクタ 34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7" name="テキスト ボックス 34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8" name="直線コネクタ 34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9" name="テキスト ボックス 34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0" name="直線コネクタ 34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1" name="テキスト ボックス 35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2" name="直線コネクタ 35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3" name="テキスト ボックス 35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4" name="直線コネクタ 3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5" name="テキスト ボックス 3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54102</xdr:rowOff>
    </xdr:from>
    <xdr:to>
      <xdr:col>54</xdr:col>
      <xdr:colOff>189865</xdr:colOff>
      <xdr:row>108</xdr:row>
      <xdr:rowOff>128015</xdr:rowOff>
    </xdr:to>
    <xdr:cxnSp macro="">
      <xdr:nvCxnSpPr>
        <xdr:cNvPr id="357" name="直線コネクタ 356"/>
        <xdr:cNvCxnSpPr/>
      </xdr:nvCxnSpPr>
      <xdr:spPr>
        <a:xfrm flipV="1">
          <a:off x="10476865" y="17370552"/>
          <a:ext cx="0" cy="1274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131842</xdr:rowOff>
    </xdr:from>
    <xdr:ext cx="469744" cy="259045"/>
    <xdr:sp macro="" textlink="">
      <xdr:nvSpPr>
        <xdr:cNvPr id="358" name="【市民会館】&#10;一人当たり面積最小値テキスト"/>
        <xdr:cNvSpPr txBox="1"/>
      </xdr:nvSpPr>
      <xdr:spPr>
        <a:xfrm>
          <a:off x="10515600" y="1864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128015</xdr:rowOff>
    </xdr:from>
    <xdr:to>
      <xdr:col>55</xdr:col>
      <xdr:colOff>88900</xdr:colOff>
      <xdr:row>108</xdr:row>
      <xdr:rowOff>128015</xdr:rowOff>
    </xdr:to>
    <xdr:cxnSp macro="">
      <xdr:nvCxnSpPr>
        <xdr:cNvPr id="359" name="直線コネクタ 358"/>
        <xdr:cNvCxnSpPr/>
      </xdr:nvCxnSpPr>
      <xdr:spPr>
        <a:xfrm>
          <a:off x="10388600" y="1864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779</xdr:rowOff>
    </xdr:from>
    <xdr:ext cx="469744" cy="259045"/>
    <xdr:sp macro="" textlink="">
      <xdr:nvSpPr>
        <xdr:cNvPr id="360" name="【市民会館】&#10;一人当たり面積最大値テキスト"/>
        <xdr:cNvSpPr txBox="1"/>
      </xdr:nvSpPr>
      <xdr:spPr>
        <a:xfrm>
          <a:off x="10515600" y="1714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54102</xdr:rowOff>
    </xdr:from>
    <xdr:to>
      <xdr:col>55</xdr:col>
      <xdr:colOff>88900</xdr:colOff>
      <xdr:row>101</xdr:row>
      <xdr:rowOff>54102</xdr:rowOff>
    </xdr:to>
    <xdr:cxnSp macro="">
      <xdr:nvCxnSpPr>
        <xdr:cNvPr id="361" name="直線コネクタ 360"/>
        <xdr:cNvCxnSpPr/>
      </xdr:nvCxnSpPr>
      <xdr:spPr>
        <a:xfrm>
          <a:off x="10388600" y="17370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50689</xdr:rowOff>
    </xdr:from>
    <xdr:ext cx="469744" cy="259045"/>
    <xdr:sp macro="" textlink="">
      <xdr:nvSpPr>
        <xdr:cNvPr id="362" name="【市民会館】&#10;一人当たり面積平均値テキスト"/>
        <xdr:cNvSpPr txBox="1"/>
      </xdr:nvSpPr>
      <xdr:spPr>
        <a:xfrm>
          <a:off x="10515600" y="18224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72262</xdr:rowOff>
    </xdr:from>
    <xdr:to>
      <xdr:col>55</xdr:col>
      <xdr:colOff>50800</xdr:colOff>
      <xdr:row>107</xdr:row>
      <xdr:rowOff>2412</xdr:rowOff>
    </xdr:to>
    <xdr:sp macro="" textlink="">
      <xdr:nvSpPr>
        <xdr:cNvPr id="363" name="フローチャート: 判断 362"/>
        <xdr:cNvSpPr/>
      </xdr:nvSpPr>
      <xdr:spPr>
        <a:xfrm>
          <a:off x="10426700" y="1824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134747</xdr:rowOff>
    </xdr:from>
    <xdr:to>
      <xdr:col>50</xdr:col>
      <xdr:colOff>165100</xdr:colOff>
      <xdr:row>107</xdr:row>
      <xdr:rowOff>64897</xdr:rowOff>
    </xdr:to>
    <xdr:sp macro="" textlink="">
      <xdr:nvSpPr>
        <xdr:cNvPr id="364" name="フローチャート: 判断 363"/>
        <xdr:cNvSpPr/>
      </xdr:nvSpPr>
      <xdr:spPr>
        <a:xfrm>
          <a:off x="9588500" y="1830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96265</xdr:rowOff>
    </xdr:from>
    <xdr:to>
      <xdr:col>46</xdr:col>
      <xdr:colOff>38100</xdr:colOff>
      <xdr:row>107</xdr:row>
      <xdr:rowOff>26415</xdr:rowOff>
    </xdr:to>
    <xdr:sp macro="" textlink="">
      <xdr:nvSpPr>
        <xdr:cNvPr id="365" name="フローチャート: 判断 364"/>
        <xdr:cNvSpPr/>
      </xdr:nvSpPr>
      <xdr:spPr>
        <a:xfrm>
          <a:off x="8699500" y="1826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81787</xdr:rowOff>
    </xdr:from>
    <xdr:to>
      <xdr:col>41</xdr:col>
      <xdr:colOff>101600</xdr:colOff>
      <xdr:row>107</xdr:row>
      <xdr:rowOff>11937</xdr:rowOff>
    </xdr:to>
    <xdr:sp macro="" textlink="">
      <xdr:nvSpPr>
        <xdr:cNvPr id="366" name="フローチャート: 判断 365"/>
        <xdr:cNvSpPr/>
      </xdr:nvSpPr>
      <xdr:spPr>
        <a:xfrm>
          <a:off x="78105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93599</xdr:rowOff>
    </xdr:from>
    <xdr:to>
      <xdr:col>36</xdr:col>
      <xdr:colOff>165100</xdr:colOff>
      <xdr:row>107</xdr:row>
      <xdr:rowOff>23749</xdr:rowOff>
    </xdr:to>
    <xdr:sp macro="" textlink="">
      <xdr:nvSpPr>
        <xdr:cNvPr id="367" name="フローチャート: 判断 366"/>
        <xdr:cNvSpPr/>
      </xdr:nvSpPr>
      <xdr:spPr>
        <a:xfrm>
          <a:off x="6921500" y="182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8" name="テキスト ボックス 3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9" name="テキスト ボックス 3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0" name="テキスト ボックス 3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1" name="テキスト ボックス 3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2" name="テキスト ボックス 3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146938</xdr:rowOff>
    </xdr:from>
    <xdr:to>
      <xdr:col>55</xdr:col>
      <xdr:colOff>50800</xdr:colOff>
      <xdr:row>105</xdr:row>
      <xdr:rowOff>77088</xdr:rowOff>
    </xdr:to>
    <xdr:sp macro="" textlink="">
      <xdr:nvSpPr>
        <xdr:cNvPr id="373" name="楕円 372"/>
        <xdr:cNvSpPr/>
      </xdr:nvSpPr>
      <xdr:spPr>
        <a:xfrm>
          <a:off x="10426700" y="1797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169815</xdr:rowOff>
    </xdr:from>
    <xdr:ext cx="469744" cy="259045"/>
    <xdr:sp macro="" textlink="">
      <xdr:nvSpPr>
        <xdr:cNvPr id="374" name="【市民会館】&#10;一人当たり面積該当値テキスト"/>
        <xdr:cNvSpPr txBox="1"/>
      </xdr:nvSpPr>
      <xdr:spPr>
        <a:xfrm>
          <a:off x="10515600" y="1782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151892</xdr:rowOff>
    </xdr:from>
    <xdr:to>
      <xdr:col>50</xdr:col>
      <xdr:colOff>165100</xdr:colOff>
      <xdr:row>105</xdr:row>
      <xdr:rowOff>82042</xdr:rowOff>
    </xdr:to>
    <xdr:sp macro="" textlink="">
      <xdr:nvSpPr>
        <xdr:cNvPr id="375" name="楕円 374"/>
        <xdr:cNvSpPr/>
      </xdr:nvSpPr>
      <xdr:spPr>
        <a:xfrm>
          <a:off x="9588500" y="1798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26288</xdr:rowOff>
    </xdr:from>
    <xdr:to>
      <xdr:col>55</xdr:col>
      <xdr:colOff>0</xdr:colOff>
      <xdr:row>105</xdr:row>
      <xdr:rowOff>31242</xdr:rowOff>
    </xdr:to>
    <xdr:cxnSp macro="">
      <xdr:nvCxnSpPr>
        <xdr:cNvPr id="376" name="直線コネクタ 375"/>
        <xdr:cNvCxnSpPr/>
      </xdr:nvCxnSpPr>
      <xdr:spPr>
        <a:xfrm flipV="1">
          <a:off x="9639300" y="18028538"/>
          <a:ext cx="838200" cy="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161037</xdr:rowOff>
    </xdr:from>
    <xdr:to>
      <xdr:col>46</xdr:col>
      <xdr:colOff>38100</xdr:colOff>
      <xdr:row>105</xdr:row>
      <xdr:rowOff>91187</xdr:rowOff>
    </xdr:to>
    <xdr:sp macro="" textlink="">
      <xdr:nvSpPr>
        <xdr:cNvPr id="377" name="楕円 376"/>
        <xdr:cNvSpPr/>
      </xdr:nvSpPr>
      <xdr:spPr>
        <a:xfrm>
          <a:off x="8699500" y="1799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31242</xdr:rowOff>
    </xdr:from>
    <xdr:to>
      <xdr:col>50</xdr:col>
      <xdr:colOff>114300</xdr:colOff>
      <xdr:row>105</xdr:row>
      <xdr:rowOff>40387</xdr:rowOff>
    </xdr:to>
    <xdr:cxnSp macro="">
      <xdr:nvCxnSpPr>
        <xdr:cNvPr id="378" name="直線コネクタ 377"/>
        <xdr:cNvCxnSpPr/>
      </xdr:nvCxnSpPr>
      <xdr:spPr>
        <a:xfrm flipV="1">
          <a:off x="8750300" y="180334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12446</xdr:rowOff>
    </xdr:from>
    <xdr:to>
      <xdr:col>41</xdr:col>
      <xdr:colOff>101600</xdr:colOff>
      <xdr:row>105</xdr:row>
      <xdr:rowOff>114046</xdr:rowOff>
    </xdr:to>
    <xdr:sp macro="" textlink="">
      <xdr:nvSpPr>
        <xdr:cNvPr id="379" name="楕円 378"/>
        <xdr:cNvSpPr/>
      </xdr:nvSpPr>
      <xdr:spPr>
        <a:xfrm>
          <a:off x="7810500" y="1801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40387</xdr:rowOff>
    </xdr:from>
    <xdr:to>
      <xdr:col>45</xdr:col>
      <xdr:colOff>177800</xdr:colOff>
      <xdr:row>105</xdr:row>
      <xdr:rowOff>63246</xdr:rowOff>
    </xdr:to>
    <xdr:cxnSp macro="">
      <xdr:nvCxnSpPr>
        <xdr:cNvPr id="380" name="直線コネクタ 379"/>
        <xdr:cNvCxnSpPr/>
      </xdr:nvCxnSpPr>
      <xdr:spPr>
        <a:xfrm flipV="1">
          <a:off x="7861300" y="18042637"/>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15875</xdr:rowOff>
    </xdr:from>
    <xdr:to>
      <xdr:col>36</xdr:col>
      <xdr:colOff>165100</xdr:colOff>
      <xdr:row>105</xdr:row>
      <xdr:rowOff>117475</xdr:rowOff>
    </xdr:to>
    <xdr:sp macro="" textlink="">
      <xdr:nvSpPr>
        <xdr:cNvPr id="381" name="楕円 380"/>
        <xdr:cNvSpPr/>
      </xdr:nvSpPr>
      <xdr:spPr>
        <a:xfrm>
          <a:off x="6921500" y="1801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63246</xdr:rowOff>
    </xdr:from>
    <xdr:to>
      <xdr:col>41</xdr:col>
      <xdr:colOff>50800</xdr:colOff>
      <xdr:row>105</xdr:row>
      <xdr:rowOff>66675</xdr:rowOff>
    </xdr:to>
    <xdr:cxnSp macro="">
      <xdr:nvCxnSpPr>
        <xdr:cNvPr id="382" name="直線コネクタ 381"/>
        <xdr:cNvCxnSpPr/>
      </xdr:nvCxnSpPr>
      <xdr:spPr>
        <a:xfrm flipV="1">
          <a:off x="6972300" y="18065496"/>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56024</xdr:rowOff>
    </xdr:from>
    <xdr:ext cx="469744" cy="259045"/>
    <xdr:sp macro="" textlink="">
      <xdr:nvSpPr>
        <xdr:cNvPr id="383" name="n_1aveValue【市民会館】&#10;一人当たり面積"/>
        <xdr:cNvSpPr txBox="1"/>
      </xdr:nvSpPr>
      <xdr:spPr>
        <a:xfrm>
          <a:off x="9391727" y="1840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17542</xdr:rowOff>
    </xdr:from>
    <xdr:ext cx="469744" cy="259045"/>
    <xdr:sp macro="" textlink="">
      <xdr:nvSpPr>
        <xdr:cNvPr id="384" name="n_2aveValue【市民会館】&#10;一人当たり面積"/>
        <xdr:cNvSpPr txBox="1"/>
      </xdr:nvSpPr>
      <xdr:spPr>
        <a:xfrm>
          <a:off x="8515427" y="18362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3064</xdr:rowOff>
    </xdr:from>
    <xdr:ext cx="469744" cy="259045"/>
    <xdr:sp macro="" textlink="">
      <xdr:nvSpPr>
        <xdr:cNvPr id="385" name="n_3aveValue【市民会館】&#10;一人当たり面積"/>
        <xdr:cNvSpPr txBox="1"/>
      </xdr:nvSpPr>
      <xdr:spPr>
        <a:xfrm>
          <a:off x="7626427" y="1834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14876</xdr:rowOff>
    </xdr:from>
    <xdr:ext cx="469744" cy="259045"/>
    <xdr:sp macro="" textlink="">
      <xdr:nvSpPr>
        <xdr:cNvPr id="386" name="n_4aveValue【市民会館】&#10;一人当たり面積"/>
        <xdr:cNvSpPr txBox="1"/>
      </xdr:nvSpPr>
      <xdr:spPr>
        <a:xfrm>
          <a:off x="6737427" y="18360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98569</xdr:rowOff>
    </xdr:from>
    <xdr:ext cx="469744" cy="259045"/>
    <xdr:sp macro="" textlink="">
      <xdr:nvSpPr>
        <xdr:cNvPr id="387" name="n_1mainValue【市民会館】&#10;一人当たり面積"/>
        <xdr:cNvSpPr txBox="1"/>
      </xdr:nvSpPr>
      <xdr:spPr>
        <a:xfrm>
          <a:off x="9391727" y="1775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107714</xdr:rowOff>
    </xdr:from>
    <xdr:ext cx="469744" cy="259045"/>
    <xdr:sp macro="" textlink="">
      <xdr:nvSpPr>
        <xdr:cNvPr id="388" name="n_2mainValue【市民会館】&#10;一人当たり面積"/>
        <xdr:cNvSpPr txBox="1"/>
      </xdr:nvSpPr>
      <xdr:spPr>
        <a:xfrm>
          <a:off x="8515427" y="17767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130573</xdr:rowOff>
    </xdr:from>
    <xdr:ext cx="469744" cy="259045"/>
    <xdr:sp macro="" textlink="">
      <xdr:nvSpPr>
        <xdr:cNvPr id="389" name="n_3mainValue【市民会館】&#10;一人当たり面積"/>
        <xdr:cNvSpPr txBox="1"/>
      </xdr:nvSpPr>
      <xdr:spPr>
        <a:xfrm>
          <a:off x="7626427" y="1778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134002</xdr:rowOff>
    </xdr:from>
    <xdr:ext cx="469744" cy="259045"/>
    <xdr:sp macro="" textlink="">
      <xdr:nvSpPr>
        <xdr:cNvPr id="390" name="n_4mainValue【市民会館】&#10;一人当たり面積"/>
        <xdr:cNvSpPr txBox="1"/>
      </xdr:nvSpPr>
      <xdr:spPr>
        <a:xfrm>
          <a:off x="6737427" y="1779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9" name="正方形/長方形 39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0" name="正方形/長方形 39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1" name="正方形/長方形 40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2" name="正方形/長方形 40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3" name="正方形/長方形 40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4" name="正方形/長方形 40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5" name="正方形/長方形 40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6" name="正方形/長方形 40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7" name="テキスト ボックス 4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8" name="直線コネクタ 4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19" name="テキスト ボックス 418"/>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0" name="直線コネクタ 4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1" name="テキスト ボックス 4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2" name="直線コネクタ 4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3" name="テキスト ボックス 4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4" name="直線コネクタ 4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5" name="テキスト ボックス 4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6" name="直線コネクタ 4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7" name="テキスト ボックス 4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8" name="直線コネクタ 4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29" name="テキスト ボックス 428"/>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0" name="直線コネクタ 4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32657</xdr:rowOff>
    </xdr:from>
    <xdr:to>
      <xdr:col>85</xdr:col>
      <xdr:colOff>126364</xdr:colOff>
      <xdr:row>64</xdr:row>
      <xdr:rowOff>130628</xdr:rowOff>
    </xdr:to>
    <xdr:cxnSp macro="">
      <xdr:nvCxnSpPr>
        <xdr:cNvPr id="432" name="直線コネクタ 431"/>
        <xdr:cNvCxnSpPr/>
      </xdr:nvCxnSpPr>
      <xdr:spPr>
        <a:xfrm flipV="1">
          <a:off x="16318864" y="96338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33"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34" name="直線コネクタ 433"/>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150784</xdr:rowOff>
    </xdr:from>
    <xdr:ext cx="405111" cy="259045"/>
    <xdr:sp macro="" textlink="">
      <xdr:nvSpPr>
        <xdr:cNvPr id="435" name="【保健センター・保健所】&#10;有形固定資産減価償却率最大値テキスト"/>
        <xdr:cNvSpPr txBox="1"/>
      </xdr:nvSpPr>
      <xdr:spPr>
        <a:xfrm>
          <a:off x="16357600" y="940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32657</xdr:rowOff>
    </xdr:from>
    <xdr:to>
      <xdr:col>86</xdr:col>
      <xdr:colOff>25400</xdr:colOff>
      <xdr:row>56</xdr:row>
      <xdr:rowOff>32657</xdr:rowOff>
    </xdr:to>
    <xdr:cxnSp macro="">
      <xdr:nvCxnSpPr>
        <xdr:cNvPr id="436" name="直線コネクタ 435"/>
        <xdr:cNvCxnSpPr/>
      </xdr:nvCxnSpPr>
      <xdr:spPr>
        <a:xfrm>
          <a:off x="16230600" y="963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437" name="【保健センター・保健所】&#10;有形固定資産減価償却率平均値テキスト"/>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38" name="フローチャート: 判断 437"/>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439" name="フローチャート: 判断 438"/>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440" name="フローチャート: 判断 439"/>
        <xdr:cNvSpPr/>
      </xdr:nvSpPr>
      <xdr:spPr>
        <a:xfrm>
          <a:off x="14541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122283</xdr:rowOff>
    </xdr:from>
    <xdr:to>
      <xdr:col>72</xdr:col>
      <xdr:colOff>38100</xdr:colOff>
      <xdr:row>60</xdr:row>
      <xdr:rowOff>52433</xdr:rowOff>
    </xdr:to>
    <xdr:sp macro="" textlink="">
      <xdr:nvSpPr>
        <xdr:cNvPr id="441" name="フローチャート: 判断 440"/>
        <xdr:cNvSpPr/>
      </xdr:nvSpPr>
      <xdr:spPr>
        <a:xfrm>
          <a:off x="136525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65133</xdr:rowOff>
    </xdr:from>
    <xdr:to>
      <xdr:col>67</xdr:col>
      <xdr:colOff>101600</xdr:colOff>
      <xdr:row>59</xdr:row>
      <xdr:rowOff>166733</xdr:rowOff>
    </xdr:to>
    <xdr:sp macro="" textlink="">
      <xdr:nvSpPr>
        <xdr:cNvPr id="442" name="フローチャート: 判断 441"/>
        <xdr:cNvSpPr/>
      </xdr:nvSpPr>
      <xdr:spPr>
        <a:xfrm>
          <a:off x="12763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3" name="テキスト ボックス 4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4" name="テキスト ボックス 4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5" name="テキスト ボックス 4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6" name="テキスト ボックス 4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7" name="テキスト ボックス 4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448" name="楕円 447"/>
        <xdr:cNvSpPr/>
      </xdr:nvSpPr>
      <xdr:spPr>
        <a:xfrm>
          <a:off x="16268700" y="1025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158223</xdr:rowOff>
    </xdr:from>
    <xdr:ext cx="405111" cy="259045"/>
    <xdr:sp macro="" textlink="">
      <xdr:nvSpPr>
        <xdr:cNvPr id="449" name="【保健センター・保健所】&#10;有形固定資産減価償却率該当値テキスト"/>
        <xdr:cNvSpPr txBox="1"/>
      </xdr:nvSpPr>
      <xdr:spPr>
        <a:xfrm>
          <a:off x="16357600" y="10102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132080</xdr:rowOff>
    </xdr:from>
    <xdr:to>
      <xdr:col>81</xdr:col>
      <xdr:colOff>101600</xdr:colOff>
      <xdr:row>60</xdr:row>
      <xdr:rowOff>62230</xdr:rowOff>
    </xdr:to>
    <xdr:sp macro="" textlink="">
      <xdr:nvSpPr>
        <xdr:cNvPr id="450" name="楕円 449"/>
        <xdr:cNvSpPr/>
      </xdr:nvSpPr>
      <xdr:spPr>
        <a:xfrm>
          <a:off x="15430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11430</xdr:rowOff>
    </xdr:from>
    <xdr:to>
      <xdr:col>85</xdr:col>
      <xdr:colOff>127000</xdr:colOff>
      <xdr:row>60</xdr:row>
      <xdr:rowOff>14696</xdr:rowOff>
    </xdr:to>
    <xdr:cxnSp macro="">
      <xdr:nvCxnSpPr>
        <xdr:cNvPr id="451" name="直線コネクタ 450"/>
        <xdr:cNvCxnSpPr/>
      </xdr:nvCxnSpPr>
      <xdr:spPr>
        <a:xfrm>
          <a:off x="15481300" y="1029843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84727</xdr:rowOff>
    </xdr:from>
    <xdr:to>
      <xdr:col>76</xdr:col>
      <xdr:colOff>165100</xdr:colOff>
      <xdr:row>60</xdr:row>
      <xdr:rowOff>14877</xdr:rowOff>
    </xdr:to>
    <xdr:sp macro="" textlink="">
      <xdr:nvSpPr>
        <xdr:cNvPr id="452" name="楕円 451"/>
        <xdr:cNvSpPr/>
      </xdr:nvSpPr>
      <xdr:spPr>
        <a:xfrm>
          <a:off x="145415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135527</xdr:rowOff>
    </xdr:from>
    <xdr:to>
      <xdr:col>81</xdr:col>
      <xdr:colOff>50800</xdr:colOff>
      <xdr:row>60</xdr:row>
      <xdr:rowOff>11430</xdr:rowOff>
    </xdr:to>
    <xdr:cxnSp macro="">
      <xdr:nvCxnSpPr>
        <xdr:cNvPr id="453" name="直線コネクタ 452"/>
        <xdr:cNvCxnSpPr/>
      </xdr:nvCxnSpPr>
      <xdr:spPr>
        <a:xfrm>
          <a:off x="14592300" y="10251077"/>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71665</xdr:rowOff>
    </xdr:from>
    <xdr:to>
      <xdr:col>72</xdr:col>
      <xdr:colOff>38100</xdr:colOff>
      <xdr:row>61</xdr:row>
      <xdr:rowOff>1815</xdr:rowOff>
    </xdr:to>
    <xdr:sp macro="" textlink="">
      <xdr:nvSpPr>
        <xdr:cNvPr id="454" name="楕円 453"/>
        <xdr:cNvSpPr/>
      </xdr:nvSpPr>
      <xdr:spPr>
        <a:xfrm>
          <a:off x="13652500" y="1035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135527</xdr:rowOff>
    </xdr:from>
    <xdr:to>
      <xdr:col>76</xdr:col>
      <xdr:colOff>114300</xdr:colOff>
      <xdr:row>60</xdr:row>
      <xdr:rowOff>122465</xdr:rowOff>
    </xdr:to>
    <xdr:cxnSp macro="">
      <xdr:nvCxnSpPr>
        <xdr:cNvPr id="455" name="直線コネクタ 454"/>
        <xdr:cNvCxnSpPr/>
      </xdr:nvCxnSpPr>
      <xdr:spPr>
        <a:xfrm flipV="1">
          <a:off x="13703300" y="10251077"/>
          <a:ext cx="889000" cy="15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48804</xdr:rowOff>
    </xdr:from>
    <xdr:to>
      <xdr:col>67</xdr:col>
      <xdr:colOff>101600</xdr:colOff>
      <xdr:row>60</xdr:row>
      <xdr:rowOff>150404</xdr:rowOff>
    </xdr:to>
    <xdr:sp macro="" textlink="">
      <xdr:nvSpPr>
        <xdr:cNvPr id="456" name="楕円 455"/>
        <xdr:cNvSpPr/>
      </xdr:nvSpPr>
      <xdr:spPr>
        <a:xfrm>
          <a:off x="12763500" y="1033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99604</xdr:rowOff>
    </xdr:from>
    <xdr:to>
      <xdr:col>71</xdr:col>
      <xdr:colOff>177800</xdr:colOff>
      <xdr:row>60</xdr:row>
      <xdr:rowOff>122465</xdr:rowOff>
    </xdr:to>
    <xdr:cxnSp macro="">
      <xdr:nvCxnSpPr>
        <xdr:cNvPr id="457" name="直線コネクタ 456"/>
        <xdr:cNvCxnSpPr/>
      </xdr:nvCxnSpPr>
      <xdr:spPr>
        <a:xfrm>
          <a:off x="12814300" y="1038660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97444</xdr:rowOff>
    </xdr:from>
    <xdr:ext cx="405111" cy="259045"/>
    <xdr:sp macro="" textlink="">
      <xdr:nvSpPr>
        <xdr:cNvPr id="458" name="n_1aveValue【保健センター・保健所】&#10;有形固定資産減価償却率"/>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69686</xdr:rowOff>
    </xdr:from>
    <xdr:ext cx="405111" cy="259045"/>
    <xdr:sp macro="" textlink="">
      <xdr:nvSpPr>
        <xdr:cNvPr id="459" name="n_2aveValue【保健センター・保健所】&#10;有形固定資産減価償却率"/>
        <xdr:cNvSpPr txBox="1"/>
      </xdr:nvSpPr>
      <xdr:spPr>
        <a:xfrm>
          <a:off x="14389744" y="1035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68960</xdr:rowOff>
    </xdr:from>
    <xdr:ext cx="405111" cy="259045"/>
    <xdr:sp macro="" textlink="">
      <xdr:nvSpPr>
        <xdr:cNvPr id="460" name="n_3aveValue【保健センター・保健所】&#10;有形固定資産減価償却率"/>
        <xdr:cNvSpPr txBox="1"/>
      </xdr:nvSpPr>
      <xdr:spPr>
        <a:xfrm>
          <a:off x="13500744" y="1001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11810</xdr:rowOff>
    </xdr:from>
    <xdr:ext cx="405111" cy="259045"/>
    <xdr:sp macro="" textlink="">
      <xdr:nvSpPr>
        <xdr:cNvPr id="461" name="n_4aveValue【保健センター・保健所】&#10;有形固定資産減価償却率"/>
        <xdr:cNvSpPr txBox="1"/>
      </xdr:nvSpPr>
      <xdr:spPr>
        <a:xfrm>
          <a:off x="12611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78757</xdr:rowOff>
    </xdr:from>
    <xdr:ext cx="405111" cy="259045"/>
    <xdr:sp macro="" textlink="">
      <xdr:nvSpPr>
        <xdr:cNvPr id="462" name="n_1mainValue【保健センター・保健所】&#10;有形固定資産減価償却率"/>
        <xdr:cNvSpPr txBox="1"/>
      </xdr:nvSpPr>
      <xdr:spPr>
        <a:xfrm>
          <a:off x="15266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463" name="n_2mainValue【保健センター・保健所】&#10;有形固定資産減価償却率"/>
        <xdr:cNvSpPr txBox="1"/>
      </xdr:nvSpPr>
      <xdr:spPr>
        <a:xfrm>
          <a:off x="14389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164392</xdr:rowOff>
    </xdr:from>
    <xdr:ext cx="405111" cy="259045"/>
    <xdr:sp macro="" textlink="">
      <xdr:nvSpPr>
        <xdr:cNvPr id="464" name="n_3mainValue【保健センター・保健所】&#10;有形固定資産減価償却率"/>
        <xdr:cNvSpPr txBox="1"/>
      </xdr:nvSpPr>
      <xdr:spPr>
        <a:xfrm>
          <a:off x="135007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141531</xdr:rowOff>
    </xdr:from>
    <xdr:ext cx="405111" cy="259045"/>
    <xdr:sp macro="" textlink="">
      <xdr:nvSpPr>
        <xdr:cNvPr id="465" name="n_4mainValue【保健センター・保健所】&#10;有形固定資産減価償却率"/>
        <xdr:cNvSpPr txBox="1"/>
      </xdr:nvSpPr>
      <xdr:spPr>
        <a:xfrm>
          <a:off x="12611744" y="1042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6" name="正方形/長方形 4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7" name="正方形/長方形 4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8" name="正方形/長方形 4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9" name="正方形/長方形 4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0" name="正方形/長方形 4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1" name="正方形/長方形 4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2" name="正方形/長方形 4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3" name="正方形/長方形 4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4" name="テキスト ボックス 4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5" name="直線コネクタ 4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476" name="直線コネクタ 475"/>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77" name="テキスト ボックス 476"/>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8" name="直線コネクタ 4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9" name="テキスト ボックス 47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80" name="直線コネクタ 479"/>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481" name="テキスト ボックス 480"/>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2" name="直線コネクタ 4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3" name="テキスト ボックス 4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17717</xdr:rowOff>
    </xdr:from>
    <xdr:to>
      <xdr:col>116</xdr:col>
      <xdr:colOff>62864</xdr:colOff>
      <xdr:row>63</xdr:row>
      <xdr:rowOff>46863</xdr:rowOff>
    </xdr:to>
    <xdr:cxnSp macro="">
      <xdr:nvCxnSpPr>
        <xdr:cNvPr id="485" name="直線コネクタ 484"/>
        <xdr:cNvCxnSpPr/>
      </xdr:nvCxnSpPr>
      <xdr:spPr>
        <a:xfrm flipV="1">
          <a:off x="22160864" y="9618917"/>
          <a:ext cx="0" cy="12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50690</xdr:rowOff>
    </xdr:from>
    <xdr:ext cx="469744" cy="259045"/>
    <xdr:sp macro="" textlink="">
      <xdr:nvSpPr>
        <xdr:cNvPr id="486" name="【保健センター・保健所】&#10;一人当たり面積最小値テキスト"/>
        <xdr:cNvSpPr txBox="1"/>
      </xdr:nvSpPr>
      <xdr:spPr>
        <a:xfrm>
          <a:off x="22199600" y="1085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46863</xdr:rowOff>
    </xdr:from>
    <xdr:to>
      <xdr:col>116</xdr:col>
      <xdr:colOff>152400</xdr:colOff>
      <xdr:row>63</xdr:row>
      <xdr:rowOff>46863</xdr:rowOff>
    </xdr:to>
    <xdr:cxnSp macro="">
      <xdr:nvCxnSpPr>
        <xdr:cNvPr id="487" name="直線コネクタ 486"/>
        <xdr:cNvCxnSpPr/>
      </xdr:nvCxnSpPr>
      <xdr:spPr>
        <a:xfrm>
          <a:off x="22072600" y="1084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135844</xdr:rowOff>
    </xdr:from>
    <xdr:ext cx="469744" cy="259045"/>
    <xdr:sp macro="" textlink="">
      <xdr:nvSpPr>
        <xdr:cNvPr id="488" name="【保健センター・保健所】&#10;一人当たり面積最大値テキスト"/>
        <xdr:cNvSpPr txBox="1"/>
      </xdr:nvSpPr>
      <xdr:spPr>
        <a:xfrm>
          <a:off x="22199600" y="939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17717</xdr:rowOff>
    </xdr:from>
    <xdr:to>
      <xdr:col>116</xdr:col>
      <xdr:colOff>152400</xdr:colOff>
      <xdr:row>56</xdr:row>
      <xdr:rowOff>17717</xdr:rowOff>
    </xdr:to>
    <xdr:cxnSp macro="">
      <xdr:nvCxnSpPr>
        <xdr:cNvPr id="489" name="直線コネクタ 488"/>
        <xdr:cNvCxnSpPr/>
      </xdr:nvCxnSpPr>
      <xdr:spPr>
        <a:xfrm>
          <a:off x="22072600" y="961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73931</xdr:rowOff>
    </xdr:from>
    <xdr:ext cx="469744" cy="259045"/>
    <xdr:sp macro="" textlink="">
      <xdr:nvSpPr>
        <xdr:cNvPr id="490" name="【保健センター・保健所】&#10;一人当たり面積平均値テキスト"/>
        <xdr:cNvSpPr txBox="1"/>
      </xdr:nvSpPr>
      <xdr:spPr>
        <a:xfrm>
          <a:off x="22199600" y="10532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95504</xdr:rowOff>
    </xdr:from>
    <xdr:to>
      <xdr:col>116</xdr:col>
      <xdr:colOff>114300</xdr:colOff>
      <xdr:row>62</xdr:row>
      <xdr:rowOff>25654</xdr:rowOff>
    </xdr:to>
    <xdr:sp macro="" textlink="">
      <xdr:nvSpPr>
        <xdr:cNvPr id="491" name="フローチャート: 判断 490"/>
        <xdr:cNvSpPr/>
      </xdr:nvSpPr>
      <xdr:spPr>
        <a:xfrm>
          <a:off x="22110700" y="1055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107506</xdr:rowOff>
    </xdr:from>
    <xdr:to>
      <xdr:col>112</xdr:col>
      <xdr:colOff>38100</xdr:colOff>
      <xdr:row>62</xdr:row>
      <xdr:rowOff>37656</xdr:rowOff>
    </xdr:to>
    <xdr:sp macro="" textlink="">
      <xdr:nvSpPr>
        <xdr:cNvPr id="492" name="フローチャート: 判断 491"/>
        <xdr:cNvSpPr/>
      </xdr:nvSpPr>
      <xdr:spPr>
        <a:xfrm>
          <a:off x="21272500" y="10565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130366</xdr:rowOff>
    </xdr:from>
    <xdr:to>
      <xdr:col>107</xdr:col>
      <xdr:colOff>101600</xdr:colOff>
      <xdr:row>62</xdr:row>
      <xdr:rowOff>60516</xdr:rowOff>
    </xdr:to>
    <xdr:sp macro="" textlink="">
      <xdr:nvSpPr>
        <xdr:cNvPr id="493" name="フローチャート: 判断 492"/>
        <xdr:cNvSpPr/>
      </xdr:nvSpPr>
      <xdr:spPr>
        <a:xfrm>
          <a:off x="20383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111506</xdr:rowOff>
    </xdr:from>
    <xdr:to>
      <xdr:col>102</xdr:col>
      <xdr:colOff>165100</xdr:colOff>
      <xdr:row>62</xdr:row>
      <xdr:rowOff>41656</xdr:rowOff>
    </xdr:to>
    <xdr:sp macro="" textlink="">
      <xdr:nvSpPr>
        <xdr:cNvPr id="494" name="フローチャート: 判断 493"/>
        <xdr:cNvSpPr/>
      </xdr:nvSpPr>
      <xdr:spPr>
        <a:xfrm>
          <a:off x="19494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116078</xdr:rowOff>
    </xdr:from>
    <xdr:to>
      <xdr:col>98</xdr:col>
      <xdr:colOff>38100</xdr:colOff>
      <xdr:row>62</xdr:row>
      <xdr:rowOff>46228</xdr:rowOff>
    </xdr:to>
    <xdr:sp macro="" textlink="">
      <xdr:nvSpPr>
        <xdr:cNvPr id="495" name="フローチャート: 判断 494"/>
        <xdr:cNvSpPr/>
      </xdr:nvSpPr>
      <xdr:spPr>
        <a:xfrm>
          <a:off x="18605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6" name="テキスト ボックス 4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7" name="テキスト ボックス 4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8" name="テキスト ボックス 4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9" name="テキスト ボックス 4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0" name="テキスト ボックス 4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158369</xdr:rowOff>
    </xdr:from>
    <xdr:to>
      <xdr:col>116</xdr:col>
      <xdr:colOff>114300</xdr:colOff>
      <xdr:row>59</xdr:row>
      <xdr:rowOff>88519</xdr:rowOff>
    </xdr:to>
    <xdr:sp macro="" textlink="">
      <xdr:nvSpPr>
        <xdr:cNvPr id="501" name="楕円 500"/>
        <xdr:cNvSpPr/>
      </xdr:nvSpPr>
      <xdr:spPr>
        <a:xfrm>
          <a:off x="22110700" y="1010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9796</xdr:rowOff>
    </xdr:from>
    <xdr:ext cx="469744" cy="259045"/>
    <xdr:sp macro="" textlink="">
      <xdr:nvSpPr>
        <xdr:cNvPr id="502" name="【保健センター・保健所】&#10;一人当たり面積該当値テキスト"/>
        <xdr:cNvSpPr txBox="1"/>
      </xdr:nvSpPr>
      <xdr:spPr>
        <a:xfrm>
          <a:off x="22199600" y="995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164084</xdr:rowOff>
    </xdr:from>
    <xdr:to>
      <xdr:col>112</xdr:col>
      <xdr:colOff>38100</xdr:colOff>
      <xdr:row>59</xdr:row>
      <xdr:rowOff>94234</xdr:rowOff>
    </xdr:to>
    <xdr:sp macro="" textlink="">
      <xdr:nvSpPr>
        <xdr:cNvPr id="503" name="楕円 502"/>
        <xdr:cNvSpPr/>
      </xdr:nvSpPr>
      <xdr:spPr>
        <a:xfrm>
          <a:off x="21272500" y="1010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37719</xdr:rowOff>
    </xdr:from>
    <xdr:to>
      <xdr:col>116</xdr:col>
      <xdr:colOff>63500</xdr:colOff>
      <xdr:row>59</xdr:row>
      <xdr:rowOff>43434</xdr:rowOff>
    </xdr:to>
    <xdr:cxnSp macro="">
      <xdr:nvCxnSpPr>
        <xdr:cNvPr id="504" name="直線コネクタ 503"/>
        <xdr:cNvCxnSpPr/>
      </xdr:nvCxnSpPr>
      <xdr:spPr>
        <a:xfrm flipV="1">
          <a:off x="21323300" y="10153269"/>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2349</xdr:rowOff>
    </xdr:from>
    <xdr:to>
      <xdr:col>107</xdr:col>
      <xdr:colOff>101600</xdr:colOff>
      <xdr:row>59</xdr:row>
      <xdr:rowOff>103949</xdr:rowOff>
    </xdr:to>
    <xdr:sp macro="" textlink="">
      <xdr:nvSpPr>
        <xdr:cNvPr id="505" name="楕円 504"/>
        <xdr:cNvSpPr/>
      </xdr:nvSpPr>
      <xdr:spPr>
        <a:xfrm>
          <a:off x="20383500" y="1011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43434</xdr:rowOff>
    </xdr:from>
    <xdr:to>
      <xdr:col>111</xdr:col>
      <xdr:colOff>177800</xdr:colOff>
      <xdr:row>59</xdr:row>
      <xdr:rowOff>53149</xdr:rowOff>
    </xdr:to>
    <xdr:cxnSp macro="">
      <xdr:nvCxnSpPr>
        <xdr:cNvPr id="506" name="直線コネクタ 505"/>
        <xdr:cNvCxnSpPr/>
      </xdr:nvCxnSpPr>
      <xdr:spPr>
        <a:xfrm flipV="1">
          <a:off x="20434300" y="10158984"/>
          <a:ext cx="8890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97219</xdr:rowOff>
    </xdr:from>
    <xdr:to>
      <xdr:col>102</xdr:col>
      <xdr:colOff>165100</xdr:colOff>
      <xdr:row>60</xdr:row>
      <xdr:rowOff>27369</xdr:rowOff>
    </xdr:to>
    <xdr:sp macro="" textlink="">
      <xdr:nvSpPr>
        <xdr:cNvPr id="507" name="楕円 506"/>
        <xdr:cNvSpPr/>
      </xdr:nvSpPr>
      <xdr:spPr>
        <a:xfrm>
          <a:off x="19494500" y="1021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53149</xdr:rowOff>
    </xdr:from>
    <xdr:to>
      <xdr:col>107</xdr:col>
      <xdr:colOff>50800</xdr:colOff>
      <xdr:row>59</xdr:row>
      <xdr:rowOff>148019</xdr:rowOff>
    </xdr:to>
    <xdr:cxnSp macro="">
      <xdr:nvCxnSpPr>
        <xdr:cNvPr id="508" name="直線コネクタ 507"/>
        <xdr:cNvCxnSpPr/>
      </xdr:nvCxnSpPr>
      <xdr:spPr>
        <a:xfrm flipV="1">
          <a:off x="19545300" y="10168699"/>
          <a:ext cx="889000" cy="9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100647</xdr:rowOff>
    </xdr:from>
    <xdr:to>
      <xdr:col>98</xdr:col>
      <xdr:colOff>38100</xdr:colOff>
      <xdr:row>60</xdr:row>
      <xdr:rowOff>30797</xdr:rowOff>
    </xdr:to>
    <xdr:sp macro="" textlink="">
      <xdr:nvSpPr>
        <xdr:cNvPr id="509" name="楕円 508"/>
        <xdr:cNvSpPr/>
      </xdr:nvSpPr>
      <xdr:spPr>
        <a:xfrm>
          <a:off x="18605500" y="1021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148019</xdr:rowOff>
    </xdr:from>
    <xdr:to>
      <xdr:col>102</xdr:col>
      <xdr:colOff>114300</xdr:colOff>
      <xdr:row>59</xdr:row>
      <xdr:rowOff>151447</xdr:rowOff>
    </xdr:to>
    <xdr:cxnSp macro="">
      <xdr:nvCxnSpPr>
        <xdr:cNvPr id="510" name="直線コネクタ 509"/>
        <xdr:cNvCxnSpPr/>
      </xdr:nvCxnSpPr>
      <xdr:spPr>
        <a:xfrm flipV="1">
          <a:off x="18656300" y="10263569"/>
          <a:ext cx="8890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28783</xdr:rowOff>
    </xdr:from>
    <xdr:ext cx="469744" cy="259045"/>
    <xdr:sp macro="" textlink="">
      <xdr:nvSpPr>
        <xdr:cNvPr id="511" name="n_1aveValue【保健センター・保健所】&#10;一人当たり面積"/>
        <xdr:cNvSpPr txBox="1"/>
      </xdr:nvSpPr>
      <xdr:spPr>
        <a:xfrm>
          <a:off x="21075727" y="10658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51643</xdr:rowOff>
    </xdr:from>
    <xdr:ext cx="469744" cy="259045"/>
    <xdr:sp macro="" textlink="">
      <xdr:nvSpPr>
        <xdr:cNvPr id="512" name="n_2aveValue【保健センター・保健所】&#10;一人当たり面積"/>
        <xdr:cNvSpPr txBox="1"/>
      </xdr:nvSpPr>
      <xdr:spPr>
        <a:xfrm>
          <a:off x="20199427" y="106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32783</xdr:rowOff>
    </xdr:from>
    <xdr:ext cx="469744" cy="259045"/>
    <xdr:sp macro="" textlink="">
      <xdr:nvSpPr>
        <xdr:cNvPr id="513" name="n_3aveValue【保健センター・保健所】&#10;一人当たり面積"/>
        <xdr:cNvSpPr txBox="1"/>
      </xdr:nvSpPr>
      <xdr:spPr>
        <a:xfrm>
          <a:off x="19310427" y="106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37355</xdr:rowOff>
    </xdr:from>
    <xdr:ext cx="469744" cy="259045"/>
    <xdr:sp macro="" textlink="">
      <xdr:nvSpPr>
        <xdr:cNvPr id="514" name="n_4aveValue【保健センター・保健所】&#10;一人当たり面積"/>
        <xdr:cNvSpPr txBox="1"/>
      </xdr:nvSpPr>
      <xdr:spPr>
        <a:xfrm>
          <a:off x="18421427" y="1066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110761</xdr:rowOff>
    </xdr:from>
    <xdr:ext cx="469744" cy="259045"/>
    <xdr:sp macro="" textlink="">
      <xdr:nvSpPr>
        <xdr:cNvPr id="515" name="n_1mainValue【保健センター・保健所】&#10;一人当たり面積"/>
        <xdr:cNvSpPr txBox="1"/>
      </xdr:nvSpPr>
      <xdr:spPr>
        <a:xfrm>
          <a:off x="21075727" y="988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120476</xdr:rowOff>
    </xdr:from>
    <xdr:ext cx="469744" cy="259045"/>
    <xdr:sp macro="" textlink="">
      <xdr:nvSpPr>
        <xdr:cNvPr id="516" name="n_2mainValue【保健センター・保健所】&#10;一人当たり面積"/>
        <xdr:cNvSpPr txBox="1"/>
      </xdr:nvSpPr>
      <xdr:spPr>
        <a:xfrm>
          <a:off x="20199427" y="989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43896</xdr:rowOff>
    </xdr:from>
    <xdr:ext cx="469744" cy="259045"/>
    <xdr:sp macro="" textlink="">
      <xdr:nvSpPr>
        <xdr:cNvPr id="517" name="n_3mainValue【保健センター・保健所】&#10;一人当たり面積"/>
        <xdr:cNvSpPr txBox="1"/>
      </xdr:nvSpPr>
      <xdr:spPr>
        <a:xfrm>
          <a:off x="19310427" y="9987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47324</xdr:rowOff>
    </xdr:from>
    <xdr:ext cx="469744" cy="259045"/>
    <xdr:sp macro="" textlink="">
      <xdr:nvSpPr>
        <xdr:cNvPr id="518" name="n_4mainValue【保健センター・保健所】&#10;一人当たり面積"/>
        <xdr:cNvSpPr txBox="1"/>
      </xdr:nvSpPr>
      <xdr:spPr>
        <a:xfrm>
          <a:off x="18421427" y="9991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9" name="正方形/長方形 5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0" name="正方形/長方形 5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1" name="正方形/長方形 5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2" name="正方形/長方形 5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3" name="正方形/長方形 5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4" name="正方形/長方形 5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5" name="正方形/長方形 5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6" name="正方形/長方形 5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7" name="テキスト ボックス 5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8" name="直線コネクタ 5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9" name="テキスト ボックス 52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0" name="直線コネクタ 52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1" name="テキスト ボックス 530"/>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2" name="直線コネクタ 53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3" name="テキスト ボックス 53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4" name="直線コネクタ 53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5" name="テキスト ボックス 53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6" name="直線コネクタ 53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7" name="テキスト ボックス 53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8" name="直線コネクタ 53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539" name="テキスト ボックス 538"/>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0" name="直線コネクタ 5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542" name="直線コネクタ 541"/>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543"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544" name="直線コネクタ 543"/>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545"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46" name="直線コネクタ 545"/>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115588</xdr:rowOff>
    </xdr:from>
    <xdr:ext cx="405111" cy="259045"/>
    <xdr:sp macro="" textlink="">
      <xdr:nvSpPr>
        <xdr:cNvPr id="547" name="【消防施設】&#10;有形固定資産減価償却率平均値テキスト"/>
        <xdr:cNvSpPr txBox="1"/>
      </xdr:nvSpPr>
      <xdr:spPr>
        <a:xfrm>
          <a:off x="16357600" y="14003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137161</xdr:rowOff>
    </xdr:from>
    <xdr:to>
      <xdr:col>85</xdr:col>
      <xdr:colOff>177800</xdr:colOff>
      <xdr:row>82</xdr:row>
      <xdr:rowOff>67311</xdr:rowOff>
    </xdr:to>
    <xdr:sp macro="" textlink="">
      <xdr:nvSpPr>
        <xdr:cNvPr id="548" name="フローチャート: 判断 547"/>
        <xdr:cNvSpPr/>
      </xdr:nvSpPr>
      <xdr:spPr>
        <a:xfrm>
          <a:off x="16268700" y="1402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549" name="フローチャート: 判断 548"/>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25400</xdr:rowOff>
    </xdr:from>
    <xdr:to>
      <xdr:col>76</xdr:col>
      <xdr:colOff>165100</xdr:colOff>
      <xdr:row>82</xdr:row>
      <xdr:rowOff>127000</xdr:rowOff>
    </xdr:to>
    <xdr:sp macro="" textlink="">
      <xdr:nvSpPr>
        <xdr:cNvPr id="550" name="フローチャート: 判断 549"/>
        <xdr:cNvSpPr/>
      </xdr:nvSpPr>
      <xdr:spPr>
        <a:xfrm>
          <a:off x="14541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7620</xdr:rowOff>
    </xdr:from>
    <xdr:to>
      <xdr:col>72</xdr:col>
      <xdr:colOff>38100</xdr:colOff>
      <xdr:row>82</xdr:row>
      <xdr:rowOff>109220</xdr:rowOff>
    </xdr:to>
    <xdr:sp macro="" textlink="">
      <xdr:nvSpPr>
        <xdr:cNvPr id="551" name="フローチャート: 判断 550"/>
        <xdr:cNvSpPr/>
      </xdr:nvSpPr>
      <xdr:spPr>
        <a:xfrm>
          <a:off x="13652500" y="1406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133350</xdr:rowOff>
    </xdr:from>
    <xdr:to>
      <xdr:col>67</xdr:col>
      <xdr:colOff>101600</xdr:colOff>
      <xdr:row>82</xdr:row>
      <xdr:rowOff>63500</xdr:rowOff>
    </xdr:to>
    <xdr:sp macro="" textlink="">
      <xdr:nvSpPr>
        <xdr:cNvPr id="552" name="フローチャート: 判断 551"/>
        <xdr:cNvSpPr/>
      </xdr:nvSpPr>
      <xdr:spPr>
        <a:xfrm>
          <a:off x="12763500" y="1402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3" name="テキスト ボックス 5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4" name="テキスト ボックス 5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5" name="テキスト ボックス 5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6" name="テキスト ボックス 5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7" name="テキスト ボックス 5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49530</xdr:rowOff>
    </xdr:from>
    <xdr:to>
      <xdr:col>85</xdr:col>
      <xdr:colOff>177800</xdr:colOff>
      <xdr:row>81</xdr:row>
      <xdr:rowOff>151130</xdr:rowOff>
    </xdr:to>
    <xdr:sp macro="" textlink="">
      <xdr:nvSpPr>
        <xdr:cNvPr id="558" name="楕円 557"/>
        <xdr:cNvSpPr/>
      </xdr:nvSpPr>
      <xdr:spPr>
        <a:xfrm>
          <a:off x="16268700" y="1393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72407</xdr:rowOff>
    </xdr:from>
    <xdr:ext cx="405111" cy="259045"/>
    <xdr:sp macro="" textlink="">
      <xdr:nvSpPr>
        <xdr:cNvPr id="559" name="【消防施設】&#10;有形固定資産減価償却率該当値テキスト"/>
        <xdr:cNvSpPr txBox="1"/>
      </xdr:nvSpPr>
      <xdr:spPr>
        <a:xfrm>
          <a:off x="16357600" y="13788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154939</xdr:rowOff>
    </xdr:from>
    <xdr:to>
      <xdr:col>81</xdr:col>
      <xdr:colOff>101600</xdr:colOff>
      <xdr:row>81</xdr:row>
      <xdr:rowOff>85089</xdr:rowOff>
    </xdr:to>
    <xdr:sp macro="" textlink="">
      <xdr:nvSpPr>
        <xdr:cNvPr id="560" name="楕円 559"/>
        <xdr:cNvSpPr/>
      </xdr:nvSpPr>
      <xdr:spPr>
        <a:xfrm>
          <a:off x="15430500" y="138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34289</xdr:rowOff>
    </xdr:from>
    <xdr:to>
      <xdr:col>85</xdr:col>
      <xdr:colOff>127000</xdr:colOff>
      <xdr:row>81</xdr:row>
      <xdr:rowOff>100330</xdr:rowOff>
    </xdr:to>
    <xdr:cxnSp macro="">
      <xdr:nvCxnSpPr>
        <xdr:cNvPr id="561" name="直線コネクタ 560"/>
        <xdr:cNvCxnSpPr/>
      </xdr:nvCxnSpPr>
      <xdr:spPr>
        <a:xfrm>
          <a:off x="15481300" y="13921739"/>
          <a:ext cx="838200" cy="6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130811</xdr:rowOff>
    </xdr:from>
    <xdr:to>
      <xdr:col>76</xdr:col>
      <xdr:colOff>165100</xdr:colOff>
      <xdr:row>83</xdr:row>
      <xdr:rowOff>60961</xdr:rowOff>
    </xdr:to>
    <xdr:sp macro="" textlink="">
      <xdr:nvSpPr>
        <xdr:cNvPr id="562" name="楕円 561"/>
        <xdr:cNvSpPr/>
      </xdr:nvSpPr>
      <xdr:spPr>
        <a:xfrm>
          <a:off x="14541500" y="1418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34289</xdr:rowOff>
    </xdr:from>
    <xdr:to>
      <xdr:col>81</xdr:col>
      <xdr:colOff>50800</xdr:colOff>
      <xdr:row>83</xdr:row>
      <xdr:rowOff>10161</xdr:rowOff>
    </xdr:to>
    <xdr:cxnSp macro="">
      <xdr:nvCxnSpPr>
        <xdr:cNvPr id="563" name="直線コネクタ 562"/>
        <xdr:cNvCxnSpPr/>
      </xdr:nvCxnSpPr>
      <xdr:spPr>
        <a:xfrm flipV="1">
          <a:off x="14592300" y="13921739"/>
          <a:ext cx="889000" cy="31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154939</xdr:rowOff>
    </xdr:from>
    <xdr:to>
      <xdr:col>72</xdr:col>
      <xdr:colOff>38100</xdr:colOff>
      <xdr:row>81</xdr:row>
      <xdr:rowOff>85089</xdr:rowOff>
    </xdr:to>
    <xdr:sp macro="" textlink="">
      <xdr:nvSpPr>
        <xdr:cNvPr id="564" name="楕円 563"/>
        <xdr:cNvSpPr/>
      </xdr:nvSpPr>
      <xdr:spPr>
        <a:xfrm>
          <a:off x="13652500" y="138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34289</xdr:rowOff>
    </xdr:from>
    <xdr:to>
      <xdr:col>76</xdr:col>
      <xdr:colOff>114300</xdr:colOff>
      <xdr:row>83</xdr:row>
      <xdr:rowOff>10161</xdr:rowOff>
    </xdr:to>
    <xdr:cxnSp macro="">
      <xdr:nvCxnSpPr>
        <xdr:cNvPr id="565" name="直線コネクタ 564"/>
        <xdr:cNvCxnSpPr/>
      </xdr:nvCxnSpPr>
      <xdr:spPr>
        <a:xfrm>
          <a:off x="13703300" y="13921739"/>
          <a:ext cx="889000" cy="31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138430</xdr:rowOff>
    </xdr:from>
    <xdr:to>
      <xdr:col>67</xdr:col>
      <xdr:colOff>101600</xdr:colOff>
      <xdr:row>81</xdr:row>
      <xdr:rowOff>68580</xdr:rowOff>
    </xdr:to>
    <xdr:sp macro="" textlink="">
      <xdr:nvSpPr>
        <xdr:cNvPr id="566" name="楕円 565"/>
        <xdr:cNvSpPr/>
      </xdr:nvSpPr>
      <xdr:spPr>
        <a:xfrm>
          <a:off x="12763500" y="1385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17780</xdr:rowOff>
    </xdr:from>
    <xdr:to>
      <xdr:col>71</xdr:col>
      <xdr:colOff>177800</xdr:colOff>
      <xdr:row>81</xdr:row>
      <xdr:rowOff>34289</xdr:rowOff>
    </xdr:to>
    <xdr:cxnSp macro="">
      <xdr:nvCxnSpPr>
        <xdr:cNvPr id="567" name="直線コネクタ 566"/>
        <xdr:cNvCxnSpPr/>
      </xdr:nvCxnSpPr>
      <xdr:spPr>
        <a:xfrm>
          <a:off x="12814300" y="13905230"/>
          <a:ext cx="889000" cy="1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68597</xdr:rowOff>
    </xdr:from>
    <xdr:ext cx="405111" cy="259045"/>
    <xdr:sp macro="" textlink="">
      <xdr:nvSpPr>
        <xdr:cNvPr id="568" name="n_1aveValue【消防施設】&#10;有形固定資産減価償却率"/>
        <xdr:cNvSpPr txBox="1"/>
      </xdr:nvSpPr>
      <xdr:spPr>
        <a:xfrm>
          <a:off x="152660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143527</xdr:rowOff>
    </xdr:from>
    <xdr:ext cx="405111" cy="259045"/>
    <xdr:sp macro="" textlink="">
      <xdr:nvSpPr>
        <xdr:cNvPr id="569" name="n_2aveValue【消防施設】&#10;有形固定資産減価償却率"/>
        <xdr:cNvSpPr txBox="1"/>
      </xdr:nvSpPr>
      <xdr:spPr>
        <a:xfrm>
          <a:off x="14389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100347</xdr:rowOff>
    </xdr:from>
    <xdr:ext cx="405111" cy="259045"/>
    <xdr:sp macro="" textlink="">
      <xdr:nvSpPr>
        <xdr:cNvPr id="570" name="n_3aveValue【消防施設】&#10;有形固定資産減価償却率"/>
        <xdr:cNvSpPr txBox="1"/>
      </xdr:nvSpPr>
      <xdr:spPr>
        <a:xfrm>
          <a:off x="13500744" y="14159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54627</xdr:rowOff>
    </xdr:from>
    <xdr:ext cx="405111" cy="259045"/>
    <xdr:sp macro="" textlink="">
      <xdr:nvSpPr>
        <xdr:cNvPr id="571" name="n_4aveValue【消防施設】&#10;有形固定資産減価償却率"/>
        <xdr:cNvSpPr txBox="1"/>
      </xdr:nvSpPr>
      <xdr:spPr>
        <a:xfrm>
          <a:off x="12611744" y="1411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101616</xdr:rowOff>
    </xdr:from>
    <xdr:ext cx="405111" cy="259045"/>
    <xdr:sp macro="" textlink="">
      <xdr:nvSpPr>
        <xdr:cNvPr id="572" name="n_1mainValue【消防施設】&#10;有形固定資産減価償却率"/>
        <xdr:cNvSpPr txBox="1"/>
      </xdr:nvSpPr>
      <xdr:spPr>
        <a:xfrm>
          <a:off x="15266044" y="1364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52088</xdr:rowOff>
    </xdr:from>
    <xdr:ext cx="405111" cy="259045"/>
    <xdr:sp macro="" textlink="">
      <xdr:nvSpPr>
        <xdr:cNvPr id="573" name="n_2mainValue【消防施設】&#10;有形固定資産減価償却率"/>
        <xdr:cNvSpPr txBox="1"/>
      </xdr:nvSpPr>
      <xdr:spPr>
        <a:xfrm>
          <a:off x="14389744" y="14282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101616</xdr:rowOff>
    </xdr:from>
    <xdr:ext cx="405111" cy="259045"/>
    <xdr:sp macro="" textlink="">
      <xdr:nvSpPr>
        <xdr:cNvPr id="574" name="n_3mainValue【消防施設】&#10;有形固定資産減価償却率"/>
        <xdr:cNvSpPr txBox="1"/>
      </xdr:nvSpPr>
      <xdr:spPr>
        <a:xfrm>
          <a:off x="13500744" y="1364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85107</xdr:rowOff>
    </xdr:from>
    <xdr:ext cx="405111" cy="259045"/>
    <xdr:sp macro="" textlink="">
      <xdr:nvSpPr>
        <xdr:cNvPr id="575" name="n_4mainValue【消防施設】&#10;有形固定資産減価償却率"/>
        <xdr:cNvSpPr txBox="1"/>
      </xdr:nvSpPr>
      <xdr:spPr>
        <a:xfrm>
          <a:off x="12611744" y="1362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6" name="正方形/長方形 5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7" name="正方形/長方形 5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8" name="正方形/長方形 5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9" name="正方形/長方形 5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0" name="正方形/長方形 5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1" name="正方形/長方形 5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2" name="正方形/長方形 5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3" name="正方形/長方形 5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4" name="テキスト ボックス 5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5" name="直線コネクタ 5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6" name="直線コネクタ 58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7" name="テキスト ボックス 58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8" name="直線コネクタ 58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9" name="テキスト ボックス 58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0" name="直線コネクタ 58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1" name="テキスト ボックス 59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2" name="直線コネクタ 59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3" name="テキスト ボックス 59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4" name="直線コネクタ 59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5" name="テキスト ボックス 59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6" name="直線コネクタ 5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7" name="テキスト ボックス 5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131063</xdr:rowOff>
    </xdr:from>
    <xdr:to>
      <xdr:col>116</xdr:col>
      <xdr:colOff>62864</xdr:colOff>
      <xdr:row>86</xdr:row>
      <xdr:rowOff>109728</xdr:rowOff>
    </xdr:to>
    <xdr:cxnSp macro="">
      <xdr:nvCxnSpPr>
        <xdr:cNvPr id="599" name="直線コネクタ 598"/>
        <xdr:cNvCxnSpPr/>
      </xdr:nvCxnSpPr>
      <xdr:spPr>
        <a:xfrm flipV="1">
          <a:off x="22160864" y="13504163"/>
          <a:ext cx="0" cy="1350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600" name="【消防施設】&#10;一人当たり面積最小値テキスト"/>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601" name="直線コネクタ 600"/>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77740</xdr:rowOff>
    </xdr:from>
    <xdr:ext cx="469744" cy="259045"/>
    <xdr:sp macro="" textlink="">
      <xdr:nvSpPr>
        <xdr:cNvPr id="602" name="【消防施設】&#10;一人当たり面積最大値テキスト"/>
        <xdr:cNvSpPr txBox="1"/>
      </xdr:nvSpPr>
      <xdr:spPr>
        <a:xfrm>
          <a:off x="22199600" y="13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131063</xdr:rowOff>
    </xdr:from>
    <xdr:to>
      <xdr:col>116</xdr:col>
      <xdr:colOff>152400</xdr:colOff>
      <xdr:row>78</xdr:row>
      <xdr:rowOff>131063</xdr:rowOff>
    </xdr:to>
    <xdr:cxnSp macro="">
      <xdr:nvCxnSpPr>
        <xdr:cNvPr id="603" name="直線コネクタ 602"/>
        <xdr:cNvCxnSpPr/>
      </xdr:nvCxnSpPr>
      <xdr:spPr>
        <a:xfrm>
          <a:off x="22072600" y="1350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3319</xdr:rowOff>
    </xdr:from>
    <xdr:ext cx="469744" cy="259045"/>
    <xdr:sp macro="" textlink="">
      <xdr:nvSpPr>
        <xdr:cNvPr id="604" name="【消防施設】&#10;一人当たり面積平均値テキスト"/>
        <xdr:cNvSpPr txBox="1"/>
      </xdr:nvSpPr>
      <xdr:spPr>
        <a:xfrm>
          <a:off x="22199600" y="14405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605" name="フローチャート: 判断 604"/>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12446</xdr:rowOff>
    </xdr:from>
    <xdr:to>
      <xdr:col>112</xdr:col>
      <xdr:colOff>38100</xdr:colOff>
      <xdr:row>85</xdr:row>
      <xdr:rowOff>114046</xdr:rowOff>
    </xdr:to>
    <xdr:sp macro="" textlink="">
      <xdr:nvSpPr>
        <xdr:cNvPr id="606" name="フローチャート: 判断 605"/>
        <xdr:cNvSpPr/>
      </xdr:nvSpPr>
      <xdr:spPr>
        <a:xfrm>
          <a:off x="21272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7113</xdr:rowOff>
    </xdr:from>
    <xdr:to>
      <xdr:col>107</xdr:col>
      <xdr:colOff>101600</xdr:colOff>
      <xdr:row>85</xdr:row>
      <xdr:rowOff>108713</xdr:rowOff>
    </xdr:to>
    <xdr:sp macro="" textlink="">
      <xdr:nvSpPr>
        <xdr:cNvPr id="607" name="フローチャート: 判断 606"/>
        <xdr:cNvSpPr/>
      </xdr:nvSpPr>
      <xdr:spPr>
        <a:xfrm>
          <a:off x="20383500" y="1458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5587</xdr:rowOff>
    </xdr:from>
    <xdr:to>
      <xdr:col>102</xdr:col>
      <xdr:colOff>165100</xdr:colOff>
      <xdr:row>85</xdr:row>
      <xdr:rowOff>107187</xdr:rowOff>
    </xdr:to>
    <xdr:sp macro="" textlink="">
      <xdr:nvSpPr>
        <xdr:cNvPr id="608" name="フローチャート: 判断 607"/>
        <xdr:cNvSpPr/>
      </xdr:nvSpPr>
      <xdr:spPr>
        <a:xfrm>
          <a:off x="19494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126746</xdr:rowOff>
    </xdr:from>
    <xdr:to>
      <xdr:col>98</xdr:col>
      <xdr:colOff>38100</xdr:colOff>
      <xdr:row>85</xdr:row>
      <xdr:rowOff>56896</xdr:rowOff>
    </xdr:to>
    <xdr:sp macro="" textlink="">
      <xdr:nvSpPr>
        <xdr:cNvPr id="609" name="フローチャート: 判断 608"/>
        <xdr:cNvSpPr/>
      </xdr:nvSpPr>
      <xdr:spPr>
        <a:xfrm>
          <a:off x="18605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0" name="テキスト ボックス 60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1" name="テキスト ボックス 61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2" name="テキスト ボックス 61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3" name="テキスト ボックス 61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4" name="テキスト ボックス 61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57404</xdr:rowOff>
    </xdr:from>
    <xdr:to>
      <xdr:col>116</xdr:col>
      <xdr:colOff>114300</xdr:colOff>
      <xdr:row>85</xdr:row>
      <xdr:rowOff>159004</xdr:rowOff>
    </xdr:to>
    <xdr:sp macro="" textlink="">
      <xdr:nvSpPr>
        <xdr:cNvPr id="615" name="楕円 614"/>
        <xdr:cNvSpPr/>
      </xdr:nvSpPr>
      <xdr:spPr>
        <a:xfrm>
          <a:off x="22110700" y="1463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35831</xdr:rowOff>
    </xdr:from>
    <xdr:ext cx="469744" cy="259045"/>
    <xdr:sp macro="" textlink="">
      <xdr:nvSpPr>
        <xdr:cNvPr id="616" name="【消防施設】&#10;一人当たり面積該当値テキスト"/>
        <xdr:cNvSpPr txBox="1"/>
      </xdr:nvSpPr>
      <xdr:spPr>
        <a:xfrm>
          <a:off x="22199600" y="1460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58928</xdr:rowOff>
    </xdr:from>
    <xdr:to>
      <xdr:col>112</xdr:col>
      <xdr:colOff>38100</xdr:colOff>
      <xdr:row>85</xdr:row>
      <xdr:rowOff>160528</xdr:rowOff>
    </xdr:to>
    <xdr:sp macro="" textlink="">
      <xdr:nvSpPr>
        <xdr:cNvPr id="617" name="楕円 616"/>
        <xdr:cNvSpPr/>
      </xdr:nvSpPr>
      <xdr:spPr>
        <a:xfrm>
          <a:off x="21272500" y="1463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108204</xdr:rowOff>
    </xdr:from>
    <xdr:to>
      <xdr:col>116</xdr:col>
      <xdr:colOff>63500</xdr:colOff>
      <xdr:row>85</xdr:row>
      <xdr:rowOff>109728</xdr:rowOff>
    </xdr:to>
    <xdr:cxnSp macro="">
      <xdr:nvCxnSpPr>
        <xdr:cNvPr id="618" name="直線コネクタ 617"/>
        <xdr:cNvCxnSpPr/>
      </xdr:nvCxnSpPr>
      <xdr:spPr>
        <a:xfrm flipV="1">
          <a:off x="21323300" y="14681454"/>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61213</xdr:rowOff>
    </xdr:from>
    <xdr:to>
      <xdr:col>107</xdr:col>
      <xdr:colOff>101600</xdr:colOff>
      <xdr:row>85</xdr:row>
      <xdr:rowOff>162813</xdr:rowOff>
    </xdr:to>
    <xdr:sp macro="" textlink="">
      <xdr:nvSpPr>
        <xdr:cNvPr id="619" name="楕円 618"/>
        <xdr:cNvSpPr/>
      </xdr:nvSpPr>
      <xdr:spPr>
        <a:xfrm>
          <a:off x="20383500" y="1463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109728</xdr:rowOff>
    </xdr:from>
    <xdr:to>
      <xdr:col>111</xdr:col>
      <xdr:colOff>177800</xdr:colOff>
      <xdr:row>85</xdr:row>
      <xdr:rowOff>112013</xdr:rowOff>
    </xdr:to>
    <xdr:cxnSp macro="">
      <xdr:nvCxnSpPr>
        <xdr:cNvPr id="620" name="直線コネクタ 619"/>
        <xdr:cNvCxnSpPr/>
      </xdr:nvCxnSpPr>
      <xdr:spPr>
        <a:xfrm flipV="1">
          <a:off x="20434300" y="14682978"/>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68072</xdr:rowOff>
    </xdr:from>
    <xdr:to>
      <xdr:col>102</xdr:col>
      <xdr:colOff>165100</xdr:colOff>
      <xdr:row>85</xdr:row>
      <xdr:rowOff>169672</xdr:rowOff>
    </xdr:to>
    <xdr:sp macro="" textlink="">
      <xdr:nvSpPr>
        <xdr:cNvPr id="621" name="楕円 620"/>
        <xdr:cNvSpPr/>
      </xdr:nvSpPr>
      <xdr:spPr>
        <a:xfrm>
          <a:off x="19494500" y="1464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112013</xdr:rowOff>
    </xdr:from>
    <xdr:to>
      <xdr:col>107</xdr:col>
      <xdr:colOff>50800</xdr:colOff>
      <xdr:row>85</xdr:row>
      <xdr:rowOff>118872</xdr:rowOff>
    </xdr:to>
    <xdr:cxnSp macro="">
      <xdr:nvCxnSpPr>
        <xdr:cNvPr id="622" name="直線コネクタ 621"/>
        <xdr:cNvCxnSpPr/>
      </xdr:nvCxnSpPr>
      <xdr:spPr>
        <a:xfrm flipV="1">
          <a:off x="19545300" y="14685263"/>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68835</xdr:rowOff>
    </xdr:from>
    <xdr:to>
      <xdr:col>98</xdr:col>
      <xdr:colOff>38100</xdr:colOff>
      <xdr:row>85</xdr:row>
      <xdr:rowOff>170435</xdr:rowOff>
    </xdr:to>
    <xdr:sp macro="" textlink="">
      <xdr:nvSpPr>
        <xdr:cNvPr id="623" name="楕円 622"/>
        <xdr:cNvSpPr/>
      </xdr:nvSpPr>
      <xdr:spPr>
        <a:xfrm>
          <a:off x="18605500" y="1464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118872</xdr:rowOff>
    </xdr:from>
    <xdr:to>
      <xdr:col>102</xdr:col>
      <xdr:colOff>114300</xdr:colOff>
      <xdr:row>85</xdr:row>
      <xdr:rowOff>119635</xdr:rowOff>
    </xdr:to>
    <xdr:cxnSp macro="">
      <xdr:nvCxnSpPr>
        <xdr:cNvPr id="624" name="直線コネクタ 623"/>
        <xdr:cNvCxnSpPr/>
      </xdr:nvCxnSpPr>
      <xdr:spPr>
        <a:xfrm flipV="1">
          <a:off x="18656300" y="14692122"/>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130573</xdr:rowOff>
    </xdr:from>
    <xdr:ext cx="469744" cy="259045"/>
    <xdr:sp macro="" textlink="">
      <xdr:nvSpPr>
        <xdr:cNvPr id="625" name="n_1aveValue【消防施設】&#10;一人当たり面積"/>
        <xdr:cNvSpPr txBox="1"/>
      </xdr:nvSpPr>
      <xdr:spPr>
        <a:xfrm>
          <a:off x="21075727"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125240</xdr:rowOff>
    </xdr:from>
    <xdr:ext cx="469744" cy="259045"/>
    <xdr:sp macro="" textlink="">
      <xdr:nvSpPr>
        <xdr:cNvPr id="626" name="n_2aveValue【消防施設】&#10;一人当たり面積"/>
        <xdr:cNvSpPr txBox="1"/>
      </xdr:nvSpPr>
      <xdr:spPr>
        <a:xfrm>
          <a:off x="20199427" y="1435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123714</xdr:rowOff>
    </xdr:from>
    <xdr:ext cx="469744" cy="259045"/>
    <xdr:sp macro="" textlink="">
      <xdr:nvSpPr>
        <xdr:cNvPr id="627" name="n_3aveValue【消防施設】&#10;一人当たり面積"/>
        <xdr:cNvSpPr txBox="1"/>
      </xdr:nvSpPr>
      <xdr:spPr>
        <a:xfrm>
          <a:off x="19310427" y="1435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73423</xdr:rowOff>
    </xdr:from>
    <xdr:ext cx="469744" cy="259045"/>
    <xdr:sp macro="" textlink="">
      <xdr:nvSpPr>
        <xdr:cNvPr id="628" name="n_4aveValue【消防施設】&#10;一人当たり面積"/>
        <xdr:cNvSpPr txBox="1"/>
      </xdr:nvSpPr>
      <xdr:spPr>
        <a:xfrm>
          <a:off x="18421427"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151655</xdr:rowOff>
    </xdr:from>
    <xdr:ext cx="469744" cy="259045"/>
    <xdr:sp macro="" textlink="">
      <xdr:nvSpPr>
        <xdr:cNvPr id="629" name="n_1mainValue【消防施設】&#10;一人当たり面積"/>
        <xdr:cNvSpPr txBox="1"/>
      </xdr:nvSpPr>
      <xdr:spPr>
        <a:xfrm>
          <a:off x="21075727" y="1472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153940</xdr:rowOff>
    </xdr:from>
    <xdr:ext cx="469744" cy="259045"/>
    <xdr:sp macro="" textlink="">
      <xdr:nvSpPr>
        <xdr:cNvPr id="630" name="n_2mainValue【消防施設】&#10;一人当たり面積"/>
        <xdr:cNvSpPr txBox="1"/>
      </xdr:nvSpPr>
      <xdr:spPr>
        <a:xfrm>
          <a:off x="20199427" y="1472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160799</xdr:rowOff>
    </xdr:from>
    <xdr:ext cx="469744" cy="259045"/>
    <xdr:sp macro="" textlink="">
      <xdr:nvSpPr>
        <xdr:cNvPr id="631" name="n_3mainValue【消防施設】&#10;一人当たり面積"/>
        <xdr:cNvSpPr txBox="1"/>
      </xdr:nvSpPr>
      <xdr:spPr>
        <a:xfrm>
          <a:off x="19310427" y="1473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161562</xdr:rowOff>
    </xdr:from>
    <xdr:ext cx="469744" cy="259045"/>
    <xdr:sp macro="" textlink="">
      <xdr:nvSpPr>
        <xdr:cNvPr id="632" name="n_4mainValue【消防施設】&#10;一人当たり面積"/>
        <xdr:cNvSpPr txBox="1"/>
      </xdr:nvSpPr>
      <xdr:spPr>
        <a:xfrm>
          <a:off x="18421427" y="1473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3" name="正方形/長方形 6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4" name="正方形/長方形 6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5" name="正方形/長方形 6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6" name="正方形/長方形 6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7" name="正方形/長方形 6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8" name="正方形/長方形 6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9" name="正方形/長方形 6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0" name="正方形/長方形 63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1" name="テキスト ボックス 6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2" name="直線コネクタ 6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3" name="テキスト ボックス 64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4" name="直線コネクタ 64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5" name="テキスト ボックス 64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6" name="直線コネクタ 64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7" name="テキスト ボックス 64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8" name="直線コネクタ 64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9" name="テキスト ボックス 64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0" name="直線コネクタ 64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1" name="テキスト ボックス 65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2" name="直線コネクタ 65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3" name="テキスト ボックス 65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4" name="直線コネクタ 65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5" name="テキスト ボックス 65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6" name="直線コネクタ 6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658" name="直線コネクタ 657"/>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59"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0" name="直線コネクタ 659"/>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661" name="【庁舎】&#10;有形固定資産減価償却率最大値テキスト"/>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662" name="直線コネクタ 661"/>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96900</xdr:rowOff>
    </xdr:from>
    <xdr:ext cx="405111" cy="259045"/>
    <xdr:sp macro="" textlink="">
      <xdr:nvSpPr>
        <xdr:cNvPr id="663" name="【庁舎】&#10;有形固定資産減価償却率平均値テキスト"/>
        <xdr:cNvSpPr txBox="1"/>
      </xdr:nvSpPr>
      <xdr:spPr>
        <a:xfrm>
          <a:off x="16357600" y="17927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664" name="フローチャート: 判断 663"/>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665" name="フローチャート: 判断 664"/>
        <xdr:cNvSpPr/>
      </xdr:nvSpPr>
      <xdr:spPr>
        <a:xfrm>
          <a:off x="15430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666" name="フローチャート: 判断 665"/>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667" name="フローチャート: 判断 666"/>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668" name="フローチャート: 判断 667"/>
        <xdr:cNvSpPr/>
      </xdr:nvSpPr>
      <xdr:spPr>
        <a:xfrm>
          <a:off x="12763500" y="1803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9" name="テキスト ボックス 6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0" name="テキスト ボックス 6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1" name="テキスト ボックス 6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2" name="テキスト ボックス 6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3" name="テキスト ボックス 6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95613</xdr:rowOff>
    </xdr:from>
    <xdr:to>
      <xdr:col>85</xdr:col>
      <xdr:colOff>177800</xdr:colOff>
      <xdr:row>104</xdr:row>
      <xdr:rowOff>25763</xdr:rowOff>
    </xdr:to>
    <xdr:sp macro="" textlink="">
      <xdr:nvSpPr>
        <xdr:cNvPr id="674" name="楕円 673"/>
        <xdr:cNvSpPr/>
      </xdr:nvSpPr>
      <xdr:spPr>
        <a:xfrm>
          <a:off x="16268700" y="1775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118490</xdr:rowOff>
    </xdr:from>
    <xdr:ext cx="405111" cy="259045"/>
    <xdr:sp macro="" textlink="">
      <xdr:nvSpPr>
        <xdr:cNvPr id="675" name="【庁舎】&#10;有形固定資産減価償却率該当値テキスト"/>
        <xdr:cNvSpPr txBox="1"/>
      </xdr:nvSpPr>
      <xdr:spPr>
        <a:xfrm>
          <a:off x="16357600" y="1760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169092</xdr:rowOff>
    </xdr:from>
    <xdr:to>
      <xdr:col>81</xdr:col>
      <xdr:colOff>101600</xdr:colOff>
      <xdr:row>103</xdr:row>
      <xdr:rowOff>99242</xdr:rowOff>
    </xdr:to>
    <xdr:sp macro="" textlink="">
      <xdr:nvSpPr>
        <xdr:cNvPr id="676" name="楕円 675"/>
        <xdr:cNvSpPr/>
      </xdr:nvSpPr>
      <xdr:spPr>
        <a:xfrm>
          <a:off x="15430500" y="1765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48442</xdr:rowOff>
    </xdr:from>
    <xdr:to>
      <xdr:col>85</xdr:col>
      <xdr:colOff>127000</xdr:colOff>
      <xdr:row>103</xdr:row>
      <xdr:rowOff>146413</xdr:rowOff>
    </xdr:to>
    <xdr:cxnSp macro="">
      <xdr:nvCxnSpPr>
        <xdr:cNvPr id="677" name="直線コネクタ 676"/>
        <xdr:cNvCxnSpPr/>
      </xdr:nvCxnSpPr>
      <xdr:spPr>
        <a:xfrm>
          <a:off x="15481300" y="17707792"/>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84182</xdr:rowOff>
    </xdr:from>
    <xdr:to>
      <xdr:col>76</xdr:col>
      <xdr:colOff>165100</xdr:colOff>
      <xdr:row>106</xdr:row>
      <xdr:rowOff>14332</xdr:rowOff>
    </xdr:to>
    <xdr:sp macro="" textlink="">
      <xdr:nvSpPr>
        <xdr:cNvPr id="678" name="楕円 677"/>
        <xdr:cNvSpPr/>
      </xdr:nvSpPr>
      <xdr:spPr>
        <a:xfrm>
          <a:off x="14541500" y="1808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48442</xdr:rowOff>
    </xdr:from>
    <xdr:to>
      <xdr:col>81</xdr:col>
      <xdr:colOff>50800</xdr:colOff>
      <xdr:row>105</xdr:row>
      <xdr:rowOff>134982</xdr:rowOff>
    </xdr:to>
    <xdr:cxnSp macro="">
      <xdr:nvCxnSpPr>
        <xdr:cNvPr id="679" name="直線コネクタ 678"/>
        <xdr:cNvCxnSpPr/>
      </xdr:nvCxnSpPr>
      <xdr:spPr>
        <a:xfrm flipV="1">
          <a:off x="14592300" y="17707792"/>
          <a:ext cx="889000" cy="429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169092</xdr:rowOff>
    </xdr:from>
    <xdr:to>
      <xdr:col>72</xdr:col>
      <xdr:colOff>38100</xdr:colOff>
      <xdr:row>103</xdr:row>
      <xdr:rowOff>99242</xdr:rowOff>
    </xdr:to>
    <xdr:sp macro="" textlink="">
      <xdr:nvSpPr>
        <xdr:cNvPr id="680" name="楕円 679"/>
        <xdr:cNvSpPr/>
      </xdr:nvSpPr>
      <xdr:spPr>
        <a:xfrm>
          <a:off x="13652500" y="1765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48442</xdr:rowOff>
    </xdr:from>
    <xdr:to>
      <xdr:col>76</xdr:col>
      <xdr:colOff>114300</xdr:colOff>
      <xdr:row>105</xdr:row>
      <xdr:rowOff>134982</xdr:rowOff>
    </xdr:to>
    <xdr:cxnSp macro="">
      <xdr:nvCxnSpPr>
        <xdr:cNvPr id="681" name="直線コネクタ 680"/>
        <xdr:cNvCxnSpPr/>
      </xdr:nvCxnSpPr>
      <xdr:spPr>
        <a:xfrm>
          <a:off x="13703300" y="17707792"/>
          <a:ext cx="889000" cy="429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144599</xdr:rowOff>
    </xdr:from>
    <xdr:to>
      <xdr:col>67</xdr:col>
      <xdr:colOff>101600</xdr:colOff>
      <xdr:row>103</xdr:row>
      <xdr:rowOff>74749</xdr:rowOff>
    </xdr:to>
    <xdr:sp macro="" textlink="">
      <xdr:nvSpPr>
        <xdr:cNvPr id="682" name="楕円 681"/>
        <xdr:cNvSpPr/>
      </xdr:nvSpPr>
      <xdr:spPr>
        <a:xfrm>
          <a:off x="12763500" y="1763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23949</xdr:rowOff>
    </xdr:from>
    <xdr:to>
      <xdr:col>71</xdr:col>
      <xdr:colOff>177800</xdr:colOff>
      <xdr:row>103</xdr:row>
      <xdr:rowOff>48442</xdr:rowOff>
    </xdr:to>
    <xdr:cxnSp macro="">
      <xdr:nvCxnSpPr>
        <xdr:cNvPr id="683" name="直線コネクタ 682"/>
        <xdr:cNvCxnSpPr/>
      </xdr:nvCxnSpPr>
      <xdr:spPr>
        <a:xfrm>
          <a:off x="12814300" y="1768329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80571</xdr:rowOff>
    </xdr:from>
    <xdr:ext cx="405111" cy="259045"/>
    <xdr:sp macro="" textlink="">
      <xdr:nvSpPr>
        <xdr:cNvPr id="684" name="n_1aveValue【庁舎】&#10;有形固定資産減価償却率"/>
        <xdr:cNvSpPr txBox="1"/>
      </xdr:nvSpPr>
      <xdr:spPr>
        <a:xfrm>
          <a:off x="152660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685" name="n_2aveValue【庁舎】&#10;有形固定資産減価償却率"/>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106697</xdr:rowOff>
    </xdr:from>
    <xdr:ext cx="405111" cy="259045"/>
    <xdr:sp macro="" textlink="">
      <xdr:nvSpPr>
        <xdr:cNvPr id="686" name="n_3aveValue【庁舎】&#10;有形固定資産減価償却率"/>
        <xdr:cNvSpPr txBox="1"/>
      </xdr:nvSpPr>
      <xdr:spPr>
        <a:xfrm>
          <a:off x="13500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127925</xdr:rowOff>
    </xdr:from>
    <xdr:ext cx="405111" cy="259045"/>
    <xdr:sp macro="" textlink="">
      <xdr:nvSpPr>
        <xdr:cNvPr id="687" name="n_4aveValue【庁舎】&#10;有形固定資産減価償却率"/>
        <xdr:cNvSpPr txBox="1"/>
      </xdr:nvSpPr>
      <xdr:spPr>
        <a:xfrm>
          <a:off x="12611744" y="1813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115769</xdr:rowOff>
    </xdr:from>
    <xdr:ext cx="405111" cy="259045"/>
    <xdr:sp macro="" textlink="">
      <xdr:nvSpPr>
        <xdr:cNvPr id="688" name="n_1mainValue【庁舎】&#10;有形固定資産減価償却率"/>
        <xdr:cNvSpPr txBox="1"/>
      </xdr:nvSpPr>
      <xdr:spPr>
        <a:xfrm>
          <a:off x="15266044" y="1743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5459</xdr:rowOff>
    </xdr:from>
    <xdr:ext cx="405111" cy="259045"/>
    <xdr:sp macro="" textlink="">
      <xdr:nvSpPr>
        <xdr:cNvPr id="689" name="n_2mainValue【庁舎】&#10;有形固定資産減価償却率"/>
        <xdr:cNvSpPr txBox="1"/>
      </xdr:nvSpPr>
      <xdr:spPr>
        <a:xfrm>
          <a:off x="14389744" y="1817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115769</xdr:rowOff>
    </xdr:from>
    <xdr:ext cx="405111" cy="259045"/>
    <xdr:sp macro="" textlink="">
      <xdr:nvSpPr>
        <xdr:cNvPr id="690" name="n_3mainValue【庁舎】&#10;有形固定資産減価償却率"/>
        <xdr:cNvSpPr txBox="1"/>
      </xdr:nvSpPr>
      <xdr:spPr>
        <a:xfrm>
          <a:off x="13500744" y="1743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91276</xdr:rowOff>
    </xdr:from>
    <xdr:ext cx="405111" cy="259045"/>
    <xdr:sp macro="" textlink="">
      <xdr:nvSpPr>
        <xdr:cNvPr id="691" name="n_4mainValue【庁舎】&#10;有形固定資産減価償却率"/>
        <xdr:cNvSpPr txBox="1"/>
      </xdr:nvSpPr>
      <xdr:spPr>
        <a:xfrm>
          <a:off x="12611744" y="1740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2" name="正方形/長方形 6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3" name="正方形/長方形 6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4" name="正方形/長方形 6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5" name="正方形/長方形 6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6" name="正方形/長方形 6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7" name="正方形/長方形 6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8" name="正方形/長方形 6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9" name="正方形/長方形 6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0" name="テキスト ボックス 6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1" name="直線コネクタ 7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2" name="直線コネクタ 70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3" name="テキスト ボックス 70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4" name="直線コネクタ 70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5" name="テキスト ボックス 70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6" name="直線コネクタ 70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7" name="テキスト ボックス 70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8" name="直線コネクタ 70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9" name="テキスト ボックス 70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0" name="直線コネクタ 70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1" name="テキスト ボックス 71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2" name="直線コネクタ 7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3" name="テキスト ボックス 7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715" name="直線コネクタ 714"/>
        <xdr:cNvCxnSpPr/>
      </xdr:nvCxnSpPr>
      <xdr:spPr>
        <a:xfrm flipV="1">
          <a:off x="22160864" y="17252062"/>
          <a:ext cx="0" cy="134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716" name="【庁舎】&#10;一人当たり面積最小値テキスト"/>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717" name="直線コネクタ 716"/>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718" name="【庁舎】&#10;一人当たり面積最大値テキスト"/>
        <xdr:cNvSpPr txBox="1"/>
      </xdr:nvSpPr>
      <xdr:spPr>
        <a:xfrm>
          <a:off x="22199600" y="1702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719" name="直線コネクタ 718"/>
        <xdr:cNvCxnSpPr/>
      </xdr:nvCxnSpPr>
      <xdr:spPr>
        <a:xfrm>
          <a:off x="22072600" y="1725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99331</xdr:rowOff>
    </xdr:from>
    <xdr:ext cx="469744" cy="259045"/>
    <xdr:sp macro="" textlink="">
      <xdr:nvSpPr>
        <xdr:cNvPr id="720" name="【庁舎】&#10;一人当たり面積平均値テキスト"/>
        <xdr:cNvSpPr txBox="1"/>
      </xdr:nvSpPr>
      <xdr:spPr>
        <a:xfrm>
          <a:off x="22199600" y="18101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721" name="フローチャート: 判断 720"/>
        <xdr:cNvSpPr/>
      </xdr:nvSpPr>
      <xdr:spPr>
        <a:xfrm>
          <a:off x="22110700" y="182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92456</xdr:rowOff>
    </xdr:from>
    <xdr:to>
      <xdr:col>112</xdr:col>
      <xdr:colOff>38100</xdr:colOff>
      <xdr:row>107</xdr:row>
      <xdr:rowOff>22606</xdr:rowOff>
    </xdr:to>
    <xdr:sp macro="" textlink="">
      <xdr:nvSpPr>
        <xdr:cNvPr id="722" name="フローチャート: 判断 721"/>
        <xdr:cNvSpPr/>
      </xdr:nvSpPr>
      <xdr:spPr>
        <a:xfrm>
          <a:off x="212725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100837</xdr:rowOff>
    </xdr:from>
    <xdr:to>
      <xdr:col>107</xdr:col>
      <xdr:colOff>101600</xdr:colOff>
      <xdr:row>107</xdr:row>
      <xdr:rowOff>30987</xdr:rowOff>
    </xdr:to>
    <xdr:sp macro="" textlink="">
      <xdr:nvSpPr>
        <xdr:cNvPr id="723" name="フローチャート: 判断 722"/>
        <xdr:cNvSpPr/>
      </xdr:nvSpPr>
      <xdr:spPr>
        <a:xfrm>
          <a:off x="20383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108838</xdr:rowOff>
    </xdr:from>
    <xdr:to>
      <xdr:col>102</xdr:col>
      <xdr:colOff>165100</xdr:colOff>
      <xdr:row>107</xdr:row>
      <xdr:rowOff>38988</xdr:rowOff>
    </xdr:to>
    <xdr:sp macro="" textlink="">
      <xdr:nvSpPr>
        <xdr:cNvPr id="724" name="フローチャート: 判断 723"/>
        <xdr:cNvSpPr/>
      </xdr:nvSpPr>
      <xdr:spPr>
        <a:xfrm>
          <a:off x="19494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113030</xdr:rowOff>
    </xdr:from>
    <xdr:to>
      <xdr:col>98</xdr:col>
      <xdr:colOff>38100</xdr:colOff>
      <xdr:row>107</xdr:row>
      <xdr:rowOff>43180</xdr:rowOff>
    </xdr:to>
    <xdr:sp macro="" textlink="">
      <xdr:nvSpPr>
        <xdr:cNvPr id="725" name="フローチャート: 判断 724"/>
        <xdr:cNvSpPr/>
      </xdr:nvSpPr>
      <xdr:spPr>
        <a:xfrm>
          <a:off x="18605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6" name="テキスト ボックス 7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7" name="テキスト ボックス 7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8" name="テキスト ボックス 7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9" name="テキスト ボックス 7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0" name="テキスト ボックス 7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133604</xdr:rowOff>
    </xdr:from>
    <xdr:to>
      <xdr:col>116</xdr:col>
      <xdr:colOff>114300</xdr:colOff>
      <xdr:row>107</xdr:row>
      <xdr:rowOff>63754</xdr:rowOff>
    </xdr:to>
    <xdr:sp macro="" textlink="">
      <xdr:nvSpPr>
        <xdr:cNvPr id="731" name="楕円 730"/>
        <xdr:cNvSpPr/>
      </xdr:nvSpPr>
      <xdr:spPr>
        <a:xfrm>
          <a:off x="22110700" y="1830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112031</xdr:rowOff>
    </xdr:from>
    <xdr:ext cx="469744" cy="259045"/>
    <xdr:sp macro="" textlink="">
      <xdr:nvSpPr>
        <xdr:cNvPr id="732" name="【庁舎】&#10;一人当たり面積該当値テキスト"/>
        <xdr:cNvSpPr txBox="1"/>
      </xdr:nvSpPr>
      <xdr:spPr>
        <a:xfrm>
          <a:off x="22199600" y="1828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136271</xdr:rowOff>
    </xdr:from>
    <xdr:to>
      <xdr:col>112</xdr:col>
      <xdr:colOff>38100</xdr:colOff>
      <xdr:row>107</xdr:row>
      <xdr:rowOff>66421</xdr:rowOff>
    </xdr:to>
    <xdr:sp macro="" textlink="">
      <xdr:nvSpPr>
        <xdr:cNvPr id="733" name="楕円 732"/>
        <xdr:cNvSpPr/>
      </xdr:nvSpPr>
      <xdr:spPr>
        <a:xfrm>
          <a:off x="21272500" y="1830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12954</xdr:rowOff>
    </xdr:from>
    <xdr:to>
      <xdr:col>116</xdr:col>
      <xdr:colOff>63500</xdr:colOff>
      <xdr:row>107</xdr:row>
      <xdr:rowOff>15621</xdr:rowOff>
    </xdr:to>
    <xdr:cxnSp macro="">
      <xdr:nvCxnSpPr>
        <xdr:cNvPr id="734" name="直線コネクタ 733"/>
        <xdr:cNvCxnSpPr/>
      </xdr:nvCxnSpPr>
      <xdr:spPr>
        <a:xfrm flipV="1">
          <a:off x="21323300" y="18358104"/>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140463</xdr:rowOff>
    </xdr:from>
    <xdr:to>
      <xdr:col>107</xdr:col>
      <xdr:colOff>101600</xdr:colOff>
      <xdr:row>107</xdr:row>
      <xdr:rowOff>70613</xdr:rowOff>
    </xdr:to>
    <xdr:sp macro="" textlink="">
      <xdr:nvSpPr>
        <xdr:cNvPr id="735" name="楕円 734"/>
        <xdr:cNvSpPr/>
      </xdr:nvSpPr>
      <xdr:spPr>
        <a:xfrm>
          <a:off x="20383500" y="1831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15621</xdr:rowOff>
    </xdr:from>
    <xdr:to>
      <xdr:col>111</xdr:col>
      <xdr:colOff>177800</xdr:colOff>
      <xdr:row>107</xdr:row>
      <xdr:rowOff>19813</xdr:rowOff>
    </xdr:to>
    <xdr:cxnSp macro="">
      <xdr:nvCxnSpPr>
        <xdr:cNvPr id="736" name="直線コネクタ 735"/>
        <xdr:cNvCxnSpPr/>
      </xdr:nvCxnSpPr>
      <xdr:spPr>
        <a:xfrm flipV="1">
          <a:off x="20434300" y="18360771"/>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151512</xdr:rowOff>
    </xdr:from>
    <xdr:to>
      <xdr:col>102</xdr:col>
      <xdr:colOff>165100</xdr:colOff>
      <xdr:row>107</xdr:row>
      <xdr:rowOff>81662</xdr:rowOff>
    </xdr:to>
    <xdr:sp macro="" textlink="">
      <xdr:nvSpPr>
        <xdr:cNvPr id="737" name="楕円 736"/>
        <xdr:cNvSpPr/>
      </xdr:nvSpPr>
      <xdr:spPr>
        <a:xfrm>
          <a:off x="19494500" y="1832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19813</xdr:rowOff>
    </xdr:from>
    <xdr:to>
      <xdr:col>107</xdr:col>
      <xdr:colOff>50800</xdr:colOff>
      <xdr:row>107</xdr:row>
      <xdr:rowOff>30862</xdr:rowOff>
    </xdr:to>
    <xdr:cxnSp macro="">
      <xdr:nvCxnSpPr>
        <xdr:cNvPr id="738" name="直線コネクタ 737"/>
        <xdr:cNvCxnSpPr/>
      </xdr:nvCxnSpPr>
      <xdr:spPr>
        <a:xfrm flipV="1">
          <a:off x="19545300" y="18364963"/>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153415</xdr:rowOff>
    </xdr:from>
    <xdr:to>
      <xdr:col>98</xdr:col>
      <xdr:colOff>38100</xdr:colOff>
      <xdr:row>107</xdr:row>
      <xdr:rowOff>83565</xdr:rowOff>
    </xdr:to>
    <xdr:sp macro="" textlink="">
      <xdr:nvSpPr>
        <xdr:cNvPr id="739" name="楕円 738"/>
        <xdr:cNvSpPr/>
      </xdr:nvSpPr>
      <xdr:spPr>
        <a:xfrm>
          <a:off x="18605500" y="183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30862</xdr:rowOff>
    </xdr:from>
    <xdr:to>
      <xdr:col>102</xdr:col>
      <xdr:colOff>114300</xdr:colOff>
      <xdr:row>107</xdr:row>
      <xdr:rowOff>32765</xdr:rowOff>
    </xdr:to>
    <xdr:cxnSp macro="">
      <xdr:nvCxnSpPr>
        <xdr:cNvPr id="740" name="直線コネクタ 739"/>
        <xdr:cNvCxnSpPr/>
      </xdr:nvCxnSpPr>
      <xdr:spPr>
        <a:xfrm flipV="1">
          <a:off x="18656300" y="18376012"/>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39133</xdr:rowOff>
    </xdr:from>
    <xdr:ext cx="469744" cy="259045"/>
    <xdr:sp macro="" textlink="">
      <xdr:nvSpPr>
        <xdr:cNvPr id="741" name="n_1aveValue【庁舎】&#10;一人当たり面積"/>
        <xdr:cNvSpPr txBox="1"/>
      </xdr:nvSpPr>
      <xdr:spPr>
        <a:xfrm>
          <a:off x="21075727" y="1804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47514</xdr:rowOff>
    </xdr:from>
    <xdr:ext cx="469744" cy="259045"/>
    <xdr:sp macro="" textlink="">
      <xdr:nvSpPr>
        <xdr:cNvPr id="742" name="n_2aveValue【庁舎】&#10;一人当たり面積"/>
        <xdr:cNvSpPr txBox="1"/>
      </xdr:nvSpPr>
      <xdr:spPr>
        <a:xfrm>
          <a:off x="20199427" y="180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55515</xdr:rowOff>
    </xdr:from>
    <xdr:ext cx="469744" cy="259045"/>
    <xdr:sp macro="" textlink="">
      <xdr:nvSpPr>
        <xdr:cNvPr id="743" name="n_3aveValue【庁舎】&#10;一人当たり面積"/>
        <xdr:cNvSpPr txBox="1"/>
      </xdr:nvSpPr>
      <xdr:spPr>
        <a:xfrm>
          <a:off x="193104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59707</xdr:rowOff>
    </xdr:from>
    <xdr:ext cx="469744" cy="259045"/>
    <xdr:sp macro="" textlink="">
      <xdr:nvSpPr>
        <xdr:cNvPr id="744" name="n_4aveValue【庁舎】&#10;一人当たり面積"/>
        <xdr:cNvSpPr txBox="1"/>
      </xdr:nvSpPr>
      <xdr:spPr>
        <a:xfrm>
          <a:off x="18421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57548</xdr:rowOff>
    </xdr:from>
    <xdr:ext cx="469744" cy="259045"/>
    <xdr:sp macro="" textlink="">
      <xdr:nvSpPr>
        <xdr:cNvPr id="745" name="n_1mainValue【庁舎】&#10;一人当たり面積"/>
        <xdr:cNvSpPr txBox="1"/>
      </xdr:nvSpPr>
      <xdr:spPr>
        <a:xfrm>
          <a:off x="21075727" y="1840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61740</xdr:rowOff>
    </xdr:from>
    <xdr:ext cx="469744" cy="259045"/>
    <xdr:sp macro="" textlink="">
      <xdr:nvSpPr>
        <xdr:cNvPr id="746" name="n_2mainValue【庁舎】&#10;一人当たり面積"/>
        <xdr:cNvSpPr txBox="1"/>
      </xdr:nvSpPr>
      <xdr:spPr>
        <a:xfrm>
          <a:off x="20199427" y="1840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72789</xdr:rowOff>
    </xdr:from>
    <xdr:ext cx="469744" cy="259045"/>
    <xdr:sp macro="" textlink="">
      <xdr:nvSpPr>
        <xdr:cNvPr id="747" name="n_3mainValue【庁舎】&#10;一人当たり面積"/>
        <xdr:cNvSpPr txBox="1"/>
      </xdr:nvSpPr>
      <xdr:spPr>
        <a:xfrm>
          <a:off x="19310427" y="1841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74692</xdr:rowOff>
    </xdr:from>
    <xdr:ext cx="469744" cy="259045"/>
    <xdr:sp macro="" textlink="">
      <xdr:nvSpPr>
        <xdr:cNvPr id="748" name="n_4mainValue【庁舎】&#10;一人当たり面積"/>
        <xdr:cNvSpPr txBox="1"/>
      </xdr:nvSpPr>
      <xdr:spPr>
        <a:xfrm>
          <a:off x="18421427" y="1841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9" name="正方形/長方形 7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0" name="正方形/長方形 7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1" name="テキスト ボックス 7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本町には、建築後３０年以上経過している公共施設が多く存在し、老朽化が進行している。</a:t>
          </a:r>
          <a:endParaRPr lang="ja-JP" altLang="ja-JP" sz="1400">
            <a:effectLst/>
          </a:endParaRPr>
        </a:p>
        <a:p>
          <a:r>
            <a:rPr kumimoji="1" lang="ja-JP" altLang="ja-JP" sz="1100">
              <a:solidFill>
                <a:schemeClr val="dk1"/>
              </a:solidFill>
              <a:effectLst/>
              <a:latin typeface="+mn-lt"/>
              <a:ea typeface="+mn-ea"/>
              <a:cs typeface="+mn-cs"/>
            </a:rPr>
            <a:t>　少子高齢化の進展や町民ニーズも変化していることから、令和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年３月に改訂した沼田町公共施設等総合管理計画に基づき、町民ニーズや費用対効果などを考慮し、公共施設の統廃合や複合化等による施設総量の適正化を図る。</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また、施設の老朽度や維持管理費用等に関する基本情報を記載する施設カルテを充実させ、施設の長寿命化と財政負担の軽減・平準化に取り組むべく、全庁横断的な公共施設等のマネジメントを行う体制の整備を図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北海道沼田町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2,951
2,949
283.35
5,670,920
5,543,492
122,632
2,755,543
3,061,908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a:t>
          </a:r>
          <a:endParaRPr lang="ja-JP" altLang="ja-JP" sz="1000">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　課税客体に乏しく長引く地域経済の低迷などから財政基盤が弱い。退職者不補充などによる職員数の削減、事業の必要性・緊急性の検討、投資的経費の抑制など歳出の徹底的な見直しを引き続き実施するとともに、税の徴収率向上対策やふるさと納税による歳入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44450</xdr:rowOff>
    </xdr:to>
    <xdr:cxnSp macro="">
      <xdr:nvCxnSpPr>
        <xdr:cNvPr id="70" name="直線コネクタ 69"/>
        <xdr:cNvCxnSpPr/>
      </xdr:nvCxnSpPr>
      <xdr:spPr>
        <a:xfrm>
          <a:off x="4114800" y="757101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95449</xdr:rowOff>
    </xdr:from>
    <xdr:ext cx="762000" cy="259045"/>
    <xdr:sp macro="" textlink="">
      <xdr:nvSpPr>
        <xdr:cNvPr id="71" name="財政力平均値テキスト"/>
        <xdr:cNvSpPr txBox="1"/>
      </xdr:nvSpPr>
      <xdr:spPr>
        <a:xfrm>
          <a:off x="5041900" y="729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27215</xdr:rowOff>
    </xdr:to>
    <xdr:cxnSp macro="">
      <xdr:nvCxnSpPr>
        <xdr:cNvPr id="73" name="直線コネクタ 72"/>
        <xdr:cNvCxnSpPr/>
      </xdr:nvCxnSpPr>
      <xdr:spPr>
        <a:xfrm>
          <a:off x="3225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36484</xdr:rowOff>
    </xdr:from>
    <xdr:ext cx="736600" cy="259045"/>
    <xdr:sp macro="" textlink="">
      <xdr:nvSpPr>
        <xdr:cNvPr id="75" name="テキスト ボックス 74"/>
        <xdr:cNvSpPr txBox="1"/>
      </xdr:nvSpPr>
      <xdr:spPr>
        <a:xfrm>
          <a:off x="3733800" y="7237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44450</xdr:rowOff>
    </xdr:to>
    <xdr:cxnSp macro="">
      <xdr:nvCxnSpPr>
        <xdr:cNvPr id="76" name="直線コネクタ 75"/>
        <xdr:cNvCxnSpPr/>
      </xdr:nvCxnSpPr>
      <xdr:spPr>
        <a:xfrm flipV="1">
          <a:off x="2336800" y="75710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53720</xdr:rowOff>
    </xdr:from>
    <xdr:ext cx="762000" cy="259045"/>
    <xdr:sp macro="" textlink="">
      <xdr:nvSpPr>
        <xdr:cNvPr id="78" name="テキスト ボックス 77"/>
        <xdr:cNvSpPr txBox="1"/>
      </xdr:nvSpPr>
      <xdr:spPr>
        <a:xfrm>
          <a:off x="2844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44450</xdr:rowOff>
    </xdr:to>
    <xdr:cxnSp macro="">
      <xdr:nvCxnSpPr>
        <xdr:cNvPr id="79" name="直線コネクタ 78"/>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53720</xdr:rowOff>
    </xdr:from>
    <xdr:ext cx="762000" cy="259045"/>
    <xdr:sp macro="" textlink="">
      <xdr:nvSpPr>
        <xdr:cNvPr id="81" name="テキスト ボックス 80"/>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53720</xdr:rowOff>
    </xdr:from>
    <xdr:ext cx="762000" cy="259045"/>
    <xdr:sp macro="" textlink="">
      <xdr:nvSpPr>
        <xdr:cNvPr id="83" name="テキスト ボックス 82"/>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9" name="楕円 88"/>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60977</xdr:rowOff>
    </xdr:from>
    <xdr:ext cx="762000" cy="259045"/>
    <xdr:sp macro="" textlink="">
      <xdr:nvSpPr>
        <xdr:cNvPr id="90" name="財政力該当値テキスト"/>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1" name="楕円 90"/>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2" name="テキスト ボックス 91"/>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3" name="楕円 92"/>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4" name="テキスト ボックス 93"/>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5" name="楕円 94"/>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6" name="テキスト ボックス 95"/>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7" name="楕円 96"/>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8" name="テキスト ボックス 97"/>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類似団体</a:t>
          </a:r>
          <a:r>
            <a:rPr lang="ja-JP" altLang="ja-JP" sz="1100" b="0" i="0" baseline="0">
              <a:solidFill>
                <a:schemeClr val="dk1"/>
              </a:solidFill>
              <a:effectLst/>
              <a:latin typeface="+mn-lt"/>
              <a:ea typeface="+mn-ea"/>
              <a:cs typeface="+mn-cs"/>
            </a:rPr>
            <a:t>平均▲</a:t>
          </a:r>
          <a:r>
            <a:rPr lang="en-US" altLang="ja-JP" sz="1100" b="0" i="0" baseline="0">
              <a:solidFill>
                <a:schemeClr val="dk1"/>
              </a:solidFill>
              <a:effectLst/>
              <a:latin typeface="+mn-lt"/>
              <a:ea typeface="+mn-ea"/>
              <a:cs typeface="+mn-cs"/>
            </a:rPr>
            <a:t>1.3</a:t>
          </a:r>
          <a:r>
            <a:rPr lang="ja-JP" altLang="ja-JP" sz="1100" b="0" i="0" baseline="0">
              <a:solidFill>
                <a:schemeClr val="dk1"/>
              </a:solidFill>
              <a:effectLst/>
              <a:latin typeface="+mn-lt"/>
              <a:ea typeface="+mn-ea"/>
              <a:cs typeface="+mn-cs"/>
            </a:rPr>
            <a:t>％となっている。今後も計画的な繰上償還の実施による公債費の削減を図るとともに、全事業へのサンセットの導入、優先度の低い事業の廃止・縮小などにより経常経費の削減を図る。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88688</xdr:rowOff>
    </xdr:from>
    <xdr:to>
      <xdr:col>23</xdr:col>
      <xdr:colOff>133350</xdr:colOff>
      <xdr:row>62</xdr:row>
      <xdr:rowOff>149013</xdr:rowOff>
    </xdr:to>
    <xdr:cxnSp macro="">
      <xdr:nvCxnSpPr>
        <xdr:cNvPr id="133" name="直線コネクタ 132"/>
        <xdr:cNvCxnSpPr/>
      </xdr:nvCxnSpPr>
      <xdr:spPr>
        <a:xfrm flipV="1">
          <a:off x="4114800" y="10718588"/>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62247</xdr:rowOff>
    </xdr:from>
    <xdr:ext cx="762000" cy="259045"/>
    <xdr:sp macro="" textlink="">
      <xdr:nvSpPr>
        <xdr:cNvPr id="134"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44450</xdr:rowOff>
    </xdr:from>
    <xdr:to>
      <xdr:col>19</xdr:col>
      <xdr:colOff>133350</xdr:colOff>
      <xdr:row>62</xdr:row>
      <xdr:rowOff>149013</xdr:rowOff>
    </xdr:to>
    <xdr:cxnSp macro="">
      <xdr:nvCxnSpPr>
        <xdr:cNvPr id="136" name="直線コネクタ 135"/>
        <xdr:cNvCxnSpPr/>
      </xdr:nvCxnSpPr>
      <xdr:spPr>
        <a:xfrm>
          <a:off x="3225800" y="1067435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8" name="テキスト ボックス 137"/>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44450</xdr:rowOff>
    </xdr:from>
    <xdr:to>
      <xdr:col>15</xdr:col>
      <xdr:colOff>82550</xdr:colOff>
      <xdr:row>62</xdr:row>
      <xdr:rowOff>128905</xdr:rowOff>
    </xdr:to>
    <xdr:cxnSp macro="">
      <xdr:nvCxnSpPr>
        <xdr:cNvPr id="139" name="直線コネクタ 138"/>
        <xdr:cNvCxnSpPr/>
      </xdr:nvCxnSpPr>
      <xdr:spPr>
        <a:xfrm flipV="1">
          <a:off x="2336800" y="1067435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78969</xdr:rowOff>
    </xdr:from>
    <xdr:ext cx="762000" cy="259045"/>
    <xdr:sp macro="" textlink="">
      <xdr:nvSpPr>
        <xdr:cNvPr id="141" name="テキスト ボックス 140"/>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167640</xdr:rowOff>
    </xdr:from>
    <xdr:to>
      <xdr:col>11</xdr:col>
      <xdr:colOff>31750</xdr:colOff>
      <xdr:row>62</xdr:row>
      <xdr:rowOff>128905</xdr:rowOff>
    </xdr:to>
    <xdr:cxnSp macro="">
      <xdr:nvCxnSpPr>
        <xdr:cNvPr id="142" name="直線コネクタ 141"/>
        <xdr:cNvCxnSpPr/>
      </xdr:nvCxnSpPr>
      <xdr:spPr>
        <a:xfrm>
          <a:off x="1447800" y="10626090"/>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54839</xdr:rowOff>
    </xdr:from>
    <xdr:ext cx="762000" cy="259045"/>
    <xdr:sp macro="" textlink="">
      <xdr:nvSpPr>
        <xdr:cNvPr id="144" name="テキスト ボックス 143"/>
        <xdr:cNvSpPr txBox="1"/>
      </xdr:nvSpPr>
      <xdr:spPr>
        <a:xfrm>
          <a:off x="1955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161942</xdr:rowOff>
    </xdr:from>
    <xdr:ext cx="762000" cy="259045"/>
    <xdr:sp macro="" textlink="">
      <xdr:nvSpPr>
        <xdr:cNvPr id="146" name="テキスト ボックス 145"/>
        <xdr:cNvSpPr txBox="1"/>
      </xdr:nvSpPr>
      <xdr:spPr>
        <a:xfrm>
          <a:off x="1066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37888</xdr:rowOff>
    </xdr:from>
    <xdr:to>
      <xdr:col>23</xdr:col>
      <xdr:colOff>184150</xdr:colOff>
      <xdr:row>62</xdr:row>
      <xdr:rowOff>139488</xdr:rowOff>
    </xdr:to>
    <xdr:sp macro="" textlink="">
      <xdr:nvSpPr>
        <xdr:cNvPr id="152" name="楕円 151"/>
        <xdr:cNvSpPr/>
      </xdr:nvSpPr>
      <xdr:spPr>
        <a:xfrm>
          <a:off x="4902200" y="106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54415</xdr:rowOff>
    </xdr:from>
    <xdr:ext cx="762000" cy="259045"/>
    <xdr:sp macro="" textlink="">
      <xdr:nvSpPr>
        <xdr:cNvPr id="153" name="財政構造の弾力性該当値テキスト"/>
        <xdr:cNvSpPr txBox="1"/>
      </xdr:nvSpPr>
      <xdr:spPr>
        <a:xfrm>
          <a:off x="50419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98213</xdr:rowOff>
    </xdr:from>
    <xdr:to>
      <xdr:col>19</xdr:col>
      <xdr:colOff>184150</xdr:colOff>
      <xdr:row>63</xdr:row>
      <xdr:rowOff>28363</xdr:rowOff>
    </xdr:to>
    <xdr:sp macro="" textlink="">
      <xdr:nvSpPr>
        <xdr:cNvPr id="154" name="楕円 153"/>
        <xdr:cNvSpPr/>
      </xdr:nvSpPr>
      <xdr:spPr>
        <a:xfrm>
          <a:off x="4064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38540</xdr:rowOff>
    </xdr:from>
    <xdr:ext cx="736600" cy="259045"/>
    <xdr:sp macro="" textlink="">
      <xdr:nvSpPr>
        <xdr:cNvPr id="155" name="テキスト ボックス 154"/>
        <xdr:cNvSpPr txBox="1"/>
      </xdr:nvSpPr>
      <xdr:spPr>
        <a:xfrm>
          <a:off x="3733800" y="1049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165100</xdr:rowOff>
    </xdr:from>
    <xdr:to>
      <xdr:col>15</xdr:col>
      <xdr:colOff>133350</xdr:colOff>
      <xdr:row>62</xdr:row>
      <xdr:rowOff>95250</xdr:rowOff>
    </xdr:to>
    <xdr:sp macro="" textlink="">
      <xdr:nvSpPr>
        <xdr:cNvPr id="156" name="楕円 155"/>
        <xdr:cNvSpPr/>
      </xdr:nvSpPr>
      <xdr:spPr>
        <a:xfrm>
          <a:off x="3175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105427</xdr:rowOff>
    </xdr:from>
    <xdr:ext cx="762000" cy="259045"/>
    <xdr:sp macro="" textlink="">
      <xdr:nvSpPr>
        <xdr:cNvPr id="157" name="テキスト ボックス 156"/>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78105</xdr:rowOff>
    </xdr:from>
    <xdr:to>
      <xdr:col>11</xdr:col>
      <xdr:colOff>82550</xdr:colOff>
      <xdr:row>63</xdr:row>
      <xdr:rowOff>8255</xdr:rowOff>
    </xdr:to>
    <xdr:sp macro="" textlink="">
      <xdr:nvSpPr>
        <xdr:cNvPr id="158" name="楕円 157"/>
        <xdr:cNvSpPr/>
      </xdr:nvSpPr>
      <xdr:spPr>
        <a:xfrm>
          <a:off x="2286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18432</xdr:rowOff>
    </xdr:from>
    <xdr:ext cx="762000" cy="259045"/>
    <xdr:sp macro="" textlink="">
      <xdr:nvSpPr>
        <xdr:cNvPr id="159" name="テキスト ボックス 158"/>
        <xdr:cNvSpPr txBox="1"/>
      </xdr:nvSpPr>
      <xdr:spPr>
        <a:xfrm>
          <a:off x="1955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60" name="楕円 159"/>
        <xdr:cNvSpPr/>
      </xdr:nvSpPr>
      <xdr:spPr>
        <a:xfrm>
          <a:off x="1397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57167</xdr:rowOff>
    </xdr:from>
    <xdr:ext cx="762000" cy="259045"/>
    <xdr:sp macro="" textlink="">
      <xdr:nvSpPr>
        <xdr:cNvPr id="161" name="テキスト ボックス 160"/>
        <xdr:cNvSpPr txBox="1"/>
      </xdr:nvSpPr>
      <xdr:spPr>
        <a:xfrm>
          <a:off x="1066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[628,236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より大きい要因としては、町営養護老人ホームや町営温泉、自動車学校、就農支援実習農場、基幹水利施設などが本町の特殊要因である。これらの他にも、住民の足の確保のための乗合タクシー事業や、特別支援が必要な児童生徒に対する支援員の充実、医療、介護、福祉が一体となった暮らしの安心センターの運営など、住民のニーズに合わせたきめ細かな事業を行っていることによるもので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61474</xdr:rowOff>
    </xdr:from>
    <xdr:to>
      <xdr:col>23</xdr:col>
      <xdr:colOff>133350</xdr:colOff>
      <xdr:row>82</xdr:row>
      <xdr:rowOff>93445</xdr:rowOff>
    </xdr:to>
    <xdr:cxnSp macro="">
      <xdr:nvCxnSpPr>
        <xdr:cNvPr id="198" name="直線コネクタ 197"/>
        <xdr:cNvCxnSpPr/>
      </xdr:nvCxnSpPr>
      <xdr:spPr>
        <a:xfrm flipV="1">
          <a:off x="4114800" y="14120374"/>
          <a:ext cx="838200" cy="3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37991</xdr:rowOff>
    </xdr:from>
    <xdr:ext cx="762000" cy="259045"/>
    <xdr:sp macro="" textlink="">
      <xdr:nvSpPr>
        <xdr:cNvPr id="199" name="人件費・物件費等の状況平均値テキスト"/>
        <xdr:cNvSpPr txBox="1"/>
      </xdr:nvSpPr>
      <xdr:spPr>
        <a:xfrm>
          <a:off x="5041900" y="13753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52124</xdr:rowOff>
    </xdr:from>
    <xdr:to>
      <xdr:col>19</xdr:col>
      <xdr:colOff>133350</xdr:colOff>
      <xdr:row>82</xdr:row>
      <xdr:rowOff>93445</xdr:rowOff>
    </xdr:to>
    <xdr:cxnSp macro="">
      <xdr:nvCxnSpPr>
        <xdr:cNvPr id="201" name="直線コネクタ 200"/>
        <xdr:cNvCxnSpPr/>
      </xdr:nvCxnSpPr>
      <xdr:spPr>
        <a:xfrm>
          <a:off x="3225800" y="14111024"/>
          <a:ext cx="889000" cy="4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109221</xdr:rowOff>
    </xdr:from>
    <xdr:ext cx="736600" cy="259045"/>
    <xdr:sp macro="" textlink="">
      <xdr:nvSpPr>
        <xdr:cNvPr id="203" name="テキスト ボックス 202"/>
        <xdr:cNvSpPr txBox="1"/>
      </xdr:nvSpPr>
      <xdr:spPr>
        <a:xfrm>
          <a:off x="3733800" y="13653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170614</xdr:rowOff>
    </xdr:from>
    <xdr:to>
      <xdr:col>15</xdr:col>
      <xdr:colOff>82550</xdr:colOff>
      <xdr:row>82</xdr:row>
      <xdr:rowOff>52124</xdr:rowOff>
    </xdr:to>
    <xdr:cxnSp macro="">
      <xdr:nvCxnSpPr>
        <xdr:cNvPr id="204" name="直線コネクタ 203"/>
        <xdr:cNvCxnSpPr/>
      </xdr:nvCxnSpPr>
      <xdr:spPr>
        <a:xfrm>
          <a:off x="2336800" y="14058064"/>
          <a:ext cx="889000" cy="5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64262</xdr:rowOff>
    </xdr:from>
    <xdr:ext cx="762000" cy="259045"/>
    <xdr:sp macro="" textlink="">
      <xdr:nvSpPr>
        <xdr:cNvPr id="206" name="テキスト ボックス 205"/>
        <xdr:cNvSpPr txBox="1"/>
      </xdr:nvSpPr>
      <xdr:spPr>
        <a:xfrm>
          <a:off x="2844800" y="1360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170614</xdr:rowOff>
    </xdr:from>
    <xdr:to>
      <xdr:col>11</xdr:col>
      <xdr:colOff>31750</xdr:colOff>
      <xdr:row>82</xdr:row>
      <xdr:rowOff>10733</xdr:rowOff>
    </xdr:to>
    <xdr:cxnSp macro="">
      <xdr:nvCxnSpPr>
        <xdr:cNvPr id="207" name="直線コネクタ 206"/>
        <xdr:cNvCxnSpPr/>
      </xdr:nvCxnSpPr>
      <xdr:spPr>
        <a:xfrm flipV="1">
          <a:off x="1447800" y="14058064"/>
          <a:ext cx="889000" cy="1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53408</xdr:rowOff>
    </xdr:from>
    <xdr:ext cx="762000" cy="259045"/>
    <xdr:sp macro="" textlink="">
      <xdr:nvSpPr>
        <xdr:cNvPr id="209" name="テキスト ボックス 208"/>
        <xdr:cNvSpPr txBox="1"/>
      </xdr:nvSpPr>
      <xdr:spPr>
        <a:xfrm>
          <a:off x="1955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46879</xdr:rowOff>
    </xdr:from>
    <xdr:ext cx="762000" cy="259045"/>
    <xdr:sp macro="" textlink="">
      <xdr:nvSpPr>
        <xdr:cNvPr id="211" name="テキスト ボックス 210"/>
        <xdr:cNvSpPr txBox="1"/>
      </xdr:nvSpPr>
      <xdr:spPr>
        <a:xfrm>
          <a:off x="1066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10674</xdr:rowOff>
    </xdr:from>
    <xdr:to>
      <xdr:col>23</xdr:col>
      <xdr:colOff>184150</xdr:colOff>
      <xdr:row>82</xdr:row>
      <xdr:rowOff>112274</xdr:rowOff>
    </xdr:to>
    <xdr:sp macro="" textlink="">
      <xdr:nvSpPr>
        <xdr:cNvPr id="217" name="楕円 216"/>
        <xdr:cNvSpPr/>
      </xdr:nvSpPr>
      <xdr:spPr>
        <a:xfrm>
          <a:off x="4902200" y="1406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154201</xdr:rowOff>
    </xdr:from>
    <xdr:ext cx="762000" cy="259045"/>
    <xdr:sp macro="" textlink="">
      <xdr:nvSpPr>
        <xdr:cNvPr id="218" name="人件費・物件費等の状況該当値テキスト"/>
        <xdr:cNvSpPr txBox="1"/>
      </xdr:nvSpPr>
      <xdr:spPr>
        <a:xfrm>
          <a:off x="5041900" y="14041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42645</xdr:rowOff>
    </xdr:from>
    <xdr:to>
      <xdr:col>19</xdr:col>
      <xdr:colOff>184150</xdr:colOff>
      <xdr:row>82</xdr:row>
      <xdr:rowOff>144245</xdr:rowOff>
    </xdr:to>
    <xdr:sp macro="" textlink="">
      <xdr:nvSpPr>
        <xdr:cNvPr id="219" name="楕円 218"/>
        <xdr:cNvSpPr/>
      </xdr:nvSpPr>
      <xdr:spPr>
        <a:xfrm>
          <a:off x="4064000" y="1410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129022</xdr:rowOff>
    </xdr:from>
    <xdr:ext cx="736600" cy="259045"/>
    <xdr:sp macro="" textlink="">
      <xdr:nvSpPr>
        <xdr:cNvPr id="220" name="テキスト ボックス 219"/>
        <xdr:cNvSpPr txBox="1"/>
      </xdr:nvSpPr>
      <xdr:spPr>
        <a:xfrm>
          <a:off x="3733800" y="14187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1324</xdr:rowOff>
    </xdr:from>
    <xdr:to>
      <xdr:col>15</xdr:col>
      <xdr:colOff>133350</xdr:colOff>
      <xdr:row>82</xdr:row>
      <xdr:rowOff>102924</xdr:rowOff>
    </xdr:to>
    <xdr:sp macro="" textlink="">
      <xdr:nvSpPr>
        <xdr:cNvPr id="221" name="楕円 220"/>
        <xdr:cNvSpPr/>
      </xdr:nvSpPr>
      <xdr:spPr>
        <a:xfrm>
          <a:off x="3175000" y="1406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87701</xdr:rowOff>
    </xdr:from>
    <xdr:ext cx="762000" cy="259045"/>
    <xdr:sp macro="" textlink="">
      <xdr:nvSpPr>
        <xdr:cNvPr id="222" name="テキスト ボックス 221"/>
        <xdr:cNvSpPr txBox="1"/>
      </xdr:nvSpPr>
      <xdr:spPr>
        <a:xfrm>
          <a:off x="2844800" y="1414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119814</xdr:rowOff>
    </xdr:from>
    <xdr:to>
      <xdr:col>11</xdr:col>
      <xdr:colOff>82550</xdr:colOff>
      <xdr:row>82</xdr:row>
      <xdr:rowOff>49964</xdr:rowOff>
    </xdr:to>
    <xdr:sp macro="" textlink="">
      <xdr:nvSpPr>
        <xdr:cNvPr id="223" name="楕円 222"/>
        <xdr:cNvSpPr/>
      </xdr:nvSpPr>
      <xdr:spPr>
        <a:xfrm>
          <a:off x="2286000" y="140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34741</xdr:rowOff>
    </xdr:from>
    <xdr:ext cx="762000" cy="259045"/>
    <xdr:sp macro="" textlink="">
      <xdr:nvSpPr>
        <xdr:cNvPr id="224" name="テキスト ボックス 223"/>
        <xdr:cNvSpPr txBox="1"/>
      </xdr:nvSpPr>
      <xdr:spPr>
        <a:xfrm>
          <a:off x="1955800" y="14093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131383</xdr:rowOff>
    </xdr:from>
    <xdr:to>
      <xdr:col>7</xdr:col>
      <xdr:colOff>31750</xdr:colOff>
      <xdr:row>82</xdr:row>
      <xdr:rowOff>61533</xdr:rowOff>
    </xdr:to>
    <xdr:sp macro="" textlink="">
      <xdr:nvSpPr>
        <xdr:cNvPr id="225" name="楕円 224"/>
        <xdr:cNvSpPr/>
      </xdr:nvSpPr>
      <xdr:spPr>
        <a:xfrm>
          <a:off x="1397000" y="1401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46310</xdr:rowOff>
    </xdr:from>
    <xdr:ext cx="762000" cy="259045"/>
    <xdr:sp macro="" textlink="">
      <xdr:nvSpPr>
        <xdr:cNvPr id="226" name="テキスト ボックス 225"/>
        <xdr:cNvSpPr txBox="1"/>
      </xdr:nvSpPr>
      <xdr:spPr>
        <a:xfrm>
          <a:off x="1066800" y="14105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類似団体平均を</a:t>
          </a:r>
          <a:r>
            <a:rPr lang="en-US" altLang="ja-JP" sz="1100" b="0" i="0" baseline="0">
              <a:solidFill>
                <a:schemeClr val="dk1"/>
              </a:solidFill>
              <a:effectLst/>
              <a:latin typeface="+mn-lt"/>
              <a:ea typeface="+mn-ea"/>
              <a:cs typeface="+mn-cs"/>
            </a:rPr>
            <a:t>1.1</a:t>
          </a:r>
          <a:r>
            <a:rPr lang="ja-JP" altLang="ja-JP" sz="1100" b="0" i="0" baseline="0">
              <a:solidFill>
                <a:schemeClr val="dk1"/>
              </a:solidFill>
              <a:effectLst/>
              <a:latin typeface="+mn-lt"/>
              <a:ea typeface="+mn-ea"/>
              <a:cs typeface="+mn-cs"/>
            </a:rPr>
            <a:t>％上回っているが、国との差は横ばいで推移している。今後とも道内・近隣の状況把握に努め退職者不補充などと併せ給与の適正化に努める。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99061</xdr:rowOff>
    </xdr:from>
    <xdr:to>
      <xdr:col>81</xdr:col>
      <xdr:colOff>44450</xdr:colOff>
      <xdr:row>87</xdr:row>
      <xdr:rowOff>99061</xdr:rowOff>
    </xdr:to>
    <xdr:cxnSp macro="">
      <xdr:nvCxnSpPr>
        <xdr:cNvPr id="256" name="直線コネクタ 255"/>
        <xdr:cNvCxnSpPr/>
      </xdr:nvCxnSpPr>
      <xdr:spPr>
        <a:xfrm>
          <a:off x="16179800" y="150152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169879</xdr:rowOff>
    </xdr:from>
    <xdr:ext cx="762000" cy="259045"/>
    <xdr:sp macro="" textlink="">
      <xdr:nvSpPr>
        <xdr:cNvPr id="257" name="給与水準   （国との比較）平均値テキスト"/>
        <xdr:cNvSpPr txBox="1"/>
      </xdr:nvSpPr>
      <xdr:spPr>
        <a:xfrm>
          <a:off x="17106900" y="14743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99061</xdr:rowOff>
    </xdr:from>
    <xdr:to>
      <xdr:col>77</xdr:col>
      <xdr:colOff>44450</xdr:colOff>
      <xdr:row>87</xdr:row>
      <xdr:rowOff>99061</xdr:rowOff>
    </xdr:to>
    <xdr:cxnSp macro="">
      <xdr:nvCxnSpPr>
        <xdr:cNvPr id="259" name="直線コネクタ 258"/>
        <xdr:cNvCxnSpPr/>
      </xdr:nvCxnSpPr>
      <xdr:spPr>
        <a:xfrm>
          <a:off x="15290800" y="150152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1" name="テキスト ボックス 260"/>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86995</xdr:rowOff>
    </xdr:from>
    <xdr:to>
      <xdr:col>72</xdr:col>
      <xdr:colOff>203200</xdr:colOff>
      <xdr:row>87</xdr:row>
      <xdr:rowOff>99061</xdr:rowOff>
    </xdr:to>
    <xdr:cxnSp macro="">
      <xdr:nvCxnSpPr>
        <xdr:cNvPr id="262" name="直線コネクタ 261"/>
        <xdr:cNvCxnSpPr/>
      </xdr:nvCxnSpPr>
      <xdr:spPr>
        <a:xfrm>
          <a:off x="14401800" y="15003145"/>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4" name="テキスト ボックス 263"/>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86995</xdr:rowOff>
    </xdr:from>
    <xdr:to>
      <xdr:col>68</xdr:col>
      <xdr:colOff>152400</xdr:colOff>
      <xdr:row>87</xdr:row>
      <xdr:rowOff>86995</xdr:rowOff>
    </xdr:to>
    <xdr:cxnSp macro="">
      <xdr:nvCxnSpPr>
        <xdr:cNvPr id="265" name="直線コネクタ 264"/>
        <xdr:cNvCxnSpPr/>
      </xdr:nvCxnSpPr>
      <xdr:spPr>
        <a:xfrm>
          <a:off x="13512800" y="150031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7" name="テキスト ボックス 266"/>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87647</xdr:rowOff>
    </xdr:from>
    <xdr:ext cx="762000" cy="259045"/>
    <xdr:sp macro="" textlink="">
      <xdr:nvSpPr>
        <xdr:cNvPr id="269" name="テキスト ボックス 268"/>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48261</xdr:rowOff>
    </xdr:from>
    <xdr:to>
      <xdr:col>81</xdr:col>
      <xdr:colOff>95250</xdr:colOff>
      <xdr:row>87</xdr:row>
      <xdr:rowOff>149861</xdr:rowOff>
    </xdr:to>
    <xdr:sp macro="" textlink="">
      <xdr:nvSpPr>
        <xdr:cNvPr id="275" name="楕円 274"/>
        <xdr:cNvSpPr/>
      </xdr:nvSpPr>
      <xdr:spPr>
        <a:xfrm>
          <a:off x="169672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20338</xdr:rowOff>
    </xdr:from>
    <xdr:ext cx="762000" cy="259045"/>
    <xdr:sp macro="" textlink="">
      <xdr:nvSpPr>
        <xdr:cNvPr id="276" name="給与水準   （国との比較）該当値テキスト"/>
        <xdr:cNvSpPr txBox="1"/>
      </xdr:nvSpPr>
      <xdr:spPr>
        <a:xfrm>
          <a:off x="17106900" y="1493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48261</xdr:rowOff>
    </xdr:from>
    <xdr:to>
      <xdr:col>77</xdr:col>
      <xdr:colOff>95250</xdr:colOff>
      <xdr:row>87</xdr:row>
      <xdr:rowOff>149861</xdr:rowOff>
    </xdr:to>
    <xdr:sp macro="" textlink="">
      <xdr:nvSpPr>
        <xdr:cNvPr id="277" name="楕円 276"/>
        <xdr:cNvSpPr/>
      </xdr:nvSpPr>
      <xdr:spPr>
        <a:xfrm>
          <a:off x="16129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134638</xdr:rowOff>
    </xdr:from>
    <xdr:ext cx="736600" cy="259045"/>
    <xdr:sp macro="" textlink="">
      <xdr:nvSpPr>
        <xdr:cNvPr id="278" name="テキスト ボックス 277"/>
        <xdr:cNvSpPr txBox="1"/>
      </xdr:nvSpPr>
      <xdr:spPr>
        <a:xfrm>
          <a:off x="15798800" y="15050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48261</xdr:rowOff>
    </xdr:from>
    <xdr:to>
      <xdr:col>73</xdr:col>
      <xdr:colOff>44450</xdr:colOff>
      <xdr:row>87</xdr:row>
      <xdr:rowOff>149861</xdr:rowOff>
    </xdr:to>
    <xdr:sp macro="" textlink="">
      <xdr:nvSpPr>
        <xdr:cNvPr id="279" name="楕円 278"/>
        <xdr:cNvSpPr/>
      </xdr:nvSpPr>
      <xdr:spPr>
        <a:xfrm>
          <a:off x="15240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134638</xdr:rowOff>
    </xdr:from>
    <xdr:ext cx="762000" cy="259045"/>
    <xdr:sp macro="" textlink="">
      <xdr:nvSpPr>
        <xdr:cNvPr id="280" name="テキスト ボックス 279"/>
        <xdr:cNvSpPr txBox="1"/>
      </xdr:nvSpPr>
      <xdr:spPr>
        <a:xfrm>
          <a:off x="14909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36195</xdr:rowOff>
    </xdr:from>
    <xdr:to>
      <xdr:col>68</xdr:col>
      <xdr:colOff>203200</xdr:colOff>
      <xdr:row>87</xdr:row>
      <xdr:rowOff>137795</xdr:rowOff>
    </xdr:to>
    <xdr:sp macro="" textlink="">
      <xdr:nvSpPr>
        <xdr:cNvPr id="281" name="楕円 280"/>
        <xdr:cNvSpPr/>
      </xdr:nvSpPr>
      <xdr:spPr>
        <a:xfrm>
          <a:off x="14351000" y="1495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122572</xdr:rowOff>
    </xdr:from>
    <xdr:ext cx="762000" cy="259045"/>
    <xdr:sp macro="" textlink="">
      <xdr:nvSpPr>
        <xdr:cNvPr id="282" name="テキスト ボックス 281"/>
        <xdr:cNvSpPr txBox="1"/>
      </xdr:nvSpPr>
      <xdr:spPr>
        <a:xfrm>
          <a:off x="14020800" y="1503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36195</xdr:rowOff>
    </xdr:from>
    <xdr:to>
      <xdr:col>64</xdr:col>
      <xdr:colOff>152400</xdr:colOff>
      <xdr:row>87</xdr:row>
      <xdr:rowOff>137795</xdr:rowOff>
    </xdr:to>
    <xdr:sp macro="" textlink="">
      <xdr:nvSpPr>
        <xdr:cNvPr id="283" name="楕円 282"/>
        <xdr:cNvSpPr/>
      </xdr:nvSpPr>
      <xdr:spPr>
        <a:xfrm>
          <a:off x="13462000" y="1495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122572</xdr:rowOff>
    </xdr:from>
    <xdr:ext cx="762000" cy="259045"/>
    <xdr:sp macro="" textlink="">
      <xdr:nvSpPr>
        <xdr:cNvPr id="284" name="テキスト ボックス 283"/>
        <xdr:cNvSpPr txBox="1"/>
      </xdr:nvSpPr>
      <xdr:spPr>
        <a:xfrm>
          <a:off x="13131800" y="1503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町立養護老人ホーム（正職員１２人）を運営していることが類似団体平均を上回る要因である。また、定員適正化計画に基づき退職者不補充などにより職員数の削減を図ってきたところではあるが、３５歳以下の若年層の職員が少なく年齢構成のバランスが悪い状況となり、長期的にみると退職によって組織体制の維持が困難なことから、退職者不補充を基本としつつも将来の年齢別職員構成の平準化により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80083</xdr:rowOff>
    </xdr:from>
    <xdr:to>
      <xdr:col>81</xdr:col>
      <xdr:colOff>44450</xdr:colOff>
      <xdr:row>61</xdr:row>
      <xdr:rowOff>88011</xdr:rowOff>
    </xdr:to>
    <xdr:cxnSp macro="">
      <xdr:nvCxnSpPr>
        <xdr:cNvPr id="321" name="直線コネクタ 320"/>
        <xdr:cNvCxnSpPr/>
      </xdr:nvCxnSpPr>
      <xdr:spPr>
        <a:xfrm>
          <a:off x="16179800" y="10538533"/>
          <a:ext cx="838200" cy="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64896</xdr:rowOff>
    </xdr:from>
    <xdr:ext cx="762000" cy="259045"/>
    <xdr:sp macro="" textlink="">
      <xdr:nvSpPr>
        <xdr:cNvPr id="322" name="定員管理の状況平均値テキスト"/>
        <xdr:cNvSpPr txBox="1"/>
      </xdr:nvSpPr>
      <xdr:spPr>
        <a:xfrm>
          <a:off x="17106900" y="10180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80083</xdr:rowOff>
    </xdr:from>
    <xdr:to>
      <xdr:col>77</xdr:col>
      <xdr:colOff>44450</xdr:colOff>
      <xdr:row>61</xdr:row>
      <xdr:rowOff>89735</xdr:rowOff>
    </xdr:to>
    <xdr:cxnSp macro="">
      <xdr:nvCxnSpPr>
        <xdr:cNvPr id="324" name="直線コネクタ 323"/>
        <xdr:cNvCxnSpPr/>
      </xdr:nvCxnSpPr>
      <xdr:spPr>
        <a:xfrm flipV="1">
          <a:off x="15290800" y="10538533"/>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146702</xdr:rowOff>
    </xdr:from>
    <xdr:ext cx="736600" cy="259045"/>
    <xdr:sp macro="" textlink="">
      <xdr:nvSpPr>
        <xdr:cNvPr id="326" name="テキスト ボックス 325"/>
        <xdr:cNvSpPr txBox="1"/>
      </xdr:nvSpPr>
      <xdr:spPr>
        <a:xfrm>
          <a:off x="15798800" y="1009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43887</xdr:rowOff>
    </xdr:from>
    <xdr:to>
      <xdr:col>72</xdr:col>
      <xdr:colOff>203200</xdr:colOff>
      <xdr:row>61</xdr:row>
      <xdr:rowOff>89735</xdr:rowOff>
    </xdr:to>
    <xdr:cxnSp macro="">
      <xdr:nvCxnSpPr>
        <xdr:cNvPr id="327" name="直線コネクタ 326"/>
        <xdr:cNvCxnSpPr/>
      </xdr:nvCxnSpPr>
      <xdr:spPr>
        <a:xfrm>
          <a:off x="14401800" y="10502337"/>
          <a:ext cx="889000" cy="4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133258</xdr:rowOff>
    </xdr:from>
    <xdr:ext cx="762000" cy="259045"/>
    <xdr:sp macro="" textlink="">
      <xdr:nvSpPr>
        <xdr:cNvPr id="329" name="テキスト ボックス 328"/>
        <xdr:cNvSpPr txBox="1"/>
      </xdr:nvSpPr>
      <xdr:spPr>
        <a:xfrm>
          <a:off x="14909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38717</xdr:rowOff>
    </xdr:from>
    <xdr:to>
      <xdr:col>68</xdr:col>
      <xdr:colOff>152400</xdr:colOff>
      <xdr:row>61</xdr:row>
      <xdr:rowOff>43887</xdr:rowOff>
    </xdr:to>
    <xdr:cxnSp macro="">
      <xdr:nvCxnSpPr>
        <xdr:cNvPr id="330" name="直線コネクタ 329"/>
        <xdr:cNvCxnSpPr/>
      </xdr:nvCxnSpPr>
      <xdr:spPr>
        <a:xfrm>
          <a:off x="13512800" y="10497167"/>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115333</xdr:rowOff>
    </xdr:from>
    <xdr:ext cx="762000" cy="259045"/>
    <xdr:sp macro="" textlink="">
      <xdr:nvSpPr>
        <xdr:cNvPr id="332" name="テキスト ボックス 331"/>
        <xdr:cNvSpPr txBox="1"/>
      </xdr:nvSpPr>
      <xdr:spPr>
        <a:xfrm>
          <a:off x="14020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114643</xdr:rowOff>
    </xdr:from>
    <xdr:ext cx="762000" cy="259045"/>
    <xdr:sp macro="" textlink="">
      <xdr:nvSpPr>
        <xdr:cNvPr id="334" name="テキスト ボックス 333"/>
        <xdr:cNvSpPr txBox="1"/>
      </xdr:nvSpPr>
      <xdr:spPr>
        <a:xfrm>
          <a:off x="13131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37211</xdr:rowOff>
    </xdr:from>
    <xdr:to>
      <xdr:col>81</xdr:col>
      <xdr:colOff>95250</xdr:colOff>
      <xdr:row>61</xdr:row>
      <xdr:rowOff>138811</xdr:rowOff>
    </xdr:to>
    <xdr:sp macro="" textlink="">
      <xdr:nvSpPr>
        <xdr:cNvPr id="340" name="楕円 339"/>
        <xdr:cNvSpPr/>
      </xdr:nvSpPr>
      <xdr:spPr>
        <a:xfrm>
          <a:off x="16967200" y="1049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9288</xdr:rowOff>
    </xdr:from>
    <xdr:ext cx="762000" cy="259045"/>
    <xdr:sp macro="" textlink="">
      <xdr:nvSpPr>
        <xdr:cNvPr id="341" name="定員管理の状況該当値テキスト"/>
        <xdr:cNvSpPr txBox="1"/>
      </xdr:nvSpPr>
      <xdr:spPr>
        <a:xfrm>
          <a:off x="17106900" y="10467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29283</xdr:rowOff>
    </xdr:from>
    <xdr:to>
      <xdr:col>77</xdr:col>
      <xdr:colOff>95250</xdr:colOff>
      <xdr:row>61</xdr:row>
      <xdr:rowOff>130883</xdr:rowOff>
    </xdr:to>
    <xdr:sp macro="" textlink="">
      <xdr:nvSpPr>
        <xdr:cNvPr id="342" name="楕円 341"/>
        <xdr:cNvSpPr/>
      </xdr:nvSpPr>
      <xdr:spPr>
        <a:xfrm>
          <a:off x="16129000" y="1048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115660</xdr:rowOff>
    </xdr:from>
    <xdr:ext cx="736600" cy="259045"/>
    <xdr:sp macro="" textlink="">
      <xdr:nvSpPr>
        <xdr:cNvPr id="343" name="テキスト ボックス 342"/>
        <xdr:cNvSpPr txBox="1"/>
      </xdr:nvSpPr>
      <xdr:spPr>
        <a:xfrm>
          <a:off x="15798800" y="10574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38935</xdr:rowOff>
    </xdr:from>
    <xdr:to>
      <xdr:col>73</xdr:col>
      <xdr:colOff>44450</xdr:colOff>
      <xdr:row>61</xdr:row>
      <xdr:rowOff>140535</xdr:rowOff>
    </xdr:to>
    <xdr:sp macro="" textlink="">
      <xdr:nvSpPr>
        <xdr:cNvPr id="344" name="楕円 343"/>
        <xdr:cNvSpPr/>
      </xdr:nvSpPr>
      <xdr:spPr>
        <a:xfrm>
          <a:off x="15240000" y="1049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125312</xdr:rowOff>
    </xdr:from>
    <xdr:ext cx="762000" cy="259045"/>
    <xdr:sp macro="" textlink="">
      <xdr:nvSpPr>
        <xdr:cNvPr id="345" name="テキスト ボックス 344"/>
        <xdr:cNvSpPr txBox="1"/>
      </xdr:nvSpPr>
      <xdr:spPr>
        <a:xfrm>
          <a:off x="14909800" y="1058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164537</xdr:rowOff>
    </xdr:from>
    <xdr:to>
      <xdr:col>68</xdr:col>
      <xdr:colOff>203200</xdr:colOff>
      <xdr:row>61</xdr:row>
      <xdr:rowOff>94687</xdr:rowOff>
    </xdr:to>
    <xdr:sp macro="" textlink="">
      <xdr:nvSpPr>
        <xdr:cNvPr id="346" name="楕円 345"/>
        <xdr:cNvSpPr/>
      </xdr:nvSpPr>
      <xdr:spPr>
        <a:xfrm>
          <a:off x="14351000" y="104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79464</xdr:rowOff>
    </xdr:from>
    <xdr:ext cx="762000" cy="259045"/>
    <xdr:sp macro="" textlink="">
      <xdr:nvSpPr>
        <xdr:cNvPr id="347" name="テキスト ボックス 346"/>
        <xdr:cNvSpPr txBox="1"/>
      </xdr:nvSpPr>
      <xdr:spPr>
        <a:xfrm>
          <a:off x="14020800" y="105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159367</xdr:rowOff>
    </xdr:from>
    <xdr:to>
      <xdr:col>64</xdr:col>
      <xdr:colOff>152400</xdr:colOff>
      <xdr:row>61</xdr:row>
      <xdr:rowOff>89517</xdr:rowOff>
    </xdr:to>
    <xdr:sp macro="" textlink="">
      <xdr:nvSpPr>
        <xdr:cNvPr id="348" name="楕円 347"/>
        <xdr:cNvSpPr/>
      </xdr:nvSpPr>
      <xdr:spPr>
        <a:xfrm>
          <a:off x="13462000" y="104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74294</xdr:rowOff>
    </xdr:from>
    <xdr:ext cx="762000" cy="259045"/>
    <xdr:sp macro="" textlink="">
      <xdr:nvSpPr>
        <xdr:cNvPr id="349" name="テキスト ボックス 348"/>
        <xdr:cNvSpPr txBox="1"/>
      </xdr:nvSpPr>
      <xdr:spPr>
        <a:xfrm>
          <a:off x="13131800" y="105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計画的な繰上償還の実施、起債発行の抑制により類似団体を下回っているが、今後は大型建設事業の償還が始まり負担比率が上昇していくため、今後においても従前同様に公債費の適切な把握・管理を行い財政の健全化を図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19473</xdr:rowOff>
    </xdr:from>
    <xdr:to>
      <xdr:col>81</xdr:col>
      <xdr:colOff>44450</xdr:colOff>
      <xdr:row>38</xdr:row>
      <xdr:rowOff>59690</xdr:rowOff>
    </xdr:to>
    <xdr:cxnSp macro="">
      <xdr:nvCxnSpPr>
        <xdr:cNvPr id="382" name="直線コネクタ 381"/>
        <xdr:cNvCxnSpPr/>
      </xdr:nvCxnSpPr>
      <xdr:spPr>
        <a:xfrm>
          <a:off x="16179800" y="653457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3" name="公債費負担の状況平均値テキスト"/>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11430</xdr:rowOff>
    </xdr:from>
    <xdr:to>
      <xdr:col>77</xdr:col>
      <xdr:colOff>44450</xdr:colOff>
      <xdr:row>38</xdr:row>
      <xdr:rowOff>19473</xdr:rowOff>
    </xdr:to>
    <xdr:cxnSp macro="">
      <xdr:nvCxnSpPr>
        <xdr:cNvPr id="385" name="直線コネクタ 384"/>
        <xdr:cNvCxnSpPr/>
      </xdr:nvCxnSpPr>
      <xdr:spPr>
        <a:xfrm>
          <a:off x="15290800" y="65265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7" name="テキスト ボックス 386"/>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11430</xdr:rowOff>
    </xdr:from>
    <xdr:to>
      <xdr:col>72</xdr:col>
      <xdr:colOff>203200</xdr:colOff>
      <xdr:row>38</xdr:row>
      <xdr:rowOff>67733</xdr:rowOff>
    </xdr:to>
    <xdr:cxnSp macro="">
      <xdr:nvCxnSpPr>
        <xdr:cNvPr id="388" name="直線コネクタ 387"/>
        <xdr:cNvCxnSpPr/>
      </xdr:nvCxnSpPr>
      <xdr:spPr>
        <a:xfrm flipV="1">
          <a:off x="14401800" y="652653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390" name="テキスト ボックス 389"/>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67733</xdr:rowOff>
    </xdr:from>
    <xdr:to>
      <xdr:col>68</xdr:col>
      <xdr:colOff>152400</xdr:colOff>
      <xdr:row>38</xdr:row>
      <xdr:rowOff>156210</xdr:rowOff>
    </xdr:to>
    <xdr:cxnSp macro="">
      <xdr:nvCxnSpPr>
        <xdr:cNvPr id="391" name="直線コネクタ 390"/>
        <xdr:cNvCxnSpPr/>
      </xdr:nvCxnSpPr>
      <xdr:spPr>
        <a:xfrm flipV="1">
          <a:off x="13512800" y="658283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3" name="テキスト ボックス 392"/>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5" name="テキスト ボックス 394"/>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8890</xdr:rowOff>
    </xdr:from>
    <xdr:to>
      <xdr:col>81</xdr:col>
      <xdr:colOff>95250</xdr:colOff>
      <xdr:row>38</xdr:row>
      <xdr:rowOff>110490</xdr:rowOff>
    </xdr:to>
    <xdr:sp macro="" textlink="">
      <xdr:nvSpPr>
        <xdr:cNvPr id="401" name="楕円 400"/>
        <xdr:cNvSpPr/>
      </xdr:nvSpPr>
      <xdr:spPr>
        <a:xfrm>
          <a:off x="169672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25417</xdr:rowOff>
    </xdr:from>
    <xdr:ext cx="762000" cy="259045"/>
    <xdr:sp macro="" textlink="">
      <xdr:nvSpPr>
        <xdr:cNvPr id="402" name="公債費負担の状況該当値テキスト"/>
        <xdr:cNvSpPr txBox="1"/>
      </xdr:nvSpPr>
      <xdr:spPr>
        <a:xfrm>
          <a:off x="17106900" y="636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140123</xdr:rowOff>
    </xdr:from>
    <xdr:to>
      <xdr:col>77</xdr:col>
      <xdr:colOff>95250</xdr:colOff>
      <xdr:row>38</xdr:row>
      <xdr:rowOff>70273</xdr:rowOff>
    </xdr:to>
    <xdr:sp macro="" textlink="">
      <xdr:nvSpPr>
        <xdr:cNvPr id="403" name="楕円 402"/>
        <xdr:cNvSpPr/>
      </xdr:nvSpPr>
      <xdr:spPr>
        <a:xfrm>
          <a:off x="16129000" y="648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80450</xdr:rowOff>
    </xdr:from>
    <xdr:ext cx="736600" cy="259045"/>
    <xdr:sp macro="" textlink="">
      <xdr:nvSpPr>
        <xdr:cNvPr id="404" name="テキスト ボックス 403"/>
        <xdr:cNvSpPr txBox="1"/>
      </xdr:nvSpPr>
      <xdr:spPr>
        <a:xfrm>
          <a:off x="15798800" y="6252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132080</xdr:rowOff>
    </xdr:from>
    <xdr:to>
      <xdr:col>73</xdr:col>
      <xdr:colOff>44450</xdr:colOff>
      <xdr:row>38</xdr:row>
      <xdr:rowOff>62230</xdr:rowOff>
    </xdr:to>
    <xdr:sp macro="" textlink="">
      <xdr:nvSpPr>
        <xdr:cNvPr id="405" name="楕円 404"/>
        <xdr:cNvSpPr/>
      </xdr:nvSpPr>
      <xdr:spPr>
        <a:xfrm>
          <a:off x="15240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72407</xdr:rowOff>
    </xdr:from>
    <xdr:ext cx="762000" cy="259045"/>
    <xdr:sp macro="" textlink="">
      <xdr:nvSpPr>
        <xdr:cNvPr id="406" name="テキスト ボックス 405"/>
        <xdr:cNvSpPr txBox="1"/>
      </xdr:nvSpPr>
      <xdr:spPr>
        <a:xfrm>
          <a:off x="14909800" y="624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16933</xdr:rowOff>
    </xdr:from>
    <xdr:to>
      <xdr:col>68</xdr:col>
      <xdr:colOff>203200</xdr:colOff>
      <xdr:row>38</xdr:row>
      <xdr:rowOff>118533</xdr:rowOff>
    </xdr:to>
    <xdr:sp macro="" textlink="">
      <xdr:nvSpPr>
        <xdr:cNvPr id="407" name="楕円 406"/>
        <xdr:cNvSpPr/>
      </xdr:nvSpPr>
      <xdr:spPr>
        <a:xfrm>
          <a:off x="14351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128710</xdr:rowOff>
    </xdr:from>
    <xdr:ext cx="762000" cy="259045"/>
    <xdr:sp macro="" textlink="">
      <xdr:nvSpPr>
        <xdr:cNvPr id="408" name="テキスト ボックス 407"/>
        <xdr:cNvSpPr txBox="1"/>
      </xdr:nvSpPr>
      <xdr:spPr>
        <a:xfrm>
          <a:off x="14020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105410</xdr:rowOff>
    </xdr:from>
    <xdr:to>
      <xdr:col>64</xdr:col>
      <xdr:colOff>152400</xdr:colOff>
      <xdr:row>39</xdr:row>
      <xdr:rowOff>35560</xdr:rowOff>
    </xdr:to>
    <xdr:sp macro="" textlink="">
      <xdr:nvSpPr>
        <xdr:cNvPr id="409" name="楕円 408"/>
        <xdr:cNvSpPr/>
      </xdr:nvSpPr>
      <xdr:spPr>
        <a:xfrm>
          <a:off x="13462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45737</xdr:rowOff>
    </xdr:from>
    <xdr:ext cx="762000" cy="259045"/>
    <xdr:sp macro="" textlink="">
      <xdr:nvSpPr>
        <xdr:cNvPr id="410" name="テキスト ボックス 409"/>
        <xdr:cNvSpPr txBox="1"/>
      </xdr:nvSpPr>
      <xdr:spPr>
        <a:xfrm>
          <a:off x="13131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将来負担額は算出されてない。</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2" name="フローチャート: 判断 451"/>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3" name="テキスト ボックス 452"/>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4" name="フローチャート: 判断 453"/>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5" name="テキスト ボックス 454"/>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北海道沼田町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2,951
2,949
283.35
5,670,920
5,543,492
122,632
2,755,543
3,061,908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定員適正化計画に基づき退職者不補充などにより職員数を削減しており、全道平均、類似団体平均は僅かに上回っているが、全国平均を下回っている。</a:t>
          </a:r>
          <a:endParaRPr lang="ja-JP" altLang="ja-JP" sz="1400">
            <a:effectLst/>
          </a:endParaRPr>
        </a:p>
        <a:p>
          <a:r>
            <a:rPr lang="ja-JP" altLang="ja-JP" sz="1100" b="0" i="0" baseline="0">
              <a:solidFill>
                <a:schemeClr val="dk1"/>
              </a:solidFill>
              <a:effectLst/>
              <a:latin typeface="+mn-lt"/>
              <a:ea typeface="+mn-ea"/>
              <a:cs typeface="+mn-cs"/>
            </a:rPr>
            <a:t>　今後は若年層の職員が少なく年齢構成のバランスが悪い状況となり、長期的にみると退職によって組織体制の維持が困難なことから、退職者不補充を基本としつつも将来の年齢別職員構成の平準化により適正な定員管理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1270</xdr:rowOff>
    </xdr:from>
    <xdr:to>
      <xdr:col>24</xdr:col>
      <xdr:colOff>25400</xdr:colOff>
      <xdr:row>37</xdr:row>
      <xdr:rowOff>120142</xdr:rowOff>
    </xdr:to>
    <xdr:cxnSp macro="">
      <xdr:nvCxnSpPr>
        <xdr:cNvPr id="64" name="直線コネクタ 63"/>
        <xdr:cNvCxnSpPr/>
      </xdr:nvCxnSpPr>
      <xdr:spPr>
        <a:xfrm flipV="1">
          <a:off x="3987800" y="6344920"/>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129303</xdr:rowOff>
    </xdr:from>
    <xdr:ext cx="762000" cy="259045"/>
    <xdr:sp macro="" textlink="">
      <xdr:nvSpPr>
        <xdr:cNvPr id="65" name="人件費平均値テキスト"/>
        <xdr:cNvSpPr txBox="1"/>
      </xdr:nvSpPr>
      <xdr:spPr>
        <a:xfrm>
          <a:off x="4914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37</xdr:row>
      <xdr:rowOff>120142</xdr:rowOff>
    </xdr:to>
    <xdr:cxnSp macro="">
      <xdr:nvCxnSpPr>
        <xdr:cNvPr id="67" name="直線コネクタ 66"/>
        <xdr:cNvCxnSpPr/>
      </xdr:nvCxnSpPr>
      <xdr:spPr>
        <a:xfrm>
          <a:off x="3098800" y="64135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42418</xdr:rowOff>
    </xdr:from>
    <xdr:to>
      <xdr:col>15</xdr:col>
      <xdr:colOff>98425</xdr:colOff>
      <xdr:row>37</xdr:row>
      <xdr:rowOff>69850</xdr:rowOff>
    </xdr:to>
    <xdr:cxnSp macro="">
      <xdr:nvCxnSpPr>
        <xdr:cNvPr id="70" name="直線コネクタ 69"/>
        <xdr:cNvCxnSpPr/>
      </xdr:nvCxnSpPr>
      <xdr:spPr>
        <a:xfrm>
          <a:off x="2209800" y="63860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112539</xdr:rowOff>
    </xdr:from>
    <xdr:ext cx="762000" cy="259045"/>
    <xdr:sp macro="" textlink="">
      <xdr:nvSpPr>
        <xdr:cNvPr id="72" name="テキスト ボックス 71"/>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76708</xdr:rowOff>
    </xdr:from>
    <xdr:to>
      <xdr:col>11</xdr:col>
      <xdr:colOff>9525</xdr:colOff>
      <xdr:row>37</xdr:row>
      <xdr:rowOff>42418</xdr:rowOff>
    </xdr:to>
    <xdr:cxnSp macro="">
      <xdr:nvCxnSpPr>
        <xdr:cNvPr id="73" name="直線コネクタ 72"/>
        <xdr:cNvCxnSpPr/>
      </xdr:nvCxnSpPr>
      <xdr:spPr>
        <a:xfrm>
          <a:off x="1320800" y="624890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83" name="楕円 82"/>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93997</xdr:rowOff>
    </xdr:from>
    <xdr:ext cx="762000" cy="259045"/>
    <xdr:sp macro="" textlink="">
      <xdr:nvSpPr>
        <xdr:cNvPr id="84" name="人件費該当値テキスト"/>
        <xdr:cNvSpPr txBox="1"/>
      </xdr:nvSpPr>
      <xdr:spPr>
        <a:xfrm>
          <a:off x="4914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69342</xdr:rowOff>
    </xdr:from>
    <xdr:to>
      <xdr:col>20</xdr:col>
      <xdr:colOff>38100</xdr:colOff>
      <xdr:row>37</xdr:row>
      <xdr:rowOff>170942</xdr:rowOff>
    </xdr:to>
    <xdr:sp macro="" textlink="">
      <xdr:nvSpPr>
        <xdr:cNvPr id="85" name="楕円 84"/>
        <xdr:cNvSpPr/>
      </xdr:nvSpPr>
      <xdr:spPr>
        <a:xfrm>
          <a:off x="3937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155719</xdr:rowOff>
    </xdr:from>
    <xdr:ext cx="736600" cy="259045"/>
    <xdr:sp macro="" textlink="">
      <xdr:nvSpPr>
        <xdr:cNvPr id="86" name="テキスト ボックス 85"/>
        <xdr:cNvSpPr txBox="1"/>
      </xdr:nvSpPr>
      <xdr:spPr>
        <a:xfrm>
          <a:off x="3606800" y="649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87" name="楕円 86"/>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88" name="テキスト ボックス 87"/>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163068</xdr:rowOff>
    </xdr:from>
    <xdr:to>
      <xdr:col>11</xdr:col>
      <xdr:colOff>60325</xdr:colOff>
      <xdr:row>37</xdr:row>
      <xdr:rowOff>93218</xdr:rowOff>
    </xdr:to>
    <xdr:sp macro="" textlink="">
      <xdr:nvSpPr>
        <xdr:cNvPr id="89" name="楕円 88"/>
        <xdr:cNvSpPr/>
      </xdr:nvSpPr>
      <xdr:spPr>
        <a:xfrm>
          <a:off x="2159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77995</xdr:rowOff>
    </xdr:from>
    <xdr:ext cx="762000" cy="259045"/>
    <xdr:sp macro="" textlink="">
      <xdr:nvSpPr>
        <xdr:cNvPr id="90" name="テキスト ボックス 89"/>
        <xdr:cNvSpPr txBox="1"/>
      </xdr:nvSpPr>
      <xdr:spPr>
        <a:xfrm>
          <a:off x="1828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25908</xdr:rowOff>
    </xdr:from>
    <xdr:to>
      <xdr:col>6</xdr:col>
      <xdr:colOff>171450</xdr:colOff>
      <xdr:row>36</xdr:row>
      <xdr:rowOff>127508</xdr:rowOff>
    </xdr:to>
    <xdr:sp macro="" textlink="">
      <xdr:nvSpPr>
        <xdr:cNvPr id="91" name="楕円 90"/>
        <xdr:cNvSpPr/>
      </xdr:nvSpPr>
      <xdr:spPr>
        <a:xfrm>
          <a:off x="1270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137685</xdr:rowOff>
    </xdr:from>
    <xdr:ext cx="762000" cy="259045"/>
    <xdr:sp macro="" textlink="">
      <xdr:nvSpPr>
        <xdr:cNvPr id="92" name="テキスト ボックス 91"/>
        <xdr:cNvSpPr txBox="1"/>
      </xdr:nvSpPr>
      <xdr:spPr>
        <a:xfrm>
          <a:off x="939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類似団体平均と同じ水準であり、従来から行ってきた不用施設のスクラップ、管理・事業経費の削減などにより全国平均を下回っている。今後とも経費削減に努める。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24130</xdr:rowOff>
    </xdr:from>
    <xdr:to>
      <xdr:col>82</xdr:col>
      <xdr:colOff>107950</xdr:colOff>
      <xdr:row>17</xdr:row>
      <xdr:rowOff>88138</xdr:rowOff>
    </xdr:to>
    <xdr:cxnSp macro="">
      <xdr:nvCxnSpPr>
        <xdr:cNvPr id="122" name="直線コネクタ 121"/>
        <xdr:cNvCxnSpPr/>
      </xdr:nvCxnSpPr>
      <xdr:spPr>
        <a:xfrm>
          <a:off x="15671800" y="293878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156735</xdr:rowOff>
    </xdr:from>
    <xdr:ext cx="762000" cy="259045"/>
    <xdr:sp macro="" textlink="">
      <xdr:nvSpPr>
        <xdr:cNvPr id="123" name="物件費平均値テキスト"/>
        <xdr:cNvSpPr txBox="1"/>
      </xdr:nvSpPr>
      <xdr:spPr>
        <a:xfrm>
          <a:off x="16598900" y="2728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108712</xdr:rowOff>
    </xdr:from>
    <xdr:to>
      <xdr:col>78</xdr:col>
      <xdr:colOff>69850</xdr:colOff>
      <xdr:row>17</xdr:row>
      <xdr:rowOff>24130</xdr:rowOff>
    </xdr:to>
    <xdr:cxnSp macro="">
      <xdr:nvCxnSpPr>
        <xdr:cNvPr id="125" name="直線コネクタ 124"/>
        <xdr:cNvCxnSpPr/>
      </xdr:nvCxnSpPr>
      <xdr:spPr>
        <a:xfrm>
          <a:off x="14782800" y="285191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27" name="テキスト ボックス 126"/>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108712</xdr:rowOff>
    </xdr:from>
    <xdr:to>
      <xdr:col>73</xdr:col>
      <xdr:colOff>180975</xdr:colOff>
      <xdr:row>16</xdr:row>
      <xdr:rowOff>113284</xdr:rowOff>
    </xdr:to>
    <xdr:cxnSp macro="">
      <xdr:nvCxnSpPr>
        <xdr:cNvPr id="128" name="直線コネクタ 127"/>
        <xdr:cNvCxnSpPr/>
      </xdr:nvCxnSpPr>
      <xdr:spPr>
        <a:xfrm flipV="1">
          <a:off x="13893800" y="28519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30" name="テキスト ボックス 129"/>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113284</xdr:rowOff>
    </xdr:from>
    <xdr:to>
      <xdr:col>69</xdr:col>
      <xdr:colOff>92075</xdr:colOff>
      <xdr:row>16</xdr:row>
      <xdr:rowOff>145288</xdr:rowOff>
    </xdr:to>
    <xdr:cxnSp macro="">
      <xdr:nvCxnSpPr>
        <xdr:cNvPr id="131" name="直線コネクタ 130"/>
        <xdr:cNvCxnSpPr/>
      </xdr:nvCxnSpPr>
      <xdr:spPr>
        <a:xfrm flipV="1">
          <a:off x="13004800" y="285648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132859</xdr:rowOff>
    </xdr:from>
    <xdr:ext cx="762000" cy="259045"/>
    <xdr:sp macro="" textlink="">
      <xdr:nvSpPr>
        <xdr:cNvPr id="133" name="テキスト ボックス 132"/>
        <xdr:cNvSpPr txBox="1"/>
      </xdr:nvSpPr>
      <xdr:spPr>
        <a:xfrm>
          <a:off x="13512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35" name="テキスト ボックス 134"/>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37338</xdr:rowOff>
    </xdr:from>
    <xdr:to>
      <xdr:col>82</xdr:col>
      <xdr:colOff>158750</xdr:colOff>
      <xdr:row>17</xdr:row>
      <xdr:rowOff>138938</xdr:rowOff>
    </xdr:to>
    <xdr:sp macro="" textlink="">
      <xdr:nvSpPr>
        <xdr:cNvPr id="141" name="楕円 140"/>
        <xdr:cNvSpPr/>
      </xdr:nvSpPr>
      <xdr:spPr>
        <a:xfrm>
          <a:off x="164592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9415</xdr:rowOff>
    </xdr:from>
    <xdr:ext cx="762000" cy="259045"/>
    <xdr:sp macro="" textlink="">
      <xdr:nvSpPr>
        <xdr:cNvPr id="142" name="物件費該当値テキスト"/>
        <xdr:cNvSpPr txBox="1"/>
      </xdr:nvSpPr>
      <xdr:spPr>
        <a:xfrm>
          <a:off x="165989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144780</xdr:rowOff>
    </xdr:from>
    <xdr:to>
      <xdr:col>78</xdr:col>
      <xdr:colOff>120650</xdr:colOff>
      <xdr:row>17</xdr:row>
      <xdr:rowOff>74930</xdr:rowOff>
    </xdr:to>
    <xdr:sp macro="" textlink="">
      <xdr:nvSpPr>
        <xdr:cNvPr id="143" name="楕円 142"/>
        <xdr:cNvSpPr/>
      </xdr:nvSpPr>
      <xdr:spPr>
        <a:xfrm>
          <a:off x="15621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44" name="テキスト ボックス 143"/>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57912</xdr:rowOff>
    </xdr:from>
    <xdr:to>
      <xdr:col>74</xdr:col>
      <xdr:colOff>31750</xdr:colOff>
      <xdr:row>16</xdr:row>
      <xdr:rowOff>159512</xdr:rowOff>
    </xdr:to>
    <xdr:sp macro="" textlink="">
      <xdr:nvSpPr>
        <xdr:cNvPr id="145" name="楕円 144"/>
        <xdr:cNvSpPr/>
      </xdr:nvSpPr>
      <xdr:spPr>
        <a:xfrm>
          <a:off x="14732000" y="28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169689</xdr:rowOff>
    </xdr:from>
    <xdr:ext cx="762000" cy="259045"/>
    <xdr:sp macro="" textlink="">
      <xdr:nvSpPr>
        <xdr:cNvPr id="146" name="テキスト ボックス 145"/>
        <xdr:cNvSpPr txBox="1"/>
      </xdr:nvSpPr>
      <xdr:spPr>
        <a:xfrm>
          <a:off x="14401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62484</xdr:rowOff>
    </xdr:from>
    <xdr:to>
      <xdr:col>69</xdr:col>
      <xdr:colOff>142875</xdr:colOff>
      <xdr:row>16</xdr:row>
      <xdr:rowOff>164084</xdr:rowOff>
    </xdr:to>
    <xdr:sp macro="" textlink="">
      <xdr:nvSpPr>
        <xdr:cNvPr id="147" name="楕円 146"/>
        <xdr:cNvSpPr/>
      </xdr:nvSpPr>
      <xdr:spPr>
        <a:xfrm>
          <a:off x="13843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2811</xdr:rowOff>
    </xdr:from>
    <xdr:ext cx="762000" cy="259045"/>
    <xdr:sp macro="" textlink="">
      <xdr:nvSpPr>
        <xdr:cNvPr id="148" name="テキスト ボックス 147"/>
        <xdr:cNvSpPr txBox="1"/>
      </xdr:nvSpPr>
      <xdr:spPr>
        <a:xfrm>
          <a:off x="13512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49" name="楕円 148"/>
        <xdr:cNvSpPr/>
      </xdr:nvSpPr>
      <xdr:spPr>
        <a:xfrm>
          <a:off x="129540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34815</xdr:rowOff>
    </xdr:from>
    <xdr:ext cx="762000" cy="259045"/>
    <xdr:sp macro="" textlink="">
      <xdr:nvSpPr>
        <xdr:cNvPr id="150" name="テキスト ボックス 149"/>
        <xdr:cNvSpPr txBox="1"/>
      </xdr:nvSpPr>
      <xdr:spPr>
        <a:xfrm>
          <a:off x="12623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類似団体平均を大きく上回っているものの、全国・北海道平均と比較すると</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以下の水準である。扶助費の主なものは老人・児童保護費であり、養護老人ホームの運営を行っていることや、認定こども園の保育料完全無償化の実施など、児童福祉対策を充実させていることが要因で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4535</xdr:rowOff>
    </xdr:from>
    <xdr:to>
      <xdr:col>24</xdr:col>
      <xdr:colOff>25400</xdr:colOff>
      <xdr:row>57</xdr:row>
      <xdr:rowOff>37193</xdr:rowOff>
    </xdr:to>
    <xdr:cxnSp macro="">
      <xdr:nvCxnSpPr>
        <xdr:cNvPr id="184" name="直線コネクタ 183"/>
        <xdr:cNvCxnSpPr/>
      </xdr:nvCxnSpPr>
      <xdr:spPr>
        <a:xfrm flipV="1">
          <a:off x="3987800" y="97771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5" name="扶助費平均値テキスト"/>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20865</xdr:rowOff>
    </xdr:from>
    <xdr:to>
      <xdr:col>19</xdr:col>
      <xdr:colOff>187325</xdr:colOff>
      <xdr:row>57</xdr:row>
      <xdr:rowOff>37193</xdr:rowOff>
    </xdr:to>
    <xdr:cxnSp macro="">
      <xdr:nvCxnSpPr>
        <xdr:cNvPr id="187" name="直線コネクタ 186"/>
        <xdr:cNvCxnSpPr/>
      </xdr:nvCxnSpPr>
      <xdr:spPr>
        <a:xfrm>
          <a:off x="3098800" y="97935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9" name="テキスト ボックス 188"/>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20865</xdr:rowOff>
    </xdr:from>
    <xdr:to>
      <xdr:col>15</xdr:col>
      <xdr:colOff>98425</xdr:colOff>
      <xdr:row>57</xdr:row>
      <xdr:rowOff>86178</xdr:rowOff>
    </xdr:to>
    <xdr:cxnSp macro="">
      <xdr:nvCxnSpPr>
        <xdr:cNvPr id="190" name="直線コネクタ 189"/>
        <xdr:cNvCxnSpPr/>
      </xdr:nvCxnSpPr>
      <xdr:spPr>
        <a:xfrm flipV="1">
          <a:off x="2209800" y="97935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192" name="テキスト ボックス 191"/>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53522</xdr:rowOff>
    </xdr:from>
    <xdr:to>
      <xdr:col>11</xdr:col>
      <xdr:colOff>9525</xdr:colOff>
      <xdr:row>57</xdr:row>
      <xdr:rowOff>86178</xdr:rowOff>
    </xdr:to>
    <xdr:cxnSp macro="">
      <xdr:nvCxnSpPr>
        <xdr:cNvPr id="193" name="直線コネクタ 192"/>
        <xdr:cNvCxnSpPr/>
      </xdr:nvCxnSpPr>
      <xdr:spPr>
        <a:xfrm>
          <a:off x="1320800" y="98261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5" name="テキスト ボックス 194"/>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203" name="楕円 202"/>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97262</xdr:rowOff>
    </xdr:from>
    <xdr:ext cx="762000" cy="259045"/>
    <xdr:sp macro="" textlink="">
      <xdr:nvSpPr>
        <xdr:cNvPr id="204" name="扶助費該当値テキスト"/>
        <xdr:cNvSpPr txBox="1"/>
      </xdr:nvSpPr>
      <xdr:spPr>
        <a:xfrm>
          <a:off x="4914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157843</xdr:rowOff>
    </xdr:from>
    <xdr:to>
      <xdr:col>20</xdr:col>
      <xdr:colOff>38100</xdr:colOff>
      <xdr:row>57</xdr:row>
      <xdr:rowOff>87993</xdr:rowOff>
    </xdr:to>
    <xdr:sp macro="" textlink="">
      <xdr:nvSpPr>
        <xdr:cNvPr id="205" name="楕円 204"/>
        <xdr:cNvSpPr/>
      </xdr:nvSpPr>
      <xdr:spPr>
        <a:xfrm>
          <a:off x="3937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72770</xdr:rowOff>
    </xdr:from>
    <xdr:ext cx="736600" cy="259045"/>
    <xdr:sp macro="" textlink="">
      <xdr:nvSpPr>
        <xdr:cNvPr id="206" name="テキスト ボックス 205"/>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141515</xdr:rowOff>
    </xdr:from>
    <xdr:to>
      <xdr:col>15</xdr:col>
      <xdr:colOff>149225</xdr:colOff>
      <xdr:row>57</xdr:row>
      <xdr:rowOff>71665</xdr:rowOff>
    </xdr:to>
    <xdr:sp macro="" textlink="">
      <xdr:nvSpPr>
        <xdr:cNvPr id="207" name="楕円 206"/>
        <xdr:cNvSpPr/>
      </xdr:nvSpPr>
      <xdr:spPr>
        <a:xfrm>
          <a:off x="3048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56442</xdr:rowOff>
    </xdr:from>
    <xdr:ext cx="762000" cy="259045"/>
    <xdr:sp macro="" textlink="">
      <xdr:nvSpPr>
        <xdr:cNvPr id="208" name="テキスト ボックス 207"/>
        <xdr:cNvSpPr txBox="1"/>
      </xdr:nvSpPr>
      <xdr:spPr>
        <a:xfrm>
          <a:off x="2717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35378</xdr:rowOff>
    </xdr:from>
    <xdr:to>
      <xdr:col>11</xdr:col>
      <xdr:colOff>60325</xdr:colOff>
      <xdr:row>57</xdr:row>
      <xdr:rowOff>136978</xdr:rowOff>
    </xdr:to>
    <xdr:sp macro="" textlink="">
      <xdr:nvSpPr>
        <xdr:cNvPr id="209" name="楕円 208"/>
        <xdr:cNvSpPr/>
      </xdr:nvSpPr>
      <xdr:spPr>
        <a:xfrm>
          <a:off x="2159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121755</xdr:rowOff>
    </xdr:from>
    <xdr:ext cx="762000" cy="259045"/>
    <xdr:sp macro="" textlink="">
      <xdr:nvSpPr>
        <xdr:cNvPr id="210" name="テキスト ボックス 209"/>
        <xdr:cNvSpPr txBox="1"/>
      </xdr:nvSpPr>
      <xdr:spPr>
        <a:xfrm>
          <a:off x="1828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2722</xdr:rowOff>
    </xdr:from>
    <xdr:to>
      <xdr:col>6</xdr:col>
      <xdr:colOff>171450</xdr:colOff>
      <xdr:row>57</xdr:row>
      <xdr:rowOff>104322</xdr:rowOff>
    </xdr:to>
    <xdr:sp macro="" textlink="">
      <xdr:nvSpPr>
        <xdr:cNvPr id="211" name="楕円 210"/>
        <xdr:cNvSpPr/>
      </xdr:nvSpPr>
      <xdr:spPr>
        <a:xfrm>
          <a:off x="1270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89099</xdr:rowOff>
    </xdr:from>
    <xdr:ext cx="762000" cy="259045"/>
    <xdr:sp macro="" textlink="">
      <xdr:nvSpPr>
        <xdr:cNvPr id="212" name="テキスト ボックス 211"/>
        <xdr:cNvSpPr txBox="1"/>
      </xdr:nvSpPr>
      <xdr:spPr>
        <a:xfrm>
          <a:off x="939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除排雪経費が大部分であり、本町は道内有数の豪雪地帯であることから類似団体平均を上回っている。施設維持については、従来より不用施設のスクラップを進めており今後とも適切な施設管理に努める。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90424</xdr:rowOff>
    </xdr:from>
    <xdr:to>
      <xdr:col>82</xdr:col>
      <xdr:colOff>107950</xdr:colOff>
      <xdr:row>56</xdr:row>
      <xdr:rowOff>117856</xdr:rowOff>
    </xdr:to>
    <xdr:cxnSp macro="">
      <xdr:nvCxnSpPr>
        <xdr:cNvPr id="242" name="直線コネクタ 241"/>
        <xdr:cNvCxnSpPr/>
      </xdr:nvCxnSpPr>
      <xdr:spPr>
        <a:xfrm flipV="1">
          <a:off x="15671800" y="969162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163593</xdr:rowOff>
    </xdr:from>
    <xdr:ext cx="762000" cy="259045"/>
    <xdr:sp macro="" textlink="">
      <xdr:nvSpPr>
        <xdr:cNvPr id="243" name="その他平均値テキスト"/>
        <xdr:cNvSpPr txBox="1"/>
      </xdr:nvSpPr>
      <xdr:spPr>
        <a:xfrm>
          <a:off x="16598900" y="9421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117856</xdr:rowOff>
    </xdr:from>
    <xdr:to>
      <xdr:col>78</xdr:col>
      <xdr:colOff>69850</xdr:colOff>
      <xdr:row>57</xdr:row>
      <xdr:rowOff>14986</xdr:rowOff>
    </xdr:to>
    <xdr:cxnSp macro="">
      <xdr:nvCxnSpPr>
        <xdr:cNvPr id="245" name="直線コネクタ 244"/>
        <xdr:cNvCxnSpPr/>
      </xdr:nvCxnSpPr>
      <xdr:spPr>
        <a:xfrm flipV="1">
          <a:off x="14782800" y="971905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133113</xdr:rowOff>
    </xdr:from>
    <xdr:ext cx="736600" cy="259045"/>
    <xdr:sp macro="" textlink="">
      <xdr:nvSpPr>
        <xdr:cNvPr id="247" name="テキスト ボックス 246"/>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14986</xdr:rowOff>
    </xdr:from>
    <xdr:to>
      <xdr:col>73</xdr:col>
      <xdr:colOff>180975</xdr:colOff>
      <xdr:row>57</xdr:row>
      <xdr:rowOff>83566</xdr:rowOff>
    </xdr:to>
    <xdr:cxnSp macro="">
      <xdr:nvCxnSpPr>
        <xdr:cNvPr id="248" name="直線コネクタ 247"/>
        <xdr:cNvCxnSpPr/>
      </xdr:nvCxnSpPr>
      <xdr:spPr>
        <a:xfrm flipV="1">
          <a:off x="13893800" y="978763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128541</xdr:rowOff>
    </xdr:from>
    <xdr:ext cx="762000" cy="259045"/>
    <xdr:sp macro="" textlink="">
      <xdr:nvSpPr>
        <xdr:cNvPr id="250" name="テキスト ボックス 249"/>
        <xdr:cNvSpPr txBox="1"/>
      </xdr:nvSpPr>
      <xdr:spPr>
        <a:xfrm>
          <a:off x="14401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74422</xdr:rowOff>
    </xdr:from>
    <xdr:to>
      <xdr:col>69</xdr:col>
      <xdr:colOff>92075</xdr:colOff>
      <xdr:row>57</xdr:row>
      <xdr:rowOff>83566</xdr:rowOff>
    </xdr:to>
    <xdr:cxnSp macro="">
      <xdr:nvCxnSpPr>
        <xdr:cNvPr id="251" name="直線コネクタ 250"/>
        <xdr:cNvCxnSpPr/>
      </xdr:nvCxnSpPr>
      <xdr:spPr>
        <a:xfrm>
          <a:off x="13004800" y="98470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146829</xdr:rowOff>
    </xdr:from>
    <xdr:ext cx="762000" cy="259045"/>
    <xdr:sp macro="" textlink="">
      <xdr:nvSpPr>
        <xdr:cNvPr id="253" name="テキスト ボックス 252"/>
        <xdr:cNvSpPr txBox="1"/>
      </xdr:nvSpPr>
      <xdr:spPr>
        <a:xfrm>
          <a:off x="13512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137685</xdr:rowOff>
    </xdr:from>
    <xdr:ext cx="762000" cy="259045"/>
    <xdr:sp macro="" textlink="">
      <xdr:nvSpPr>
        <xdr:cNvPr id="255" name="テキスト ボックス 254"/>
        <xdr:cNvSpPr txBox="1"/>
      </xdr:nvSpPr>
      <xdr:spPr>
        <a:xfrm>
          <a:off x="12623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39624</xdr:rowOff>
    </xdr:from>
    <xdr:to>
      <xdr:col>82</xdr:col>
      <xdr:colOff>158750</xdr:colOff>
      <xdr:row>56</xdr:row>
      <xdr:rowOff>141224</xdr:rowOff>
    </xdr:to>
    <xdr:sp macro="" textlink="">
      <xdr:nvSpPr>
        <xdr:cNvPr id="261" name="楕円 260"/>
        <xdr:cNvSpPr/>
      </xdr:nvSpPr>
      <xdr:spPr>
        <a:xfrm>
          <a:off x="16459200" y="96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11701</xdr:rowOff>
    </xdr:from>
    <xdr:ext cx="762000" cy="259045"/>
    <xdr:sp macro="" textlink="">
      <xdr:nvSpPr>
        <xdr:cNvPr id="262" name="その他該当値テキスト"/>
        <xdr:cNvSpPr txBox="1"/>
      </xdr:nvSpPr>
      <xdr:spPr>
        <a:xfrm>
          <a:off x="16598900" y="96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67056</xdr:rowOff>
    </xdr:from>
    <xdr:to>
      <xdr:col>78</xdr:col>
      <xdr:colOff>120650</xdr:colOff>
      <xdr:row>56</xdr:row>
      <xdr:rowOff>168656</xdr:rowOff>
    </xdr:to>
    <xdr:sp macro="" textlink="">
      <xdr:nvSpPr>
        <xdr:cNvPr id="263" name="楕円 262"/>
        <xdr:cNvSpPr/>
      </xdr:nvSpPr>
      <xdr:spPr>
        <a:xfrm>
          <a:off x="156210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153433</xdr:rowOff>
    </xdr:from>
    <xdr:ext cx="736600" cy="259045"/>
    <xdr:sp macro="" textlink="">
      <xdr:nvSpPr>
        <xdr:cNvPr id="264" name="テキスト ボックス 263"/>
        <xdr:cNvSpPr txBox="1"/>
      </xdr:nvSpPr>
      <xdr:spPr>
        <a:xfrm>
          <a:off x="15290800" y="9754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135636</xdr:rowOff>
    </xdr:from>
    <xdr:to>
      <xdr:col>74</xdr:col>
      <xdr:colOff>31750</xdr:colOff>
      <xdr:row>57</xdr:row>
      <xdr:rowOff>65786</xdr:rowOff>
    </xdr:to>
    <xdr:sp macro="" textlink="">
      <xdr:nvSpPr>
        <xdr:cNvPr id="265" name="楕円 264"/>
        <xdr:cNvSpPr/>
      </xdr:nvSpPr>
      <xdr:spPr>
        <a:xfrm>
          <a:off x="14732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50563</xdr:rowOff>
    </xdr:from>
    <xdr:ext cx="762000" cy="259045"/>
    <xdr:sp macro="" textlink="">
      <xdr:nvSpPr>
        <xdr:cNvPr id="266" name="テキスト ボックス 265"/>
        <xdr:cNvSpPr txBox="1"/>
      </xdr:nvSpPr>
      <xdr:spPr>
        <a:xfrm>
          <a:off x="14401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32766</xdr:rowOff>
    </xdr:from>
    <xdr:to>
      <xdr:col>69</xdr:col>
      <xdr:colOff>142875</xdr:colOff>
      <xdr:row>57</xdr:row>
      <xdr:rowOff>134366</xdr:rowOff>
    </xdr:to>
    <xdr:sp macro="" textlink="">
      <xdr:nvSpPr>
        <xdr:cNvPr id="267" name="楕円 266"/>
        <xdr:cNvSpPr/>
      </xdr:nvSpPr>
      <xdr:spPr>
        <a:xfrm>
          <a:off x="13843000" y="98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119143</xdr:rowOff>
    </xdr:from>
    <xdr:ext cx="762000" cy="259045"/>
    <xdr:sp macro="" textlink="">
      <xdr:nvSpPr>
        <xdr:cNvPr id="268" name="テキスト ボックス 267"/>
        <xdr:cNvSpPr txBox="1"/>
      </xdr:nvSpPr>
      <xdr:spPr>
        <a:xfrm>
          <a:off x="135128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23622</xdr:rowOff>
    </xdr:from>
    <xdr:to>
      <xdr:col>65</xdr:col>
      <xdr:colOff>53975</xdr:colOff>
      <xdr:row>57</xdr:row>
      <xdr:rowOff>125222</xdr:rowOff>
    </xdr:to>
    <xdr:sp macro="" textlink="">
      <xdr:nvSpPr>
        <xdr:cNvPr id="269" name="楕円 268"/>
        <xdr:cNvSpPr/>
      </xdr:nvSpPr>
      <xdr:spPr>
        <a:xfrm>
          <a:off x="12954000" y="9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109999</xdr:rowOff>
    </xdr:from>
    <xdr:ext cx="762000" cy="259045"/>
    <xdr:sp macro="" textlink="">
      <xdr:nvSpPr>
        <xdr:cNvPr id="270" name="テキスト ボックス 269"/>
        <xdr:cNvSpPr txBox="1"/>
      </xdr:nvSpPr>
      <xdr:spPr>
        <a:xfrm>
          <a:off x="12623800" y="988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類似団体と</a:t>
          </a:r>
          <a:r>
            <a:rPr lang="ja-JP" altLang="en-US" sz="1100" b="0" i="0" baseline="0">
              <a:solidFill>
                <a:schemeClr val="dk1"/>
              </a:solidFill>
              <a:effectLst/>
              <a:latin typeface="+mn-lt"/>
              <a:ea typeface="+mn-ea"/>
              <a:cs typeface="+mn-cs"/>
            </a:rPr>
            <a:t>同数値と</a:t>
          </a:r>
          <a:r>
            <a:rPr lang="ja-JP" altLang="ja-JP" sz="1100" b="0" i="0" baseline="0">
              <a:solidFill>
                <a:schemeClr val="dk1"/>
              </a:solidFill>
              <a:effectLst/>
              <a:latin typeface="+mn-lt"/>
              <a:ea typeface="+mn-ea"/>
              <a:cs typeface="+mn-cs"/>
            </a:rPr>
            <a:t>なっており、今後とも適切な補助金等の支出に努め経常経費の削減を図る。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62992</xdr:rowOff>
    </xdr:from>
    <xdr:to>
      <xdr:col>82</xdr:col>
      <xdr:colOff>107950</xdr:colOff>
      <xdr:row>36</xdr:row>
      <xdr:rowOff>113284</xdr:rowOff>
    </xdr:to>
    <xdr:cxnSp macro="">
      <xdr:nvCxnSpPr>
        <xdr:cNvPr id="300" name="直線コネクタ 299"/>
        <xdr:cNvCxnSpPr/>
      </xdr:nvCxnSpPr>
      <xdr:spPr>
        <a:xfrm>
          <a:off x="15671800" y="623519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79011</xdr:rowOff>
    </xdr:from>
    <xdr:ext cx="762000" cy="259045"/>
    <xdr:sp macro="" textlink="">
      <xdr:nvSpPr>
        <xdr:cNvPr id="301" name="補助費等平均値テキスト"/>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62992</xdr:rowOff>
    </xdr:from>
    <xdr:to>
      <xdr:col>78</xdr:col>
      <xdr:colOff>69850</xdr:colOff>
      <xdr:row>36</xdr:row>
      <xdr:rowOff>81280</xdr:rowOff>
    </xdr:to>
    <xdr:cxnSp macro="">
      <xdr:nvCxnSpPr>
        <xdr:cNvPr id="303" name="直線コネクタ 302"/>
        <xdr:cNvCxnSpPr/>
      </xdr:nvCxnSpPr>
      <xdr:spPr>
        <a:xfrm flipV="1">
          <a:off x="14782800" y="62351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5" name="テキスト ボックス 304"/>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81280</xdr:rowOff>
    </xdr:from>
    <xdr:to>
      <xdr:col>73</xdr:col>
      <xdr:colOff>180975</xdr:colOff>
      <xdr:row>36</xdr:row>
      <xdr:rowOff>85852</xdr:rowOff>
    </xdr:to>
    <xdr:cxnSp macro="">
      <xdr:nvCxnSpPr>
        <xdr:cNvPr id="306" name="直線コネクタ 305"/>
        <xdr:cNvCxnSpPr/>
      </xdr:nvCxnSpPr>
      <xdr:spPr>
        <a:xfrm flipV="1">
          <a:off x="13893800" y="62534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08" name="テキスト ボックス 307"/>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72136</xdr:rowOff>
    </xdr:from>
    <xdr:to>
      <xdr:col>69</xdr:col>
      <xdr:colOff>92075</xdr:colOff>
      <xdr:row>36</xdr:row>
      <xdr:rowOff>85852</xdr:rowOff>
    </xdr:to>
    <xdr:cxnSp macro="">
      <xdr:nvCxnSpPr>
        <xdr:cNvPr id="309" name="直線コネクタ 308"/>
        <xdr:cNvCxnSpPr/>
      </xdr:nvCxnSpPr>
      <xdr:spPr>
        <a:xfrm>
          <a:off x="13004800" y="62443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11" name="テキスト ボックス 310"/>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13" name="テキスト ボックス 312"/>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19" name="楕円 318"/>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34561</xdr:rowOff>
    </xdr:from>
    <xdr:ext cx="762000" cy="259045"/>
    <xdr:sp macro="" textlink="">
      <xdr:nvSpPr>
        <xdr:cNvPr id="320" name="補助費等該当値テキスト"/>
        <xdr:cNvSpPr txBox="1"/>
      </xdr:nvSpPr>
      <xdr:spPr>
        <a:xfrm>
          <a:off x="16598900" y="62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xdr:rowOff>
    </xdr:from>
    <xdr:to>
      <xdr:col>78</xdr:col>
      <xdr:colOff>120650</xdr:colOff>
      <xdr:row>36</xdr:row>
      <xdr:rowOff>113792</xdr:rowOff>
    </xdr:to>
    <xdr:sp macro="" textlink="">
      <xdr:nvSpPr>
        <xdr:cNvPr id="321" name="楕円 320"/>
        <xdr:cNvSpPr/>
      </xdr:nvSpPr>
      <xdr:spPr>
        <a:xfrm>
          <a:off x="15621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123969</xdr:rowOff>
    </xdr:from>
    <xdr:ext cx="736600" cy="259045"/>
    <xdr:sp macro="" textlink="">
      <xdr:nvSpPr>
        <xdr:cNvPr id="322" name="テキスト ボックス 321"/>
        <xdr:cNvSpPr txBox="1"/>
      </xdr:nvSpPr>
      <xdr:spPr>
        <a:xfrm>
          <a:off x="15290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30480</xdr:rowOff>
    </xdr:from>
    <xdr:to>
      <xdr:col>74</xdr:col>
      <xdr:colOff>31750</xdr:colOff>
      <xdr:row>36</xdr:row>
      <xdr:rowOff>132080</xdr:rowOff>
    </xdr:to>
    <xdr:sp macro="" textlink="">
      <xdr:nvSpPr>
        <xdr:cNvPr id="323" name="楕円 322"/>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24" name="テキスト ボックス 323"/>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35052</xdr:rowOff>
    </xdr:from>
    <xdr:to>
      <xdr:col>69</xdr:col>
      <xdr:colOff>142875</xdr:colOff>
      <xdr:row>36</xdr:row>
      <xdr:rowOff>136652</xdr:rowOff>
    </xdr:to>
    <xdr:sp macro="" textlink="">
      <xdr:nvSpPr>
        <xdr:cNvPr id="325" name="楕円 324"/>
        <xdr:cNvSpPr/>
      </xdr:nvSpPr>
      <xdr:spPr>
        <a:xfrm>
          <a:off x="13843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146829</xdr:rowOff>
    </xdr:from>
    <xdr:ext cx="762000" cy="259045"/>
    <xdr:sp macro="" textlink="">
      <xdr:nvSpPr>
        <xdr:cNvPr id="326" name="テキスト ボックス 325"/>
        <xdr:cNvSpPr txBox="1"/>
      </xdr:nvSpPr>
      <xdr:spPr>
        <a:xfrm>
          <a:off x="13512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7" name="楕円 326"/>
        <xdr:cNvSpPr/>
      </xdr:nvSpPr>
      <xdr:spPr>
        <a:xfrm>
          <a:off x="12954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28" name="テキスト ボックス 327"/>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従前から行っている計画的繰上償還の実施、起債発行の抑制により逓減させてきた状況であるが、平成２７年度から平成２９年度に大型建設事業を実施しており、今後については償還額が伸びていく。そのため今後も適正な把握・管理を行い経費の削減を図り、健全な財政運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58420</xdr:rowOff>
    </xdr:from>
    <xdr:to>
      <xdr:col>24</xdr:col>
      <xdr:colOff>25400</xdr:colOff>
      <xdr:row>75</xdr:row>
      <xdr:rowOff>81280</xdr:rowOff>
    </xdr:to>
    <xdr:cxnSp macro="">
      <xdr:nvCxnSpPr>
        <xdr:cNvPr id="360" name="直線コネクタ 359"/>
        <xdr:cNvCxnSpPr/>
      </xdr:nvCxnSpPr>
      <xdr:spPr>
        <a:xfrm flipV="1">
          <a:off x="3987800" y="129171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52088</xdr:rowOff>
    </xdr:from>
    <xdr:ext cx="762000" cy="259045"/>
    <xdr:sp macro="" textlink="">
      <xdr:nvSpPr>
        <xdr:cNvPr id="361" name="公債費平均値テキスト"/>
        <xdr:cNvSpPr txBox="1"/>
      </xdr:nvSpPr>
      <xdr:spPr>
        <a:xfrm>
          <a:off x="4914900" y="13082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27940</xdr:rowOff>
    </xdr:from>
    <xdr:to>
      <xdr:col>19</xdr:col>
      <xdr:colOff>187325</xdr:colOff>
      <xdr:row>75</xdr:row>
      <xdr:rowOff>81280</xdr:rowOff>
    </xdr:to>
    <xdr:cxnSp macro="">
      <xdr:nvCxnSpPr>
        <xdr:cNvPr id="363" name="直線コネクタ 362"/>
        <xdr:cNvCxnSpPr/>
      </xdr:nvCxnSpPr>
      <xdr:spPr>
        <a:xfrm>
          <a:off x="3098800" y="1288669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5" name="テキスト ボックス 364"/>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27940</xdr:rowOff>
    </xdr:from>
    <xdr:to>
      <xdr:col>15</xdr:col>
      <xdr:colOff>98425</xdr:colOff>
      <xdr:row>75</xdr:row>
      <xdr:rowOff>50800</xdr:rowOff>
    </xdr:to>
    <xdr:cxnSp macro="">
      <xdr:nvCxnSpPr>
        <xdr:cNvPr id="366" name="直線コネクタ 365"/>
        <xdr:cNvCxnSpPr/>
      </xdr:nvCxnSpPr>
      <xdr:spPr>
        <a:xfrm flipV="1">
          <a:off x="2209800" y="128866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33038</xdr:rowOff>
    </xdr:from>
    <xdr:ext cx="762000" cy="259045"/>
    <xdr:sp macro="" textlink="">
      <xdr:nvSpPr>
        <xdr:cNvPr id="368" name="テキスト ボックス 367"/>
        <xdr:cNvSpPr txBox="1"/>
      </xdr:nvSpPr>
      <xdr:spPr>
        <a:xfrm>
          <a:off x="2717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39370</xdr:rowOff>
    </xdr:from>
    <xdr:to>
      <xdr:col>11</xdr:col>
      <xdr:colOff>9525</xdr:colOff>
      <xdr:row>75</xdr:row>
      <xdr:rowOff>50800</xdr:rowOff>
    </xdr:to>
    <xdr:cxnSp macro="">
      <xdr:nvCxnSpPr>
        <xdr:cNvPr id="369" name="直線コネクタ 368"/>
        <xdr:cNvCxnSpPr/>
      </xdr:nvCxnSpPr>
      <xdr:spPr>
        <a:xfrm>
          <a:off x="1320800" y="128981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25416</xdr:rowOff>
    </xdr:from>
    <xdr:ext cx="762000" cy="259045"/>
    <xdr:sp macro="" textlink="">
      <xdr:nvSpPr>
        <xdr:cNvPr id="371" name="テキスト ボックス 370"/>
        <xdr:cNvSpPr txBox="1"/>
      </xdr:nvSpPr>
      <xdr:spPr>
        <a:xfrm>
          <a:off x="1828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73" name="テキスト ボックス 372"/>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7620</xdr:rowOff>
    </xdr:from>
    <xdr:to>
      <xdr:col>24</xdr:col>
      <xdr:colOff>76200</xdr:colOff>
      <xdr:row>75</xdr:row>
      <xdr:rowOff>109220</xdr:rowOff>
    </xdr:to>
    <xdr:sp macro="" textlink="">
      <xdr:nvSpPr>
        <xdr:cNvPr id="379" name="楕円 378"/>
        <xdr:cNvSpPr/>
      </xdr:nvSpPr>
      <xdr:spPr>
        <a:xfrm>
          <a:off x="47752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24147</xdr:rowOff>
    </xdr:from>
    <xdr:ext cx="762000" cy="259045"/>
    <xdr:sp macro="" textlink="">
      <xdr:nvSpPr>
        <xdr:cNvPr id="380" name="公債費該当値テキスト"/>
        <xdr:cNvSpPr txBox="1"/>
      </xdr:nvSpPr>
      <xdr:spPr>
        <a:xfrm>
          <a:off x="49149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30480</xdr:rowOff>
    </xdr:from>
    <xdr:to>
      <xdr:col>20</xdr:col>
      <xdr:colOff>38100</xdr:colOff>
      <xdr:row>75</xdr:row>
      <xdr:rowOff>132080</xdr:rowOff>
    </xdr:to>
    <xdr:sp macro="" textlink="">
      <xdr:nvSpPr>
        <xdr:cNvPr id="381" name="楕円 380"/>
        <xdr:cNvSpPr/>
      </xdr:nvSpPr>
      <xdr:spPr>
        <a:xfrm>
          <a:off x="3937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142257</xdr:rowOff>
    </xdr:from>
    <xdr:ext cx="736600" cy="259045"/>
    <xdr:sp macro="" textlink="">
      <xdr:nvSpPr>
        <xdr:cNvPr id="382" name="テキスト ボックス 381"/>
        <xdr:cNvSpPr txBox="1"/>
      </xdr:nvSpPr>
      <xdr:spPr>
        <a:xfrm>
          <a:off x="3606800" y="12658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148590</xdr:rowOff>
    </xdr:from>
    <xdr:to>
      <xdr:col>15</xdr:col>
      <xdr:colOff>149225</xdr:colOff>
      <xdr:row>75</xdr:row>
      <xdr:rowOff>78740</xdr:rowOff>
    </xdr:to>
    <xdr:sp macro="" textlink="">
      <xdr:nvSpPr>
        <xdr:cNvPr id="383" name="楕円 382"/>
        <xdr:cNvSpPr/>
      </xdr:nvSpPr>
      <xdr:spPr>
        <a:xfrm>
          <a:off x="3048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88917</xdr:rowOff>
    </xdr:from>
    <xdr:ext cx="762000" cy="259045"/>
    <xdr:sp macro="" textlink="">
      <xdr:nvSpPr>
        <xdr:cNvPr id="384" name="テキスト ボックス 383"/>
        <xdr:cNvSpPr txBox="1"/>
      </xdr:nvSpPr>
      <xdr:spPr>
        <a:xfrm>
          <a:off x="2717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0</xdr:rowOff>
    </xdr:from>
    <xdr:to>
      <xdr:col>11</xdr:col>
      <xdr:colOff>60325</xdr:colOff>
      <xdr:row>75</xdr:row>
      <xdr:rowOff>101600</xdr:rowOff>
    </xdr:to>
    <xdr:sp macro="" textlink="">
      <xdr:nvSpPr>
        <xdr:cNvPr id="385" name="楕円 384"/>
        <xdr:cNvSpPr/>
      </xdr:nvSpPr>
      <xdr:spPr>
        <a:xfrm>
          <a:off x="2159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111777</xdr:rowOff>
    </xdr:from>
    <xdr:ext cx="762000" cy="259045"/>
    <xdr:sp macro="" textlink="">
      <xdr:nvSpPr>
        <xdr:cNvPr id="386" name="テキスト ボックス 385"/>
        <xdr:cNvSpPr txBox="1"/>
      </xdr:nvSpPr>
      <xdr:spPr>
        <a:xfrm>
          <a:off x="1828800" y="1262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160020</xdr:rowOff>
    </xdr:from>
    <xdr:to>
      <xdr:col>6</xdr:col>
      <xdr:colOff>171450</xdr:colOff>
      <xdr:row>75</xdr:row>
      <xdr:rowOff>90170</xdr:rowOff>
    </xdr:to>
    <xdr:sp macro="" textlink="">
      <xdr:nvSpPr>
        <xdr:cNvPr id="387" name="楕円 386"/>
        <xdr:cNvSpPr/>
      </xdr:nvSpPr>
      <xdr:spPr>
        <a:xfrm>
          <a:off x="1270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100347</xdr:rowOff>
    </xdr:from>
    <xdr:ext cx="762000" cy="259045"/>
    <xdr:sp macro="" textlink="">
      <xdr:nvSpPr>
        <xdr:cNvPr id="388" name="テキスト ボックス 387"/>
        <xdr:cNvSpPr txBox="1"/>
      </xdr:nvSpPr>
      <xdr:spPr>
        <a:xfrm>
          <a:off x="939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今後も老朽化した公共施設の改修や維持に係る経費が見込まれることから、公共施設総合管理計画に基づいた施設の集約化・複合化による公共施設の縮減と、</a:t>
          </a:r>
          <a:r>
            <a:rPr lang="ja-JP" altLang="ja-JP" sz="1100" b="0" i="0" baseline="0">
              <a:solidFill>
                <a:schemeClr val="dk1"/>
              </a:solidFill>
              <a:effectLst/>
              <a:latin typeface="+mn-lt"/>
              <a:ea typeface="+mn-ea"/>
              <a:cs typeface="+mn-cs"/>
            </a:rPr>
            <a:t>優先度の低い事業の廃止・縮小などにより経費の削減を図り、健全な財政運営に努める。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8889</xdr:rowOff>
    </xdr:from>
    <xdr:to>
      <xdr:col>82</xdr:col>
      <xdr:colOff>107950</xdr:colOff>
      <xdr:row>79</xdr:row>
      <xdr:rowOff>43180</xdr:rowOff>
    </xdr:to>
    <xdr:cxnSp macro="">
      <xdr:nvCxnSpPr>
        <xdr:cNvPr id="421" name="直線コネクタ 420"/>
        <xdr:cNvCxnSpPr/>
      </xdr:nvCxnSpPr>
      <xdr:spPr>
        <a:xfrm flipV="1">
          <a:off x="15671800" y="1355343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123207</xdr:rowOff>
    </xdr:from>
    <xdr:ext cx="762000" cy="259045"/>
    <xdr:sp macro="" textlink="">
      <xdr:nvSpPr>
        <xdr:cNvPr id="422" name="公債費以外平均値テキスト"/>
        <xdr:cNvSpPr txBox="1"/>
      </xdr:nvSpPr>
      <xdr:spPr>
        <a:xfrm>
          <a:off x="16598900" y="1315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168911</xdr:rowOff>
    </xdr:from>
    <xdr:to>
      <xdr:col>78</xdr:col>
      <xdr:colOff>69850</xdr:colOff>
      <xdr:row>79</xdr:row>
      <xdr:rowOff>43180</xdr:rowOff>
    </xdr:to>
    <xdr:cxnSp macro="">
      <xdr:nvCxnSpPr>
        <xdr:cNvPr id="424" name="直線コネクタ 423"/>
        <xdr:cNvCxnSpPr/>
      </xdr:nvCxnSpPr>
      <xdr:spPr>
        <a:xfrm>
          <a:off x="14782800" y="135420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27957</xdr:rowOff>
    </xdr:from>
    <xdr:ext cx="736600" cy="259045"/>
    <xdr:sp macro="" textlink="">
      <xdr:nvSpPr>
        <xdr:cNvPr id="426" name="テキスト ボックス 425"/>
        <xdr:cNvSpPr txBox="1"/>
      </xdr:nvSpPr>
      <xdr:spPr>
        <a:xfrm>
          <a:off x="15290800" y="13229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168911</xdr:rowOff>
    </xdr:from>
    <xdr:to>
      <xdr:col>73</xdr:col>
      <xdr:colOff>180975</xdr:colOff>
      <xdr:row>79</xdr:row>
      <xdr:rowOff>54611</xdr:rowOff>
    </xdr:to>
    <xdr:cxnSp macro="">
      <xdr:nvCxnSpPr>
        <xdr:cNvPr id="427" name="直線コネクタ 426"/>
        <xdr:cNvCxnSpPr/>
      </xdr:nvCxnSpPr>
      <xdr:spPr>
        <a:xfrm flipV="1">
          <a:off x="13893800" y="1354201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8" name="フローチャート: 判断 427"/>
        <xdr:cNvSpPr/>
      </xdr:nvSpPr>
      <xdr:spPr>
        <a:xfrm>
          <a:off x="14732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44466</xdr:rowOff>
    </xdr:from>
    <xdr:ext cx="762000" cy="259045"/>
    <xdr:sp macro="" textlink="">
      <xdr:nvSpPr>
        <xdr:cNvPr id="429" name="テキスト ボックス 428"/>
        <xdr:cNvSpPr txBox="1"/>
      </xdr:nvSpPr>
      <xdr:spPr>
        <a:xfrm>
          <a:off x="14401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111761</xdr:rowOff>
    </xdr:from>
    <xdr:to>
      <xdr:col>69</xdr:col>
      <xdr:colOff>92075</xdr:colOff>
      <xdr:row>79</xdr:row>
      <xdr:rowOff>54611</xdr:rowOff>
    </xdr:to>
    <xdr:cxnSp macro="">
      <xdr:nvCxnSpPr>
        <xdr:cNvPr id="430" name="直線コネクタ 429"/>
        <xdr:cNvCxnSpPr/>
      </xdr:nvCxnSpPr>
      <xdr:spPr>
        <a:xfrm>
          <a:off x="13004800" y="1348486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54627</xdr:rowOff>
    </xdr:from>
    <xdr:ext cx="762000" cy="259045"/>
    <xdr:sp macro="" textlink="">
      <xdr:nvSpPr>
        <xdr:cNvPr id="432" name="テキスト ボックス 431"/>
        <xdr:cNvSpPr txBox="1"/>
      </xdr:nvSpPr>
      <xdr:spPr>
        <a:xfrm>
          <a:off x="13512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161307</xdr:rowOff>
    </xdr:from>
    <xdr:ext cx="762000" cy="259045"/>
    <xdr:sp macro="" textlink="">
      <xdr:nvSpPr>
        <xdr:cNvPr id="434" name="テキスト ボックス 433"/>
        <xdr:cNvSpPr txBox="1"/>
      </xdr:nvSpPr>
      <xdr:spPr>
        <a:xfrm>
          <a:off x="12623800" y="1319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129539</xdr:rowOff>
    </xdr:from>
    <xdr:to>
      <xdr:col>82</xdr:col>
      <xdr:colOff>158750</xdr:colOff>
      <xdr:row>79</xdr:row>
      <xdr:rowOff>59689</xdr:rowOff>
    </xdr:to>
    <xdr:sp macro="" textlink="">
      <xdr:nvSpPr>
        <xdr:cNvPr id="440" name="楕円 439"/>
        <xdr:cNvSpPr/>
      </xdr:nvSpPr>
      <xdr:spPr>
        <a:xfrm>
          <a:off x="164592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101616</xdr:rowOff>
    </xdr:from>
    <xdr:ext cx="762000" cy="259045"/>
    <xdr:sp macro="" textlink="">
      <xdr:nvSpPr>
        <xdr:cNvPr id="441" name="公債費以外該当値テキスト"/>
        <xdr:cNvSpPr txBox="1"/>
      </xdr:nvSpPr>
      <xdr:spPr>
        <a:xfrm>
          <a:off x="165989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163830</xdr:rowOff>
    </xdr:from>
    <xdr:to>
      <xdr:col>78</xdr:col>
      <xdr:colOff>120650</xdr:colOff>
      <xdr:row>79</xdr:row>
      <xdr:rowOff>93980</xdr:rowOff>
    </xdr:to>
    <xdr:sp macro="" textlink="">
      <xdr:nvSpPr>
        <xdr:cNvPr id="442" name="楕円 441"/>
        <xdr:cNvSpPr/>
      </xdr:nvSpPr>
      <xdr:spPr>
        <a:xfrm>
          <a:off x="156210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78757</xdr:rowOff>
    </xdr:from>
    <xdr:ext cx="736600" cy="259045"/>
    <xdr:sp macro="" textlink="">
      <xdr:nvSpPr>
        <xdr:cNvPr id="443" name="テキスト ボックス 442"/>
        <xdr:cNvSpPr txBox="1"/>
      </xdr:nvSpPr>
      <xdr:spPr>
        <a:xfrm>
          <a:off x="15290800" y="13623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118111</xdr:rowOff>
    </xdr:from>
    <xdr:to>
      <xdr:col>74</xdr:col>
      <xdr:colOff>31750</xdr:colOff>
      <xdr:row>79</xdr:row>
      <xdr:rowOff>48261</xdr:rowOff>
    </xdr:to>
    <xdr:sp macro="" textlink="">
      <xdr:nvSpPr>
        <xdr:cNvPr id="444" name="楕円 443"/>
        <xdr:cNvSpPr/>
      </xdr:nvSpPr>
      <xdr:spPr>
        <a:xfrm>
          <a:off x="14732000" y="134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58438</xdr:rowOff>
    </xdr:from>
    <xdr:ext cx="762000" cy="259045"/>
    <xdr:sp macro="" textlink="">
      <xdr:nvSpPr>
        <xdr:cNvPr id="445" name="テキスト ボックス 444"/>
        <xdr:cNvSpPr txBox="1"/>
      </xdr:nvSpPr>
      <xdr:spPr>
        <a:xfrm>
          <a:off x="14401800" y="1326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3811</xdr:rowOff>
    </xdr:from>
    <xdr:to>
      <xdr:col>69</xdr:col>
      <xdr:colOff>142875</xdr:colOff>
      <xdr:row>79</xdr:row>
      <xdr:rowOff>105411</xdr:rowOff>
    </xdr:to>
    <xdr:sp macro="" textlink="">
      <xdr:nvSpPr>
        <xdr:cNvPr id="446" name="楕円 445"/>
        <xdr:cNvSpPr/>
      </xdr:nvSpPr>
      <xdr:spPr>
        <a:xfrm>
          <a:off x="13843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90188</xdr:rowOff>
    </xdr:from>
    <xdr:ext cx="762000" cy="259045"/>
    <xdr:sp macro="" textlink="">
      <xdr:nvSpPr>
        <xdr:cNvPr id="447" name="テキスト ボックス 446"/>
        <xdr:cNvSpPr txBox="1"/>
      </xdr:nvSpPr>
      <xdr:spPr>
        <a:xfrm>
          <a:off x="13512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60961</xdr:rowOff>
    </xdr:from>
    <xdr:to>
      <xdr:col>65</xdr:col>
      <xdr:colOff>53975</xdr:colOff>
      <xdr:row>78</xdr:row>
      <xdr:rowOff>162561</xdr:rowOff>
    </xdr:to>
    <xdr:sp macro="" textlink="">
      <xdr:nvSpPr>
        <xdr:cNvPr id="448" name="楕円 447"/>
        <xdr:cNvSpPr/>
      </xdr:nvSpPr>
      <xdr:spPr>
        <a:xfrm>
          <a:off x="12954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147338</xdr:rowOff>
    </xdr:from>
    <xdr:ext cx="762000" cy="259045"/>
    <xdr:sp macro="" textlink="">
      <xdr:nvSpPr>
        <xdr:cNvPr id="449" name="テキスト ボックス 448"/>
        <xdr:cNvSpPr txBox="1"/>
      </xdr:nvSpPr>
      <xdr:spPr>
        <a:xfrm>
          <a:off x="12623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北海道沼田町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155501</xdr:rowOff>
    </xdr:from>
    <xdr:to>
      <xdr:col>29</xdr:col>
      <xdr:colOff>127000</xdr:colOff>
      <xdr:row>16</xdr:row>
      <xdr:rowOff>168255</xdr:rowOff>
    </xdr:to>
    <xdr:cxnSp macro="">
      <xdr:nvCxnSpPr>
        <xdr:cNvPr id="49" name="直線コネクタ 48"/>
        <xdr:cNvCxnSpPr/>
      </xdr:nvCxnSpPr>
      <xdr:spPr bwMode="auto">
        <a:xfrm>
          <a:off x="5003800" y="2946326"/>
          <a:ext cx="647700" cy="12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8853</xdr:rowOff>
    </xdr:from>
    <xdr:ext cx="762000" cy="259045"/>
    <xdr:sp macro="" textlink="">
      <xdr:nvSpPr>
        <xdr:cNvPr id="50" name="人口1人当たり決算額の推移平均値テキスト130"/>
        <xdr:cNvSpPr txBox="1"/>
      </xdr:nvSpPr>
      <xdr:spPr>
        <a:xfrm>
          <a:off x="5740400" y="2971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155501</xdr:rowOff>
    </xdr:from>
    <xdr:to>
      <xdr:col>26</xdr:col>
      <xdr:colOff>50800</xdr:colOff>
      <xdr:row>17</xdr:row>
      <xdr:rowOff>12742</xdr:rowOff>
    </xdr:to>
    <xdr:cxnSp macro="">
      <xdr:nvCxnSpPr>
        <xdr:cNvPr id="52" name="直線コネクタ 51"/>
        <xdr:cNvCxnSpPr/>
      </xdr:nvCxnSpPr>
      <xdr:spPr bwMode="auto">
        <a:xfrm flipV="1">
          <a:off x="4305300" y="2946326"/>
          <a:ext cx="698500" cy="28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137326</xdr:rowOff>
    </xdr:from>
    <xdr:ext cx="736600" cy="259045"/>
    <xdr:sp macro="" textlink="">
      <xdr:nvSpPr>
        <xdr:cNvPr id="54" name="テキスト ボックス 53"/>
        <xdr:cNvSpPr txBox="1"/>
      </xdr:nvSpPr>
      <xdr:spPr>
        <a:xfrm>
          <a:off x="4622800" y="3099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12742</xdr:rowOff>
    </xdr:from>
    <xdr:to>
      <xdr:col>22</xdr:col>
      <xdr:colOff>114300</xdr:colOff>
      <xdr:row>17</xdr:row>
      <xdr:rowOff>40745</xdr:rowOff>
    </xdr:to>
    <xdr:cxnSp macro="">
      <xdr:nvCxnSpPr>
        <xdr:cNvPr id="55" name="直線コネクタ 54"/>
        <xdr:cNvCxnSpPr/>
      </xdr:nvCxnSpPr>
      <xdr:spPr bwMode="auto">
        <a:xfrm flipV="1">
          <a:off x="3606800" y="2975017"/>
          <a:ext cx="698500" cy="28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148101</xdr:rowOff>
    </xdr:from>
    <xdr:ext cx="762000" cy="259045"/>
    <xdr:sp macro="" textlink="">
      <xdr:nvSpPr>
        <xdr:cNvPr id="57" name="テキスト ボックス 56"/>
        <xdr:cNvSpPr txBox="1"/>
      </xdr:nvSpPr>
      <xdr:spPr>
        <a:xfrm>
          <a:off x="3924300" y="311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40745</xdr:rowOff>
    </xdr:from>
    <xdr:to>
      <xdr:col>18</xdr:col>
      <xdr:colOff>177800</xdr:colOff>
      <xdr:row>17</xdr:row>
      <xdr:rowOff>67825</xdr:rowOff>
    </xdr:to>
    <xdr:cxnSp macro="">
      <xdr:nvCxnSpPr>
        <xdr:cNvPr id="58" name="直線コネクタ 57"/>
        <xdr:cNvCxnSpPr/>
      </xdr:nvCxnSpPr>
      <xdr:spPr bwMode="auto">
        <a:xfrm flipV="1">
          <a:off x="2908300" y="3003020"/>
          <a:ext cx="698500" cy="27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166479</xdr:rowOff>
    </xdr:from>
    <xdr:ext cx="762000" cy="259045"/>
    <xdr:sp macro="" textlink="">
      <xdr:nvSpPr>
        <xdr:cNvPr id="60" name="テキスト ボックス 59"/>
        <xdr:cNvSpPr txBox="1"/>
      </xdr:nvSpPr>
      <xdr:spPr>
        <a:xfrm>
          <a:off x="32258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171035</xdr:rowOff>
    </xdr:from>
    <xdr:ext cx="762000" cy="259045"/>
    <xdr:sp macro="" textlink="">
      <xdr:nvSpPr>
        <xdr:cNvPr id="62" name="テキスト ボックス 61"/>
        <xdr:cNvSpPr txBox="1"/>
      </xdr:nvSpPr>
      <xdr:spPr>
        <a:xfrm>
          <a:off x="2527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117455</xdr:rowOff>
    </xdr:from>
    <xdr:to>
      <xdr:col>29</xdr:col>
      <xdr:colOff>177800</xdr:colOff>
      <xdr:row>17</xdr:row>
      <xdr:rowOff>47605</xdr:rowOff>
    </xdr:to>
    <xdr:sp macro="" textlink="">
      <xdr:nvSpPr>
        <xdr:cNvPr id="68" name="楕円 67"/>
        <xdr:cNvSpPr/>
      </xdr:nvSpPr>
      <xdr:spPr bwMode="auto">
        <a:xfrm>
          <a:off x="5600700" y="2908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133982</xdr:rowOff>
    </xdr:from>
    <xdr:ext cx="762000" cy="259045"/>
    <xdr:sp macro="" textlink="">
      <xdr:nvSpPr>
        <xdr:cNvPr id="69" name="人口1人当たり決算額の推移該当値テキスト130"/>
        <xdr:cNvSpPr txBox="1"/>
      </xdr:nvSpPr>
      <xdr:spPr>
        <a:xfrm>
          <a:off x="5740400" y="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104701</xdr:rowOff>
    </xdr:from>
    <xdr:to>
      <xdr:col>26</xdr:col>
      <xdr:colOff>101600</xdr:colOff>
      <xdr:row>17</xdr:row>
      <xdr:rowOff>34851</xdr:rowOff>
    </xdr:to>
    <xdr:sp macro="" textlink="">
      <xdr:nvSpPr>
        <xdr:cNvPr id="70" name="楕円 69"/>
        <xdr:cNvSpPr/>
      </xdr:nvSpPr>
      <xdr:spPr bwMode="auto">
        <a:xfrm>
          <a:off x="4953000" y="2895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45028</xdr:rowOff>
    </xdr:from>
    <xdr:ext cx="736600" cy="259045"/>
    <xdr:sp macro="" textlink="">
      <xdr:nvSpPr>
        <xdr:cNvPr id="71" name="テキスト ボックス 70"/>
        <xdr:cNvSpPr txBox="1"/>
      </xdr:nvSpPr>
      <xdr:spPr>
        <a:xfrm>
          <a:off x="4622800" y="2664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133392</xdr:rowOff>
    </xdr:from>
    <xdr:to>
      <xdr:col>22</xdr:col>
      <xdr:colOff>165100</xdr:colOff>
      <xdr:row>17</xdr:row>
      <xdr:rowOff>63542</xdr:rowOff>
    </xdr:to>
    <xdr:sp macro="" textlink="">
      <xdr:nvSpPr>
        <xdr:cNvPr id="72" name="楕円 71"/>
        <xdr:cNvSpPr/>
      </xdr:nvSpPr>
      <xdr:spPr bwMode="auto">
        <a:xfrm>
          <a:off x="4254500" y="2924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73719</xdr:rowOff>
    </xdr:from>
    <xdr:ext cx="762000" cy="259045"/>
    <xdr:sp macro="" textlink="">
      <xdr:nvSpPr>
        <xdr:cNvPr id="73" name="テキスト ボックス 72"/>
        <xdr:cNvSpPr txBox="1"/>
      </xdr:nvSpPr>
      <xdr:spPr>
        <a:xfrm>
          <a:off x="3924300" y="2693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161395</xdr:rowOff>
    </xdr:from>
    <xdr:to>
      <xdr:col>19</xdr:col>
      <xdr:colOff>38100</xdr:colOff>
      <xdr:row>17</xdr:row>
      <xdr:rowOff>91545</xdr:rowOff>
    </xdr:to>
    <xdr:sp macro="" textlink="">
      <xdr:nvSpPr>
        <xdr:cNvPr id="74" name="楕円 73"/>
        <xdr:cNvSpPr/>
      </xdr:nvSpPr>
      <xdr:spPr bwMode="auto">
        <a:xfrm>
          <a:off x="3556000" y="2952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101722</xdr:rowOff>
    </xdr:from>
    <xdr:ext cx="762000" cy="259045"/>
    <xdr:sp macro="" textlink="">
      <xdr:nvSpPr>
        <xdr:cNvPr id="75" name="テキスト ボックス 74"/>
        <xdr:cNvSpPr txBox="1"/>
      </xdr:nvSpPr>
      <xdr:spPr>
        <a:xfrm>
          <a:off x="3225800" y="2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17025</xdr:rowOff>
    </xdr:from>
    <xdr:to>
      <xdr:col>15</xdr:col>
      <xdr:colOff>101600</xdr:colOff>
      <xdr:row>17</xdr:row>
      <xdr:rowOff>118625</xdr:rowOff>
    </xdr:to>
    <xdr:sp macro="" textlink="">
      <xdr:nvSpPr>
        <xdr:cNvPr id="76" name="楕円 75"/>
        <xdr:cNvSpPr/>
      </xdr:nvSpPr>
      <xdr:spPr bwMode="auto">
        <a:xfrm>
          <a:off x="2857500" y="2979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128802</xdr:rowOff>
    </xdr:from>
    <xdr:ext cx="762000" cy="259045"/>
    <xdr:sp macro="" textlink="">
      <xdr:nvSpPr>
        <xdr:cNvPr id="77" name="テキスト ボックス 76"/>
        <xdr:cNvSpPr txBox="1"/>
      </xdr:nvSpPr>
      <xdr:spPr>
        <a:xfrm>
          <a:off x="2527300" y="274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69269</xdr:rowOff>
    </xdr:from>
    <xdr:to>
      <xdr:col>29</xdr:col>
      <xdr:colOff>127000</xdr:colOff>
      <xdr:row>36</xdr:row>
      <xdr:rowOff>69448</xdr:rowOff>
    </xdr:to>
    <xdr:cxnSp macro="">
      <xdr:nvCxnSpPr>
        <xdr:cNvPr id="108" name="直線コネクタ 107"/>
        <xdr:cNvCxnSpPr/>
      </xdr:nvCxnSpPr>
      <xdr:spPr bwMode="auto">
        <a:xfrm>
          <a:off x="5003800" y="7022519"/>
          <a:ext cx="647700" cy="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311671</xdr:rowOff>
    </xdr:from>
    <xdr:ext cx="762000" cy="259045"/>
    <xdr:sp macro="" textlink="">
      <xdr:nvSpPr>
        <xdr:cNvPr id="109" name="人口1人当たり決算額の推移平均値テキスト445"/>
        <xdr:cNvSpPr txBox="1"/>
      </xdr:nvSpPr>
      <xdr:spPr>
        <a:xfrm>
          <a:off x="5740400" y="6579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69269</xdr:rowOff>
    </xdr:from>
    <xdr:to>
      <xdr:col>26</xdr:col>
      <xdr:colOff>50800</xdr:colOff>
      <xdr:row>36</xdr:row>
      <xdr:rowOff>88426</xdr:rowOff>
    </xdr:to>
    <xdr:cxnSp macro="">
      <xdr:nvCxnSpPr>
        <xdr:cNvPr id="111" name="直線コネクタ 110"/>
        <xdr:cNvCxnSpPr/>
      </xdr:nvCxnSpPr>
      <xdr:spPr bwMode="auto">
        <a:xfrm flipV="1">
          <a:off x="4305300" y="7022519"/>
          <a:ext cx="698500" cy="19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257599</xdr:rowOff>
    </xdr:from>
    <xdr:ext cx="736600" cy="259045"/>
    <xdr:sp macro="" textlink="">
      <xdr:nvSpPr>
        <xdr:cNvPr id="113" name="テキスト ボックス 112"/>
        <xdr:cNvSpPr txBox="1"/>
      </xdr:nvSpPr>
      <xdr:spPr>
        <a:xfrm>
          <a:off x="4622800" y="65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88426</xdr:rowOff>
    </xdr:from>
    <xdr:to>
      <xdr:col>22</xdr:col>
      <xdr:colOff>114300</xdr:colOff>
      <xdr:row>36</xdr:row>
      <xdr:rowOff>114861</xdr:rowOff>
    </xdr:to>
    <xdr:cxnSp macro="">
      <xdr:nvCxnSpPr>
        <xdr:cNvPr id="114" name="直線コネクタ 113"/>
        <xdr:cNvCxnSpPr/>
      </xdr:nvCxnSpPr>
      <xdr:spPr bwMode="auto">
        <a:xfrm flipV="1">
          <a:off x="3606800" y="7041676"/>
          <a:ext cx="698500" cy="26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268883</xdr:rowOff>
    </xdr:from>
    <xdr:ext cx="762000" cy="259045"/>
    <xdr:sp macro="" textlink="">
      <xdr:nvSpPr>
        <xdr:cNvPr id="116" name="テキスト ボックス 115"/>
        <xdr:cNvSpPr txBox="1"/>
      </xdr:nvSpPr>
      <xdr:spPr>
        <a:xfrm>
          <a:off x="3924300" y="65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72305</xdr:rowOff>
    </xdr:from>
    <xdr:to>
      <xdr:col>18</xdr:col>
      <xdr:colOff>177800</xdr:colOff>
      <xdr:row>36</xdr:row>
      <xdr:rowOff>114861</xdr:rowOff>
    </xdr:to>
    <xdr:cxnSp macro="">
      <xdr:nvCxnSpPr>
        <xdr:cNvPr id="117" name="直線コネクタ 116"/>
        <xdr:cNvCxnSpPr/>
      </xdr:nvCxnSpPr>
      <xdr:spPr bwMode="auto">
        <a:xfrm>
          <a:off x="2908300" y="7025555"/>
          <a:ext cx="698500" cy="42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277538</xdr:rowOff>
    </xdr:from>
    <xdr:ext cx="762000" cy="259045"/>
    <xdr:sp macro="" textlink="">
      <xdr:nvSpPr>
        <xdr:cNvPr id="119" name="テキスト ボックス 118"/>
        <xdr:cNvSpPr txBox="1"/>
      </xdr:nvSpPr>
      <xdr:spPr>
        <a:xfrm>
          <a:off x="3225800" y="654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274969</xdr:rowOff>
    </xdr:from>
    <xdr:ext cx="762000" cy="259045"/>
    <xdr:sp macro="" textlink="">
      <xdr:nvSpPr>
        <xdr:cNvPr id="121" name="テキスト ボックス 120"/>
        <xdr:cNvSpPr txBox="1"/>
      </xdr:nvSpPr>
      <xdr:spPr>
        <a:xfrm>
          <a:off x="2527300" y="654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18648</xdr:rowOff>
    </xdr:from>
    <xdr:to>
      <xdr:col>29</xdr:col>
      <xdr:colOff>177800</xdr:colOff>
      <xdr:row>36</xdr:row>
      <xdr:rowOff>120248</xdr:rowOff>
    </xdr:to>
    <xdr:sp macro="" textlink="">
      <xdr:nvSpPr>
        <xdr:cNvPr id="127" name="楕円 126"/>
        <xdr:cNvSpPr/>
      </xdr:nvSpPr>
      <xdr:spPr bwMode="auto">
        <a:xfrm>
          <a:off x="5600700" y="6971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333625</xdr:rowOff>
    </xdr:from>
    <xdr:ext cx="762000" cy="259045"/>
    <xdr:sp macro="" textlink="">
      <xdr:nvSpPr>
        <xdr:cNvPr id="128" name="人口1人当たり決算額の推移該当値テキスト445"/>
        <xdr:cNvSpPr txBox="1"/>
      </xdr:nvSpPr>
      <xdr:spPr>
        <a:xfrm>
          <a:off x="5740400" y="6943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18469</xdr:rowOff>
    </xdr:from>
    <xdr:to>
      <xdr:col>26</xdr:col>
      <xdr:colOff>101600</xdr:colOff>
      <xdr:row>36</xdr:row>
      <xdr:rowOff>120069</xdr:rowOff>
    </xdr:to>
    <xdr:sp macro="" textlink="">
      <xdr:nvSpPr>
        <xdr:cNvPr id="129" name="楕円 128"/>
        <xdr:cNvSpPr/>
      </xdr:nvSpPr>
      <xdr:spPr bwMode="auto">
        <a:xfrm>
          <a:off x="4953000" y="6971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104846</xdr:rowOff>
    </xdr:from>
    <xdr:ext cx="736600" cy="259045"/>
    <xdr:sp macro="" textlink="">
      <xdr:nvSpPr>
        <xdr:cNvPr id="130" name="テキスト ボックス 129"/>
        <xdr:cNvSpPr txBox="1"/>
      </xdr:nvSpPr>
      <xdr:spPr>
        <a:xfrm>
          <a:off x="4622800" y="7058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37626</xdr:rowOff>
    </xdr:from>
    <xdr:to>
      <xdr:col>22</xdr:col>
      <xdr:colOff>165100</xdr:colOff>
      <xdr:row>36</xdr:row>
      <xdr:rowOff>139226</xdr:rowOff>
    </xdr:to>
    <xdr:sp macro="" textlink="">
      <xdr:nvSpPr>
        <xdr:cNvPr id="131" name="楕円 130"/>
        <xdr:cNvSpPr/>
      </xdr:nvSpPr>
      <xdr:spPr bwMode="auto">
        <a:xfrm>
          <a:off x="4254500" y="6990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124003</xdr:rowOff>
    </xdr:from>
    <xdr:ext cx="762000" cy="259045"/>
    <xdr:sp macro="" textlink="">
      <xdr:nvSpPr>
        <xdr:cNvPr id="132" name="テキスト ボックス 131"/>
        <xdr:cNvSpPr txBox="1"/>
      </xdr:nvSpPr>
      <xdr:spPr>
        <a:xfrm>
          <a:off x="3924300" y="707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64061</xdr:rowOff>
    </xdr:from>
    <xdr:to>
      <xdr:col>19</xdr:col>
      <xdr:colOff>38100</xdr:colOff>
      <xdr:row>36</xdr:row>
      <xdr:rowOff>165661</xdr:rowOff>
    </xdr:to>
    <xdr:sp macro="" textlink="">
      <xdr:nvSpPr>
        <xdr:cNvPr id="133" name="楕円 132"/>
        <xdr:cNvSpPr/>
      </xdr:nvSpPr>
      <xdr:spPr bwMode="auto">
        <a:xfrm>
          <a:off x="3556000" y="7017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150438</xdr:rowOff>
    </xdr:from>
    <xdr:ext cx="762000" cy="259045"/>
    <xdr:sp macro="" textlink="">
      <xdr:nvSpPr>
        <xdr:cNvPr id="134" name="テキスト ボックス 133"/>
        <xdr:cNvSpPr txBox="1"/>
      </xdr:nvSpPr>
      <xdr:spPr>
        <a:xfrm>
          <a:off x="3225800" y="7103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21505</xdr:rowOff>
    </xdr:from>
    <xdr:to>
      <xdr:col>15</xdr:col>
      <xdr:colOff>101600</xdr:colOff>
      <xdr:row>36</xdr:row>
      <xdr:rowOff>123105</xdr:rowOff>
    </xdr:to>
    <xdr:sp macro="" textlink="">
      <xdr:nvSpPr>
        <xdr:cNvPr id="135" name="楕円 134"/>
        <xdr:cNvSpPr/>
      </xdr:nvSpPr>
      <xdr:spPr bwMode="auto">
        <a:xfrm>
          <a:off x="2857500" y="6974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107882</xdr:rowOff>
    </xdr:from>
    <xdr:ext cx="762000" cy="259045"/>
    <xdr:sp macro="" textlink="">
      <xdr:nvSpPr>
        <xdr:cNvPr id="136" name="テキスト ボックス 135"/>
        <xdr:cNvSpPr txBox="1"/>
      </xdr:nvSpPr>
      <xdr:spPr>
        <a:xfrm>
          <a:off x="2527300" y="7061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北海道沼田町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2,951
2,949
283.35
5,670,920
5,543,492
122,632
2,755,543
3,061,908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14027</xdr:rowOff>
    </xdr:from>
    <xdr:to>
      <xdr:col>24</xdr:col>
      <xdr:colOff>63500</xdr:colOff>
      <xdr:row>36</xdr:row>
      <xdr:rowOff>23461</xdr:rowOff>
    </xdr:to>
    <xdr:cxnSp macro="">
      <xdr:nvCxnSpPr>
        <xdr:cNvPr id="60" name="直線コネクタ 59"/>
        <xdr:cNvCxnSpPr/>
      </xdr:nvCxnSpPr>
      <xdr:spPr>
        <a:xfrm>
          <a:off x="3797300" y="6186227"/>
          <a:ext cx="838200" cy="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45633</xdr:rowOff>
    </xdr:from>
    <xdr:ext cx="599010" cy="259045"/>
    <xdr:sp macro="" textlink="">
      <xdr:nvSpPr>
        <xdr:cNvPr id="61" name="人件費平均値テキスト"/>
        <xdr:cNvSpPr txBox="1"/>
      </xdr:nvSpPr>
      <xdr:spPr>
        <a:xfrm>
          <a:off x="4686300" y="6217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14027</xdr:rowOff>
    </xdr:from>
    <xdr:to>
      <xdr:col>19</xdr:col>
      <xdr:colOff>177800</xdr:colOff>
      <xdr:row>36</xdr:row>
      <xdr:rowOff>125914</xdr:rowOff>
    </xdr:to>
    <xdr:cxnSp macro="">
      <xdr:nvCxnSpPr>
        <xdr:cNvPr id="63" name="直線コネクタ 62"/>
        <xdr:cNvCxnSpPr/>
      </xdr:nvCxnSpPr>
      <xdr:spPr>
        <a:xfrm flipV="1">
          <a:off x="2908300" y="6186227"/>
          <a:ext cx="889000" cy="1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2370</xdr:rowOff>
    </xdr:from>
    <xdr:ext cx="599010" cy="259045"/>
    <xdr:sp macro="" textlink="">
      <xdr:nvSpPr>
        <xdr:cNvPr id="65" name="テキスト ボックス 64"/>
        <xdr:cNvSpPr txBox="1"/>
      </xdr:nvSpPr>
      <xdr:spPr>
        <a:xfrm>
          <a:off x="3497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125914</xdr:rowOff>
    </xdr:from>
    <xdr:to>
      <xdr:col>15</xdr:col>
      <xdr:colOff>50800</xdr:colOff>
      <xdr:row>36</xdr:row>
      <xdr:rowOff>134911</xdr:rowOff>
    </xdr:to>
    <xdr:cxnSp macro="">
      <xdr:nvCxnSpPr>
        <xdr:cNvPr id="66" name="直線コネクタ 65"/>
        <xdr:cNvCxnSpPr/>
      </xdr:nvCxnSpPr>
      <xdr:spPr>
        <a:xfrm flipV="1">
          <a:off x="2019300" y="6298114"/>
          <a:ext cx="889000" cy="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51999</xdr:rowOff>
    </xdr:from>
    <xdr:ext cx="599010" cy="259045"/>
    <xdr:sp macro="" textlink="">
      <xdr:nvSpPr>
        <xdr:cNvPr id="68" name="テキスト ボックス 67"/>
        <xdr:cNvSpPr txBox="1"/>
      </xdr:nvSpPr>
      <xdr:spPr>
        <a:xfrm>
          <a:off x="2608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134911</xdr:rowOff>
    </xdr:from>
    <xdr:to>
      <xdr:col>10</xdr:col>
      <xdr:colOff>114300</xdr:colOff>
      <xdr:row>36</xdr:row>
      <xdr:rowOff>157476</xdr:rowOff>
    </xdr:to>
    <xdr:cxnSp macro="">
      <xdr:nvCxnSpPr>
        <xdr:cNvPr id="69" name="直線コネクタ 68"/>
        <xdr:cNvCxnSpPr/>
      </xdr:nvCxnSpPr>
      <xdr:spPr>
        <a:xfrm flipV="1">
          <a:off x="1130300" y="6307111"/>
          <a:ext cx="889000" cy="2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65991</xdr:rowOff>
    </xdr:from>
    <xdr:ext cx="599010" cy="259045"/>
    <xdr:sp macro="" textlink="">
      <xdr:nvSpPr>
        <xdr:cNvPr id="71" name="テキスト ボックス 70"/>
        <xdr:cNvSpPr txBox="1"/>
      </xdr:nvSpPr>
      <xdr:spPr>
        <a:xfrm>
          <a:off x="1719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67834</xdr:rowOff>
    </xdr:from>
    <xdr:ext cx="599010" cy="259045"/>
    <xdr:sp macro="" textlink="">
      <xdr:nvSpPr>
        <xdr:cNvPr id="73" name="テキスト ボックス 72"/>
        <xdr:cNvSpPr txBox="1"/>
      </xdr:nvSpPr>
      <xdr:spPr>
        <a:xfrm>
          <a:off x="830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144111</xdr:rowOff>
    </xdr:from>
    <xdr:to>
      <xdr:col>24</xdr:col>
      <xdr:colOff>114300</xdr:colOff>
      <xdr:row>36</xdr:row>
      <xdr:rowOff>74261</xdr:rowOff>
    </xdr:to>
    <xdr:sp macro="" textlink="">
      <xdr:nvSpPr>
        <xdr:cNvPr id="79" name="楕円 78"/>
        <xdr:cNvSpPr/>
      </xdr:nvSpPr>
      <xdr:spPr>
        <a:xfrm>
          <a:off x="4584700" y="614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166988</xdr:rowOff>
    </xdr:from>
    <xdr:ext cx="599010" cy="259045"/>
    <xdr:sp macro="" textlink="">
      <xdr:nvSpPr>
        <xdr:cNvPr id="80" name="人件費該当値テキスト"/>
        <xdr:cNvSpPr txBox="1"/>
      </xdr:nvSpPr>
      <xdr:spPr>
        <a:xfrm>
          <a:off x="4686300" y="5996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134677</xdr:rowOff>
    </xdr:from>
    <xdr:to>
      <xdr:col>20</xdr:col>
      <xdr:colOff>38100</xdr:colOff>
      <xdr:row>36</xdr:row>
      <xdr:rowOff>64827</xdr:rowOff>
    </xdr:to>
    <xdr:sp macro="" textlink="">
      <xdr:nvSpPr>
        <xdr:cNvPr id="81" name="楕円 80"/>
        <xdr:cNvSpPr/>
      </xdr:nvSpPr>
      <xdr:spPr>
        <a:xfrm>
          <a:off x="3746500" y="613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81354</xdr:rowOff>
    </xdr:from>
    <xdr:ext cx="599010" cy="259045"/>
    <xdr:sp macro="" textlink="">
      <xdr:nvSpPr>
        <xdr:cNvPr id="82" name="テキスト ボックス 81"/>
        <xdr:cNvSpPr txBox="1"/>
      </xdr:nvSpPr>
      <xdr:spPr>
        <a:xfrm>
          <a:off x="3497795" y="591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75114</xdr:rowOff>
    </xdr:from>
    <xdr:to>
      <xdr:col>15</xdr:col>
      <xdr:colOff>101600</xdr:colOff>
      <xdr:row>37</xdr:row>
      <xdr:rowOff>5264</xdr:rowOff>
    </xdr:to>
    <xdr:sp macro="" textlink="">
      <xdr:nvSpPr>
        <xdr:cNvPr id="83" name="楕円 82"/>
        <xdr:cNvSpPr/>
      </xdr:nvSpPr>
      <xdr:spPr>
        <a:xfrm>
          <a:off x="2857500" y="624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21791</xdr:rowOff>
    </xdr:from>
    <xdr:ext cx="599010" cy="259045"/>
    <xdr:sp macro="" textlink="">
      <xdr:nvSpPr>
        <xdr:cNvPr id="84" name="テキスト ボックス 83"/>
        <xdr:cNvSpPr txBox="1"/>
      </xdr:nvSpPr>
      <xdr:spPr>
        <a:xfrm>
          <a:off x="2608795" y="6022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84111</xdr:rowOff>
    </xdr:from>
    <xdr:to>
      <xdr:col>10</xdr:col>
      <xdr:colOff>165100</xdr:colOff>
      <xdr:row>37</xdr:row>
      <xdr:rowOff>14261</xdr:rowOff>
    </xdr:to>
    <xdr:sp macro="" textlink="">
      <xdr:nvSpPr>
        <xdr:cNvPr id="85" name="楕円 84"/>
        <xdr:cNvSpPr/>
      </xdr:nvSpPr>
      <xdr:spPr>
        <a:xfrm>
          <a:off x="1968500" y="625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30788</xdr:rowOff>
    </xdr:from>
    <xdr:ext cx="599010" cy="259045"/>
    <xdr:sp macro="" textlink="">
      <xdr:nvSpPr>
        <xdr:cNvPr id="86" name="テキスト ボックス 85"/>
        <xdr:cNvSpPr txBox="1"/>
      </xdr:nvSpPr>
      <xdr:spPr>
        <a:xfrm>
          <a:off x="1719795" y="6031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106676</xdr:rowOff>
    </xdr:from>
    <xdr:to>
      <xdr:col>6</xdr:col>
      <xdr:colOff>38100</xdr:colOff>
      <xdr:row>37</xdr:row>
      <xdr:rowOff>36826</xdr:rowOff>
    </xdr:to>
    <xdr:sp macro="" textlink="">
      <xdr:nvSpPr>
        <xdr:cNvPr id="87" name="楕円 86"/>
        <xdr:cNvSpPr/>
      </xdr:nvSpPr>
      <xdr:spPr>
        <a:xfrm>
          <a:off x="1079500" y="627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53353</xdr:rowOff>
    </xdr:from>
    <xdr:ext cx="599010" cy="259045"/>
    <xdr:sp macro="" textlink="">
      <xdr:nvSpPr>
        <xdr:cNvPr id="88" name="テキスト ボックス 87"/>
        <xdr:cNvSpPr txBox="1"/>
      </xdr:nvSpPr>
      <xdr:spPr>
        <a:xfrm>
          <a:off x="830795" y="6054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69327</xdr:rowOff>
    </xdr:from>
    <xdr:to>
      <xdr:col>24</xdr:col>
      <xdr:colOff>63500</xdr:colOff>
      <xdr:row>56</xdr:row>
      <xdr:rowOff>121577</xdr:rowOff>
    </xdr:to>
    <xdr:cxnSp macro="">
      <xdr:nvCxnSpPr>
        <xdr:cNvPr id="119" name="直線コネクタ 118"/>
        <xdr:cNvCxnSpPr/>
      </xdr:nvCxnSpPr>
      <xdr:spPr>
        <a:xfrm>
          <a:off x="3797300" y="9670527"/>
          <a:ext cx="838200" cy="5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158636</xdr:rowOff>
    </xdr:from>
    <xdr:ext cx="599010" cy="259045"/>
    <xdr:sp macro="" textlink="">
      <xdr:nvSpPr>
        <xdr:cNvPr id="120" name="物件費平均値テキスト"/>
        <xdr:cNvSpPr txBox="1"/>
      </xdr:nvSpPr>
      <xdr:spPr>
        <a:xfrm>
          <a:off x="4686300" y="9759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15801</xdr:rowOff>
    </xdr:from>
    <xdr:to>
      <xdr:col>19</xdr:col>
      <xdr:colOff>177800</xdr:colOff>
      <xdr:row>56</xdr:row>
      <xdr:rowOff>69327</xdr:rowOff>
    </xdr:to>
    <xdr:cxnSp macro="">
      <xdr:nvCxnSpPr>
        <xdr:cNvPr id="122" name="直線コネクタ 121"/>
        <xdr:cNvCxnSpPr/>
      </xdr:nvCxnSpPr>
      <xdr:spPr>
        <a:xfrm>
          <a:off x="2908300" y="9617001"/>
          <a:ext cx="889000" cy="5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118261</xdr:rowOff>
    </xdr:from>
    <xdr:ext cx="599010" cy="259045"/>
    <xdr:sp macro="" textlink="">
      <xdr:nvSpPr>
        <xdr:cNvPr id="124" name="テキスト ボックス 123"/>
        <xdr:cNvSpPr txBox="1"/>
      </xdr:nvSpPr>
      <xdr:spPr>
        <a:xfrm>
          <a:off x="3497795" y="989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15801</xdr:rowOff>
    </xdr:from>
    <xdr:to>
      <xdr:col>15</xdr:col>
      <xdr:colOff>50800</xdr:colOff>
      <xdr:row>56</xdr:row>
      <xdr:rowOff>92494</xdr:rowOff>
    </xdr:to>
    <xdr:cxnSp macro="">
      <xdr:nvCxnSpPr>
        <xdr:cNvPr id="125" name="直線コネクタ 124"/>
        <xdr:cNvCxnSpPr/>
      </xdr:nvCxnSpPr>
      <xdr:spPr>
        <a:xfrm flipV="1">
          <a:off x="2019300" y="9617001"/>
          <a:ext cx="889000" cy="7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125323</xdr:rowOff>
    </xdr:from>
    <xdr:ext cx="599010" cy="259045"/>
    <xdr:sp macro="" textlink="">
      <xdr:nvSpPr>
        <xdr:cNvPr id="127" name="テキスト ボックス 126"/>
        <xdr:cNvSpPr txBox="1"/>
      </xdr:nvSpPr>
      <xdr:spPr>
        <a:xfrm>
          <a:off x="2608795" y="989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57582</xdr:rowOff>
    </xdr:from>
    <xdr:to>
      <xdr:col>10</xdr:col>
      <xdr:colOff>114300</xdr:colOff>
      <xdr:row>56</xdr:row>
      <xdr:rowOff>92494</xdr:rowOff>
    </xdr:to>
    <xdr:cxnSp macro="">
      <xdr:nvCxnSpPr>
        <xdr:cNvPr id="128" name="直線コネクタ 127"/>
        <xdr:cNvCxnSpPr/>
      </xdr:nvCxnSpPr>
      <xdr:spPr>
        <a:xfrm>
          <a:off x="1130300" y="9658782"/>
          <a:ext cx="889000" cy="3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132692</xdr:rowOff>
    </xdr:from>
    <xdr:ext cx="599010" cy="259045"/>
    <xdr:sp macro="" textlink="">
      <xdr:nvSpPr>
        <xdr:cNvPr id="130" name="テキスト ボックス 129"/>
        <xdr:cNvSpPr txBox="1"/>
      </xdr:nvSpPr>
      <xdr:spPr>
        <a:xfrm>
          <a:off x="1719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143763</xdr:rowOff>
    </xdr:from>
    <xdr:ext cx="599010" cy="259045"/>
    <xdr:sp macro="" textlink="">
      <xdr:nvSpPr>
        <xdr:cNvPr id="132" name="テキスト ボックス 131"/>
        <xdr:cNvSpPr txBox="1"/>
      </xdr:nvSpPr>
      <xdr:spPr>
        <a:xfrm>
          <a:off x="830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70777</xdr:rowOff>
    </xdr:from>
    <xdr:to>
      <xdr:col>24</xdr:col>
      <xdr:colOff>114300</xdr:colOff>
      <xdr:row>57</xdr:row>
      <xdr:rowOff>927</xdr:rowOff>
    </xdr:to>
    <xdr:sp macro="" textlink="">
      <xdr:nvSpPr>
        <xdr:cNvPr id="138" name="楕円 137"/>
        <xdr:cNvSpPr/>
      </xdr:nvSpPr>
      <xdr:spPr>
        <a:xfrm>
          <a:off x="4584700" y="967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93654</xdr:rowOff>
    </xdr:from>
    <xdr:ext cx="599010" cy="259045"/>
    <xdr:sp macro="" textlink="">
      <xdr:nvSpPr>
        <xdr:cNvPr id="139" name="物件費該当値テキスト"/>
        <xdr:cNvSpPr txBox="1"/>
      </xdr:nvSpPr>
      <xdr:spPr>
        <a:xfrm>
          <a:off x="4686300" y="9523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18527</xdr:rowOff>
    </xdr:from>
    <xdr:to>
      <xdr:col>20</xdr:col>
      <xdr:colOff>38100</xdr:colOff>
      <xdr:row>56</xdr:row>
      <xdr:rowOff>120127</xdr:rowOff>
    </xdr:to>
    <xdr:sp macro="" textlink="">
      <xdr:nvSpPr>
        <xdr:cNvPr id="140" name="楕円 139"/>
        <xdr:cNvSpPr/>
      </xdr:nvSpPr>
      <xdr:spPr>
        <a:xfrm>
          <a:off x="3746500" y="961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136654</xdr:rowOff>
    </xdr:from>
    <xdr:ext cx="599010" cy="259045"/>
    <xdr:sp macro="" textlink="">
      <xdr:nvSpPr>
        <xdr:cNvPr id="141" name="テキスト ボックス 140"/>
        <xdr:cNvSpPr txBox="1"/>
      </xdr:nvSpPr>
      <xdr:spPr>
        <a:xfrm>
          <a:off x="3497795" y="9394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136451</xdr:rowOff>
    </xdr:from>
    <xdr:to>
      <xdr:col>15</xdr:col>
      <xdr:colOff>101600</xdr:colOff>
      <xdr:row>56</xdr:row>
      <xdr:rowOff>66601</xdr:rowOff>
    </xdr:to>
    <xdr:sp macro="" textlink="">
      <xdr:nvSpPr>
        <xdr:cNvPr id="142" name="楕円 141"/>
        <xdr:cNvSpPr/>
      </xdr:nvSpPr>
      <xdr:spPr>
        <a:xfrm>
          <a:off x="2857500" y="956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83128</xdr:rowOff>
    </xdr:from>
    <xdr:ext cx="599010" cy="259045"/>
    <xdr:sp macro="" textlink="">
      <xdr:nvSpPr>
        <xdr:cNvPr id="143" name="テキスト ボックス 142"/>
        <xdr:cNvSpPr txBox="1"/>
      </xdr:nvSpPr>
      <xdr:spPr>
        <a:xfrm>
          <a:off x="2608795" y="9341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41694</xdr:rowOff>
    </xdr:from>
    <xdr:to>
      <xdr:col>10</xdr:col>
      <xdr:colOff>165100</xdr:colOff>
      <xdr:row>56</xdr:row>
      <xdr:rowOff>143294</xdr:rowOff>
    </xdr:to>
    <xdr:sp macro="" textlink="">
      <xdr:nvSpPr>
        <xdr:cNvPr id="144" name="楕円 143"/>
        <xdr:cNvSpPr/>
      </xdr:nvSpPr>
      <xdr:spPr>
        <a:xfrm>
          <a:off x="1968500" y="964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159821</xdr:rowOff>
    </xdr:from>
    <xdr:ext cx="599010" cy="259045"/>
    <xdr:sp macro="" textlink="">
      <xdr:nvSpPr>
        <xdr:cNvPr id="145" name="テキスト ボックス 144"/>
        <xdr:cNvSpPr txBox="1"/>
      </xdr:nvSpPr>
      <xdr:spPr>
        <a:xfrm>
          <a:off x="1719795" y="9418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6782</xdr:rowOff>
    </xdr:from>
    <xdr:to>
      <xdr:col>6</xdr:col>
      <xdr:colOff>38100</xdr:colOff>
      <xdr:row>56</xdr:row>
      <xdr:rowOff>108382</xdr:rowOff>
    </xdr:to>
    <xdr:sp macro="" textlink="">
      <xdr:nvSpPr>
        <xdr:cNvPr id="146" name="楕円 145"/>
        <xdr:cNvSpPr/>
      </xdr:nvSpPr>
      <xdr:spPr>
        <a:xfrm>
          <a:off x="1079500" y="960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124909</xdr:rowOff>
    </xdr:from>
    <xdr:ext cx="599010" cy="259045"/>
    <xdr:sp macro="" textlink="">
      <xdr:nvSpPr>
        <xdr:cNvPr id="147" name="テキスト ボックス 146"/>
        <xdr:cNvSpPr txBox="1"/>
      </xdr:nvSpPr>
      <xdr:spPr>
        <a:xfrm>
          <a:off x="830795" y="9383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45010</xdr:rowOff>
    </xdr:from>
    <xdr:to>
      <xdr:col>24</xdr:col>
      <xdr:colOff>63500</xdr:colOff>
      <xdr:row>77</xdr:row>
      <xdr:rowOff>86024</xdr:rowOff>
    </xdr:to>
    <xdr:cxnSp macro="">
      <xdr:nvCxnSpPr>
        <xdr:cNvPr id="174" name="直線コネクタ 173"/>
        <xdr:cNvCxnSpPr/>
      </xdr:nvCxnSpPr>
      <xdr:spPr>
        <a:xfrm flipV="1">
          <a:off x="3797300" y="13246660"/>
          <a:ext cx="838200" cy="4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71176</xdr:rowOff>
    </xdr:from>
    <xdr:ext cx="534377" cy="259045"/>
    <xdr:sp macro="" textlink="">
      <xdr:nvSpPr>
        <xdr:cNvPr id="175" name="維持補修費平均値テキスト"/>
        <xdr:cNvSpPr txBox="1"/>
      </xdr:nvSpPr>
      <xdr:spPr>
        <a:xfrm>
          <a:off x="4686300" y="13272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86024</xdr:rowOff>
    </xdr:from>
    <xdr:to>
      <xdr:col>19</xdr:col>
      <xdr:colOff>177800</xdr:colOff>
      <xdr:row>77</xdr:row>
      <xdr:rowOff>135389</xdr:rowOff>
    </xdr:to>
    <xdr:cxnSp macro="">
      <xdr:nvCxnSpPr>
        <xdr:cNvPr id="177" name="直線コネクタ 176"/>
        <xdr:cNvCxnSpPr/>
      </xdr:nvCxnSpPr>
      <xdr:spPr>
        <a:xfrm flipV="1">
          <a:off x="2908300" y="13287674"/>
          <a:ext cx="889000" cy="4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32109</xdr:rowOff>
    </xdr:from>
    <xdr:ext cx="534377" cy="259045"/>
    <xdr:sp macro="" textlink="">
      <xdr:nvSpPr>
        <xdr:cNvPr id="179" name="テキスト ボックス 178"/>
        <xdr:cNvSpPr txBox="1"/>
      </xdr:nvSpPr>
      <xdr:spPr>
        <a:xfrm>
          <a:off x="3530111" y="1340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102936</xdr:rowOff>
    </xdr:from>
    <xdr:to>
      <xdr:col>15</xdr:col>
      <xdr:colOff>50800</xdr:colOff>
      <xdr:row>77</xdr:row>
      <xdr:rowOff>135389</xdr:rowOff>
    </xdr:to>
    <xdr:cxnSp macro="">
      <xdr:nvCxnSpPr>
        <xdr:cNvPr id="180" name="直線コネクタ 179"/>
        <xdr:cNvCxnSpPr/>
      </xdr:nvCxnSpPr>
      <xdr:spPr>
        <a:xfrm>
          <a:off x="2019300" y="13304586"/>
          <a:ext cx="889000" cy="3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67812</xdr:rowOff>
    </xdr:from>
    <xdr:ext cx="534377" cy="259045"/>
    <xdr:sp macro="" textlink="">
      <xdr:nvSpPr>
        <xdr:cNvPr id="182" name="テキスト ボックス 181"/>
        <xdr:cNvSpPr txBox="1"/>
      </xdr:nvSpPr>
      <xdr:spPr>
        <a:xfrm>
          <a:off x="2641111" y="1344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102936</xdr:rowOff>
    </xdr:from>
    <xdr:to>
      <xdr:col>10</xdr:col>
      <xdr:colOff>114300</xdr:colOff>
      <xdr:row>77</xdr:row>
      <xdr:rowOff>105958</xdr:rowOff>
    </xdr:to>
    <xdr:cxnSp macro="">
      <xdr:nvCxnSpPr>
        <xdr:cNvPr id="183" name="直線コネクタ 182"/>
        <xdr:cNvCxnSpPr/>
      </xdr:nvCxnSpPr>
      <xdr:spPr>
        <a:xfrm flipV="1">
          <a:off x="1130300" y="13304586"/>
          <a:ext cx="889000" cy="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58073</xdr:rowOff>
    </xdr:from>
    <xdr:ext cx="534377" cy="259045"/>
    <xdr:sp macro="" textlink="">
      <xdr:nvSpPr>
        <xdr:cNvPr id="185" name="テキスト ボックス 184"/>
        <xdr:cNvSpPr txBox="1"/>
      </xdr:nvSpPr>
      <xdr:spPr>
        <a:xfrm>
          <a:off x="1752111" y="1343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48299</xdr:rowOff>
    </xdr:from>
    <xdr:ext cx="534377" cy="259045"/>
    <xdr:sp macro="" textlink="">
      <xdr:nvSpPr>
        <xdr:cNvPr id="187" name="テキスト ボックス 186"/>
        <xdr:cNvSpPr txBox="1"/>
      </xdr:nvSpPr>
      <xdr:spPr>
        <a:xfrm>
          <a:off x="863111" y="1342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165660</xdr:rowOff>
    </xdr:from>
    <xdr:to>
      <xdr:col>24</xdr:col>
      <xdr:colOff>114300</xdr:colOff>
      <xdr:row>77</xdr:row>
      <xdr:rowOff>95810</xdr:rowOff>
    </xdr:to>
    <xdr:sp macro="" textlink="">
      <xdr:nvSpPr>
        <xdr:cNvPr id="193" name="楕円 192"/>
        <xdr:cNvSpPr/>
      </xdr:nvSpPr>
      <xdr:spPr>
        <a:xfrm>
          <a:off x="4584700" y="1319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17087</xdr:rowOff>
    </xdr:from>
    <xdr:ext cx="534377" cy="259045"/>
    <xdr:sp macro="" textlink="">
      <xdr:nvSpPr>
        <xdr:cNvPr id="194" name="維持補修費該当値テキスト"/>
        <xdr:cNvSpPr txBox="1"/>
      </xdr:nvSpPr>
      <xdr:spPr>
        <a:xfrm>
          <a:off x="4686300" y="1304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35224</xdr:rowOff>
    </xdr:from>
    <xdr:to>
      <xdr:col>20</xdr:col>
      <xdr:colOff>38100</xdr:colOff>
      <xdr:row>77</xdr:row>
      <xdr:rowOff>136824</xdr:rowOff>
    </xdr:to>
    <xdr:sp macro="" textlink="">
      <xdr:nvSpPr>
        <xdr:cNvPr id="195" name="楕円 194"/>
        <xdr:cNvSpPr/>
      </xdr:nvSpPr>
      <xdr:spPr>
        <a:xfrm>
          <a:off x="3746500" y="1323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153351</xdr:rowOff>
    </xdr:from>
    <xdr:ext cx="534377" cy="259045"/>
    <xdr:sp macro="" textlink="">
      <xdr:nvSpPr>
        <xdr:cNvPr id="196" name="テキスト ボックス 195"/>
        <xdr:cNvSpPr txBox="1"/>
      </xdr:nvSpPr>
      <xdr:spPr>
        <a:xfrm>
          <a:off x="3530111" y="1301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84589</xdr:rowOff>
    </xdr:from>
    <xdr:to>
      <xdr:col>15</xdr:col>
      <xdr:colOff>101600</xdr:colOff>
      <xdr:row>78</xdr:row>
      <xdr:rowOff>14739</xdr:rowOff>
    </xdr:to>
    <xdr:sp macro="" textlink="">
      <xdr:nvSpPr>
        <xdr:cNvPr id="197" name="楕円 196"/>
        <xdr:cNvSpPr/>
      </xdr:nvSpPr>
      <xdr:spPr>
        <a:xfrm>
          <a:off x="2857500" y="1328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31266</xdr:rowOff>
    </xdr:from>
    <xdr:ext cx="534377" cy="259045"/>
    <xdr:sp macro="" textlink="">
      <xdr:nvSpPr>
        <xdr:cNvPr id="198" name="テキスト ボックス 197"/>
        <xdr:cNvSpPr txBox="1"/>
      </xdr:nvSpPr>
      <xdr:spPr>
        <a:xfrm>
          <a:off x="2641111" y="1306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52136</xdr:rowOff>
    </xdr:from>
    <xdr:to>
      <xdr:col>10</xdr:col>
      <xdr:colOff>165100</xdr:colOff>
      <xdr:row>77</xdr:row>
      <xdr:rowOff>153736</xdr:rowOff>
    </xdr:to>
    <xdr:sp macro="" textlink="">
      <xdr:nvSpPr>
        <xdr:cNvPr id="199" name="楕円 198"/>
        <xdr:cNvSpPr/>
      </xdr:nvSpPr>
      <xdr:spPr>
        <a:xfrm>
          <a:off x="1968500" y="1325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170263</xdr:rowOff>
    </xdr:from>
    <xdr:ext cx="534377" cy="259045"/>
    <xdr:sp macro="" textlink="">
      <xdr:nvSpPr>
        <xdr:cNvPr id="200" name="テキスト ボックス 199"/>
        <xdr:cNvSpPr txBox="1"/>
      </xdr:nvSpPr>
      <xdr:spPr>
        <a:xfrm>
          <a:off x="1752111" y="1302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55158</xdr:rowOff>
    </xdr:from>
    <xdr:to>
      <xdr:col>6</xdr:col>
      <xdr:colOff>38100</xdr:colOff>
      <xdr:row>77</xdr:row>
      <xdr:rowOff>156758</xdr:rowOff>
    </xdr:to>
    <xdr:sp macro="" textlink="">
      <xdr:nvSpPr>
        <xdr:cNvPr id="201" name="楕円 200"/>
        <xdr:cNvSpPr/>
      </xdr:nvSpPr>
      <xdr:spPr>
        <a:xfrm>
          <a:off x="1079500" y="1325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1835</xdr:rowOff>
    </xdr:from>
    <xdr:ext cx="534377" cy="259045"/>
    <xdr:sp macro="" textlink="">
      <xdr:nvSpPr>
        <xdr:cNvPr id="202" name="テキスト ボックス 201"/>
        <xdr:cNvSpPr txBox="1"/>
      </xdr:nvSpPr>
      <xdr:spPr>
        <a:xfrm>
          <a:off x="863111" y="1303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23594</xdr:rowOff>
    </xdr:from>
    <xdr:to>
      <xdr:col>24</xdr:col>
      <xdr:colOff>63500</xdr:colOff>
      <xdr:row>92</xdr:row>
      <xdr:rowOff>53891</xdr:rowOff>
    </xdr:to>
    <xdr:cxnSp macro="">
      <xdr:nvCxnSpPr>
        <xdr:cNvPr id="231" name="直線コネクタ 230"/>
        <xdr:cNvCxnSpPr/>
      </xdr:nvCxnSpPr>
      <xdr:spPr>
        <a:xfrm flipV="1">
          <a:off x="3797300" y="15625544"/>
          <a:ext cx="838200" cy="20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112210</xdr:rowOff>
    </xdr:from>
    <xdr:ext cx="534377" cy="259045"/>
    <xdr:sp macro="" textlink="">
      <xdr:nvSpPr>
        <xdr:cNvPr id="232" name="扶助費平均値テキスト"/>
        <xdr:cNvSpPr txBox="1"/>
      </xdr:nvSpPr>
      <xdr:spPr>
        <a:xfrm>
          <a:off x="4686300" y="1622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53891</xdr:rowOff>
    </xdr:from>
    <xdr:to>
      <xdr:col>19</xdr:col>
      <xdr:colOff>177800</xdr:colOff>
      <xdr:row>92</xdr:row>
      <xdr:rowOff>119529</xdr:rowOff>
    </xdr:to>
    <xdr:cxnSp macro="">
      <xdr:nvCxnSpPr>
        <xdr:cNvPr id="234" name="直線コネクタ 233"/>
        <xdr:cNvCxnSpPr/>
      </xdr:nvCxnSpPr>
      <xdr:spPr>
        <a:xfrm flipV="1">
          <a:off x="2908300" y="15827291"/>
          <a:ext cx="889000" cy="6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54982</xdr:rowOff>
    </xdr:from>
    <xdr:ext cx="534377" cy="259045"/>
    <xdr:sp macro="" textlink="">
      <xdr:nvSpPr>
        <xdr:cNvPr id="236" name="テキスト ボックス 235"/>
        <xdr:cNvSpPr txBox="1"/>
      </xdr:nvSpPr>
      <xdr:spPr>
        <a:xfrm>
          <a:off x="3530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119529</xdr:rowOff>
    </xdr:from>
    <xdr:to>
      <xdr:col>15</xdr:col>
      <xdr:colOff>50800</xdr:colOff>
      <xdr:row>93</xdr:row>
      <xdr:rowOff>5793</xdr:rowOff>
    </xdr:to>
    <xdr:cxnSp macro="">
      <xdr:nvCxnSpPr>
        <xdr:cNvPr id="237" name="直線コネクタ 236"/>
        <xdr:cNvCxnSpPr/>
      </xdr:nvCxnSpPr>
      <xdr:spPr>
        <a:xfrm flipV="1">
          <a:off x="2019300" y="15892929"/>
          <a:ext cx="889000" cy="5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81920</xdr:rowOff>
    </xdr:from>
    <xdr:ext cx="534377" cy="259045"/>
    <xdr:sp macro="" textlink="">
      <xdr:nvSpPr>
        <xdr:cNvPr id="239" name="テキスト ボックス 238"/>
        <xdr:cNvSpPr txBox="1"/>
      </xdr:nvSpPr>
      <xdr:spPr>
        <a:xfrm>
          <a:off x="2641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5793</xdr:rowOff>
    </xdr:from>
    <xdr:to>
      <xdr:col>10</xdr:col>
      <xdr:colOff>114300</xdr:colOff>
      <xdr:row>93</xdr:row>
      <xdr:rowOff>41791</xdr:rowOff>
    </xdr:to>
    <xdr:cxnSp macro="">
      <xdr:nvCxnSpPr>
        <xdr:cNvPr id="240" name="直線コネクタ 239"/>
        <xdr:cNvCxnSpPr/>
      </xdr:nvCxnSpPr>
      <xdr:spPr>
        <a:xfrm flipV="1">
          <a:off x="1130300" y="15950643"/>
          <a:ext cx="889000" cy="3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100330</xdr:rowOff>
    </xdr:from>
    <xdr:ext cx="534377" cy="259045"/>
    <xdr:sp macro="" textlink="">
      <xdr:nvSpPr>
        <xdr:cNvPr id="242" name="テキスト ボックス 241"/>
        <xdr:cNvSpPr txBox="1"/>
      </xdr:nvSpPr>
      <xdr:spPr>
        <a:xfrm>
          <a:off x="1752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88495</xdr:rowOff>
    </xdr:from>
    <xdr:ext cx="534377" cy="259045"/>
    <xdr:sp macro="" textlink="">
      <xdr:nvSpPr>
        <xdr:cNvPr id="244" name="テキスト ボックス 243"/>
        <xdr:cNvSpPr txBox="1"/>
      </xdr:nvSpPr>
      <xdr:spPr>
        <a:xfrm>
          <a:off x="863111" y="1654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144244</xdr:rowOff>
    </xdr:from>
    <xdr:to>
      <xdr:col>24</xdr:col>
      <xdr:colOff>114300</xdr:colOff>
      <xdr:row>91</xdr:row>
      <xdr:rowOff>74394</xdr:rowOff>
    </xdr:to>
    <xdr:sp macro="" textlink="">
      <xdr:nvSpPr>
        <xdr:cNvPr id="250" name="楕円 249"/>
        <xdr:cNvSpPr/>
      </xdr:nvSpPr>
      <xdr:spPr>
        <a:xfrm>
          <a:off x="4584700" y="1557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167121</xdr:rowOff>
    </xdr:from>
    <xdr:ext cx="599010" cy="259045"/>
    <xdr:sp macro="" textlink="">
      <xdr:nvSpPr>
        <xdr:cNvPr id="251" name="扶助費該当値テキスト"/>
        <xdr:cNvSpPr txBox="1"/>
      </xdr:nvSpPr>
      <xdr:spPr>
        <a:xfrm>
          <a:off x="4686300" y="15426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3091</xdr:rowOff>
    </xdr:from>
    <xdr:to>
      <xdr:col>20</xdr:col>
      <xdr:colOff>38100</xdr:colOff>
      <xdr:row>92</xdr:row>
      <xdr:rowOff>104691</xdr:rowOff>
    </xdr:to>
    <xdr:sp macro="" textlink="">
      <xdr:nvSpPr>
        <xdr:cNvPr id="252" name="楕円 251"/>
        <xdr:cNvSpPr/>
      </xdr:nvSpPr>
      <xdr:spPr>
        <a:xfrm>
          <a:off x="3746500" y="1577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121218</xdr:rowOff>
    </xdr:from>
    <xdr:ext cx="599010" cy="259045"/>
    <xdr:sp macro="" textlink="">
      <xdr:nvSpPr>
        <xdr:cNvPr id="253" name="テキスト ボックス 252"/>
        <xdr:cNvSpPr txBox="1"/>
      </xdr:nvSpPr>
      <xdr:spPr>
        <a:xfrm>
          <a:off x="3497795" y="15551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68729</xdr:rowOff>
    </xdr:from>
    <xdr:to>
      <xdr:col>15</xdr:col>
      <xdr:colOff>101600</xdr:colOff>
      <xdr:row>92</xdr:row>
      <xdr:rowOff>170329</xdr:rowOff>
    </xdr:to>
    <xdr:sp macro="" textlink="">
      <xdr:nvSpPr>
        <xdr:cNvPr id="254" name="楕円 253"/>
        <xdr:cNvSpPr/>
      </xdr:nvSpPr>
      <xdr:spPr>
        <a:xfrm>
          <a:off x="2857500" y="1584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15406</xdr:rowOff>
    </xdr:from>
    <xdr:ext cx="599010" cy="259045"/>
    <xdr:sp macro="" textlink="">
      <xdr:nvSpPr>
        <xdr:cNvPr id="255" name="テキスト ボックス 254"/>
        <xdr:cNvSpPr txBox="1"/>
      </xdr:nvSpPr>
      <xdr:spPr>
        <a:xfrm>
          <a:off x="2608795" y="15617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126443</xdr:rowOff>
    </xdr:from>
    <xdr:to>
      <xdr:col>10</xdr:col>
      <xdr:colOff>165100</xdr:colOff>
      <xdr:row>93</xdr:row>
      <xdr:rowOff>56593</xdr:rowOff>
    </xdr:to>
    <xdr:sp macro="" textlink="">
      <xdr:nvSpPr>
        <xdr:cNvPr id="256" name="楕円 255"/>
        <xdr:cNvSpPr/>
      </xdr:nvSpPr>
      <xdr:spPr>
        <a:xfrm>
          <a:off x="1968500" y="1589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73120</xdr:rowOff>
    </xdr:from>
    <xdr:ext cx="599010" cy="259045"/>
    <xdr:sp macro="" textlink="">
      <xdr:nvSpPr>
        <xdr:cNvPr id="257" name="テキスト ボックス 256"/>
        <xdr:cNvSpPr txBox="1"/>
      </xdr:nvSpPr>
      <xdr:spPr>
        <a:xfrm>
          <a:off x="1719795" y="15675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162441</xdr:rowOff>
    </xdr:from>
    <xdr:to>
      <xdr:col>6</xdr:col>
      <xdr:colOff>38100</xdr:colOff>
      <xdr:row>93</xdr:row>
      <xdr:rowOff>92591</xdr:rowOff>
    </xdr:to>
    <xdr:sp macro="" textlink="">
      <xdr:nvSpPr>
        <xdr:cNvPr id="258" name="楕円 257"/>
        <xdr:cNvSpPr/>
      </xdr:nvSpPr>
      <xdr:spPr>
        <a:xfrm>
          <a:off x="1079500" y="1593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109118</xdr:rowOff>
    </xdr:from>
    <xdr:ext cx="599010" cy="259045"/>
    <xdr:sp macro="" textlink="">
      <xdr:nvSpPr>
        <xdr:cNvPr id="259" name="テキスト ボックス 258"/>
        <xdr:cNvSpPr txBox="1"/>
      </xdr:nvSpPr>
      <xdr:spPr>
        <a:xfrm>
          <a:off x="830795" y="15711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57560</xdr:rowOff>
    </xdr:from>
    <xdr:to>
      <xdr:col>55</xdr:col>
      <xdr:colOff>0</xdr:colOff>
      <xdr:row>35</xdr:row>
      <xdr:rowOff>160825</xdr:rowOff>
    </xdr:to>
    <xdr:cxnSp macro="">
      <xdr:nvCxnSpPr>
        <xdr:cNvPr id="288" name="直線コネクタ 287"/>
        <xdr:cNvCxnSpPr/>
      </xdr:nvCxnSpPr>
      <xdr:spPr>
        <a:xfrm>
          <a:off x="9639300" y="5886860"/>
          <a:ext cx="838200" cy="27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33686</xdr:rowOff>
    </xdr:from>
    <xdr:ext cx="599010" cy="259045"/>
    <xdr:sp macro="" textlink="">
      <xdr:nvSpPr>
        <xdr:cNvPr id="289" name="補助費等平均値テキスト"/>
        <xdr:cNvSpPr txBox="1"/>
      </xdr:nvSpPr>
      <xdr:spPr>
        <a:xfrm>
          <a:off x="10528300" y="6205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57560</xdr:rowOff>
    </xdr:from>
    <xdr:to>
      <xdr:col>50</xdr:col>
      <xdr:colOff>114300</xdr:colOff>
      <xdr:row>36</xdr:row>
      <xdr:rowOff>20377</xdr:rowOff>
    </xdr:to>
    <xdr:cxnSp macro="">
      <xdr:nvCxnSpPr>
        <xdr:cNvPr id="291" name="直線コネクタ 290"/>
        <xdr:cNvCxnSpPr/>
      </xdr:nvCxnSpPr>
      <xdr:spPr>
        <a:xfrm flipV="1">
          <a:off x="8750300" y="5886860"/>
          <a:ext cx="889000" cy="30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129931</xdr:rowOff>
    </xdr:from>
    <xdr:ext cx="599010" cy="259045"/>
    <xdr:sp macro="" textlink="">
      <xdr:nvSpPr>
        <xdr:cNvPr id="293" name="テキスト ボックス 292"/>
        <xdr:cNvSpPr txBox="1"/>
      </xdr:nvSpPr>
      <xdr:spPr>
        <a:xfrm>
          <a:off x="9339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150644</xdr:rowOff>
    </xdr:from>
    <xdr:to>
      <xdr:col>45</xdr:col>
      <xdr:colOff>177800</xdr:colOff>
      <xdr:row>36</xdr:row>
      <xdr:rowOff>20377</xdr:rowOff>
    </xdr:to>
    <xdr:cxnSp macro="">
      <xdr:nvCxnSpPr>
        <xdr:cNvPr id="294" name="直線コネクタ 293"/>
        <xdr:cNvCxnSpPr/>
      </xdr:nvCxnSpPr>
      <xdr:spPr>
        <a:xfrm>
          <a:off x="7861300" y="6151394"/>
          <a:ext cx="889000" cy="4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50559</xdr:rowOff>
    </xdr:from>
    <xdr:ext cx="599010" cy="259045"/>
    <xdr:sp macro="" textlink="">
      <xdr:nvSpPr>
        <xdr:cNvPr id="296" name="テキスト ボックス 295"/>
        <xdr:cNvSpPr txBox="1"/>
      </xdr:nvSpPr>
      <xdr:spPr>
        <a:xfrm>
          <a:off x="8450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100731</xdr:rowOff>
    </xdr:from>
    <xdr:to>
      <xdr:col>41</xdr:col>
      <xdr:colOff>50800</xdr:colOff>
      <xdr:row>35</xdr:row>
      <xdr:rowOff>150644</xdr:rowOff>
    </xdr:to>
    <xdr:cxnSp macro="">
      <xdr:nvCxnSpPr>
        <xdr:cNvPr id="297" name="直線コネクタ 296"/>
        <xdr:cNvCxnSpPr/>
      </xdr:nvCxnSpPr>
      <xdr:spPr>
        <a:xfrm>
          <a:off x="6972300" y="6101481"/>
          <a:ext cx="889000" cy="4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69432</xdr:rowOff>
    </xdr:from>
    <xdr:ext cx="599010" cy="259045"/>
    <xdr:sp macro="" textlink="">
      <xdr:nvSpPr>
        <xdr:cNvPr id="299" name="テキスト ボックス 298"/>
        <xdr:cNvSpPr txBox="1"/>
      </xdr:nvSpPr>
      <xdr:spPr>
        <a:xfrm>
          <a:off x="7561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55863</xdr:rowOff>
    </xdr:from>
    <xdr:ext cx="599010" cy="259045"/>
    <xdr:sp macro="" textlink="">
      <xdr:nvSpPr>
        <xdr:cNvPr id="301" name="テキスト ボックス 300"/>
        <xdr:cNvSpPr txBox="1"/>
      </xdr:nvSpPr>
      <xdr:spPr>
        <a:xfrm>
          <a:off x="6672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110025</xdr:rowOff>
    </xdr:from>
    <xdr:to>
      <xdr:col>55</xdr:col>
      <xdr:colOff>50800</xdr:colOff>
      <xdr:row>36</xdr:row>
      <xdr:rowOff>40175</xdr:rowOff>
    </xdr:to>
    <xdr:sp macro="" textlink="">
      <xdr:nvSpPr>
        <xdr:cNvPr id="307" name="楕円 306"/>
        <xdr:cNvSpPr/>
      </xdr:nvSpPr>
      <xdr:spPr>
        <a:xfrm>
          <a:off x="10426700" y="611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132902</xdr:rowOff>
    </xdr:from>
    <xdr:ext cx="599010" cy="259045"/>
    <xdr:sp macro="" textlink="">
      <xdr:nvSpPr>
        <xdr:cNvPr id="308" name="補助費等該当値テキスト"/>
        <xdr:cNvSpPr txBox="1"/>
      </xdr:nvSpPr>
      <xdr:spPr>
        <a:xfrm>
          <a:off x="10528300" y="5962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6760</xdr:rowOff>
    </xdr:from>
    <xdr:to>
      <xdr:col>50</xdr:col>
      <xdr:colOff>165100</xdr:colOff>
      <xdr:row>34</xdr:row>
      <xdr:rowOff>108360</xdr:rowOff>
    </xdr:to>
    <xdr:sp macro="" textlink="">
      <xdr:nvSpPr>
        <xdr:cNvPr id="309" name="楕円 308"/>
        <xdr:cNvSpPr/>
      </xdr:nvSpPr>
      <xdr:spPr>
        <a:xfrm>
          <a:off x="9588500" y="583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124887</xdr:rowOff>
    </xdr:from>
    <xdr:ext cx="599010" cy="259045"/>
    <xdr:sp macro="" textlink="">
      <xdr:nvSpPr>
        <xdr:cNvPr id="310" name="テキスト ボックス 309"/>
        <xdr:cNvSpPr txBox="1"/>
      </xdr:nvSpPr>
      <xdr:spPr>
        <a:xfrm>
          <a:off x="9339795" y="5611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141027</xdr:rowOff>
    </xdr:from>
    <xdr:to>
      <xdr:col>46</xdr:col>
      <xdr:colOff>38100</xdr:colOff>
      <xdr:row>36</xdr:row>
      <xdr:rowOff>71177</xdr:rowOff>
    </xdr:to>
    <xdr:sp macro="" textlink="">
      <xdr:nvSpPr>
        <xdr:cNvPr id="311" name="楕円 310"/>
        <xdr:cNvSpPr/>
      </xdr:nvSpPr>
      <xdr:spPr>
        <a:xfrm>
          <a:off x="8699500" y="614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87704</xdr:rowOff>
    </xdr:from>
    <xdr:ext cx="599010" cy="259045"/>
    <xdr:sp macro="" textlink="">
      <xdr:nvSpPr>
        <xdr:cNvPr id="312" name="テキスト ボックス 311"/>
        <xdr:cNvSpPr txBox="1"/>
      </xdr:nvSpPr>
      <xdr:spPr>
        <a:xfrm>
          <a:off x="8450795" y="5917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99844</xdr:rowOff>
    </xdr:from>
    <xdr:to>
      <xdr:col>41</xdr:col>
      <xdr:colOff>101600</xdr:colOff>
      <xdr:row>36</xdr:row>
      <xdr:rowOff>29994</xdr:rowOff>
    </xdr:to>
    <xdr:sp macro="" textlink="">
      <xdr:nvSpPr>
        <xdr:cNvPr id="313" name="楕円 312"/>
        <xdr:cNvSpPr/>
      </xdr:nvSpPr>
      <xdr:spPr>
        <a:xfrm>
          <a:off x="7810500" y="610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46521</xdr:rowOff>
    </xdr:from>
    <xdr:ext cx="599010" cy="259045"/>
    <xdr:sp macro="" textlink="">
      <xdr:nvSpPr>
        <xdr:cNvPr id="314" name="テキスト ボックス 313"/>
        <xdr:cNvSpPr txBox="1"/>
      </xdr:nvSpPr>
      <xdr:spPr>
        <a:xfrm>
          <a:off x="7561795" y="5875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49931</xdr:rowOff>
    </xdr:from>
    <xdr:to>
      <xdr:col>36</xdr:col>
      <xdr:colOff>165100</xdr:colOff>
      <xdr:row>35</xdr:row>
      <xdr:rowOff>151531</xdr:rowOff>
    </xdr:to>
    <xdr:sp macro="" textlink="">
      <xdr:nvSpPr>
        <xdr:cNvPr id="315" name="楕円 314"/>
        <xdr:cNvSpPr/>
      </xdr:nvSpPr>
      <xdr:spPr>
        <a:xfrm>
          <a:off x="6921500" y="605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168058</xdr:rowOff>
    </xdr:from>
    <xdr:ext cx="599010" cy="259045"/>
    <xdr:sp macro="" textlink="">
      <xdr:nvSpPr>
        <xdr:cNvPr id="316" name="テキスト ボックス 315"/>
        <xdr:cNvSpPr txBox="1"/>
      </xdr:nvSpPr>
      <xdr:spPr>
        <a:xfrm>
          <a:off x="6672795" y="5825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82267</xdr:rowOff>
    </xdr:from>
    <xdr:to>
      <xdr:col>55</xdr:col>
      <xdr:colOff>0</xdr:colOff>
      <xdr:row>58</xdr:row>
      <xdr:rowOff>86160</xdr:rowOff>
    </xdr:to>
    <xdr:cxnSp macro="">
      <xdr:nvCxnSpPr>
        <xdr:cNvPr id="343" name="直線コネクタ 342"/>
        <xdr:cNvCxnSpPr/>
      </xdr:nvCxnSpPr>
      <xdr:spPr>
        <a:xfrm flipV="1">
          <a:off x="9639300" y="10026367"/>
          <a:ext cx="838200" cy="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48348</xdr:rowOff>
    </xdr:from>
    <xdr:ext cx="599010" cy="259045"/>
    <xdr:sp macro="" textlink="">
      <xdr:nvSpPr>
        <xdr:cNvPr id="344" name="普通建設事業費平均値テキスト"/>
        <xdr:cNvSpPr txBox="1"/>
      </xdr:nvSpPr>
      <xdr:spPr>
        <a:xfrm>
          <a:off x="10528300" y="982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71873</xdr:rowOff>
    </xdr:from>
    <xdr:to>
      <xdr:col>50</xdr:col>
      <xdr:colOff>114300</xdr:colOff>
      <xdr:row>58</xdr:row>
      <xdr:rowOff>86160</xdr:rowOff>
    </xdr:to>
    <xdr:cxnSp macro="">
      <xdr:nvCxnSpPr>
        <xdr:cNvPr id="346" name="直線コネクタ 345"/>
        <xdr:cNvCxnSpPr/>
      </xdr:nvCxnSpPr>
      <xdr:spPr>
        <a:xfrm>
          <a:off x="8750300" y="10015973"/>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138210</xdr:rowOff>
    </xdr:from>
    <xdr:ext cx="599010" cy="259045"/>
    <xdr:sp macro="" textlink="">
      <xdr:nvSpPr>
        <xdr:cNvPr id="348" name="テキスト ボックス 347"/>
        <xdr:cNvSpPr txBox="1"/>
      </xdr:nvSpPr>
      <xdr:spPr>
        <a:xfrm>
          <a:off x="9339795" y="973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71873</xdr:rowOff>
    </xdr:from>
    <xdr:to>
      <xdr:col>45</xdr:col>
      <xdr:colOff>177800</xdr:colOff>
      <xdr:row>58</xdr:row>
      <xdr:rowOff>98727</xdr:rowOff>
    </xdr:to>
    <xdr:cxnSp macro="">
      <xdr:nvCxnSpPr>
        <xdr:cNvPr id="349" name="直線コネクタ 348"/>
        <xdr:cNvCxnSpPr/>
      </xdr:nvCxnSpPr>
      <xdr:spPr>
        <a:xfrm flipV="1">
          <a:off x="7861300" y="10015973"/>
          <a:ext cx="889000" cy="2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120276</xdr:rowOff>
    </xdr:from>
    <xdr:ext cx="599010" cy="259045"/>
    <xdr:sp macro="" textlink="">
      <xdr:nvSpPr>
        <xdr:cNvPr id="351" name="テキスト ボックス 350"/>
        <xdr:cNvSpPr txBox="1"/>
      </xdr:nvSpPr>
      <xdr:spPr>
        <a:xfrm>
          <a:off x="8450795" y="10064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89098</xdr:rowOff>
    </xdr:from>
    <xdr:to>
      <xdr:col>41</xdr:col>
      <xdr:colOff>50800</xdr:colOff>
      <xdr:row>58</xdr:row>
      <xdr:rowOff>98727</xdr:rowOff>
    </xdr:to>
    <xdr:cxnSp macro="">
      <xdr:nvCxnSpPr>
        <xdr:cNvPr id="352" name="直線コネクタ 351"/>
        <xdr:cNvCxnSpPr/>
      </xdr:nvCxnSpPr>
      <xdr:spPr>
        <a:xfrm>
          <a:off x="6972300" y="10033198"/>
          <a:ext cx="889000" cy="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144944</xdr:rowOff>
    </xdr:from>
    <xdr:ext cx="599010" cy="259045"/>
    <xdr:sp macro="" textlink="">
      <xdr:nvSpPr>
        <xdr:cNvPr id="354" name="テキスト ボックス 353"/>
        <xdr:cNvSpPr txBox="1"/>
      </xdr:nvSpPr>
      <xdr:spPr>
        <a:xfrm>
          <a:off x="7561795" y="974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140465</xdr:rowOff>
    </xdr:from>
    <xdr:ext cx="599010" cy="259045"/>
    <xdr:sp macro="" textlink="">
      <xdr:nvSpPr>
        <xdr:cNvPr id="356" name="テキスト ボックス 355"/>
        <xdr:cNvSpPr txBox="1"/>
      </xdr:nvSpPr>
      <xdr:spPr>
        <a:xfrm>
          <a:off x="6672795" y="9741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31467</xdr:rowOff>
    </xdr:from>
    <xdr:to>
      <xdr:col>55</xdr:col>
      <xdr:colOff>50800</xdr:colOff>
      <xdr:row>58</xdr:row>
      <xdr:rowOff>133067</xdr:rowOff>
    </xdr:to>
    <xdr:sp macro="" textlink="">
      <xdr:nvSpPr>
        <xdr:cNvPr id="362" name="楕円 361"/>
        <xdr:cNvSpPr/>
      </xdr:nvSpPr>
      <xdr:spPr>
        <a:xfrm>
          <a:off x="10426700" y="997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3898</xdr:rowOff>
    </xdr:from>
    <xdr:ext cx="599010" cy="259045"/>
    <xdr:sp macro="" textlink="">
      <xdr:nvSpPr>
        <xdr:cNvPr id="363" name="普通建設事業費該当値テキスト"/>
        <xdr:cNvSpPr txBox="1"/>
      </xdr:nvSpPr>
      <xdr:spPr>
        <a:xfrm>
          <a:off x="10528300" y="994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35360</xdr:rowOff>
    </xdr:from>
    <xdr:to>
      <xdr:col>50</xdr:col>
      <xdr:colOff>165100</xdr:colOff>
      <xdr:row>58</xdr:row>
      <xdr:rowOff>136960</xdr:rowOff>
    </xdr:to>
    <xdr:sp macro="" textlink="">
      <xdr:nvSpPr>
        <xdr:cNvPr id="364" name="楕円 363"/>
        <xdr:cNvSpPr/>
      </xdr:nvSpPr>
      <xdr:spPr>
        <a:xfrm>
          <a:off x="9588500" y="997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128087</xdr:rowOff>
    </xdr:from>
    <xdr:ext cx="599010" cy="259045"/>
    <xdr:sp macro="" textlink="">
      <xdr:nvSpPr>
        <xdr:cNvPr id="365" name="テキスト ボックス 364"/>
        <xdr:cNvSpPr txBox="1"/>
      </xdr:nvSpPr>
      <xdr:spPr>
        <a:xfrm>
          <a:off x="9339795" y="10072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21073</xdr:rowOff>
    </xdr:from>
    <xdr:to>
      <xdr:col>46</xdr:col>
      <xdr:colOff>38100</xdr:colOff>
      <xdr:row>58</xdr:row>
      <xdr:rowOff>122673</xdr:rowOff>
    </xdr:to>
    <xdr:sp macro="" textlink="">
      <xdr:nvSpPr>
        <xdr:cNvPr id="366" name="楕円 365"/>
        <xdr:cNvSpPr/>
      </xdr:nvSpPr>
      <xdr:spPr>
        <a:xfrm>
          <a:off x="8699500" y="996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139200</xdr:rowOff>
    </xdr:from>
    <xdr:ext cx="599010" cy="259045"/>
    <xdr:sp macro="" textlink="">
      <xdr:nvSpPr>
        <xdr:cNvPr id="367" name="テキスト ボックス 366"/>
        <xdr:cNvSpPr txBox="1"/>
      </xdr:nvSpPr>
      <xdr:spPr>
        <a:xfrm>
          <a:off x="8450795" y="9740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47927</xdr:rowOff>
    </xdr:from>
    <xdr:to>
      <xdr:col>41</xdr:col>
      <xdr:colOff>101600</xdr:colOff>
      <xdr:row>58</xdr:row>
      <xdr:rowOff>149527</xdr:rowOff>
    </xdr:to>
    <xdr:sp macro="" textlink="">
      <xdr:nvSpPr>
        <xdr:cNvPr id="368" name="楕円 367"/>
        <xdr:cNvSpPr/>
      </xdr:nvSpPr>
      <xdr:spPr>
        <a:xfrm>
          <a:off x="7810500" y="999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140654</xdr:rowOff>
    </xdr:from>
    <xdr:ext cx="599010" cy="259045"/>
    <xdr:sp macro="" textlink="">
      <xdr:nvSpPr>
        <xdr:cNvPr id="369" name="テキスト ボックス 368"/>
        <xdr:cNvSpPr txBox="1"/>
      </xdr:nvSpPr>
      <xdr:spPr>
        <a:xfrm>
          <a:off x="7561795" y="10084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38298</xdr:rowOff>
    </xdr:from>
    <xdr:to>
      <xdr:col>36</xdr:col>
      <xdr:colOff>165100</xdr:colOff>
      <xdr:row>58</xdr:row>
      <xdr:rowOff>139898</xdr:rowOff>
    </xdr:to>
    <xdr:sp macro="" textlink="">
      <xdr:nvSpPr>
        <xdr:cNvPr id="370" name="楕円 369"/>
        <xdr:cNvSpPr/>
      </xdr:nvSpPr>
      <xdr:spPr>
        <a:xfrm>
          <a:off x="6921500" y="998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131025</xdr:rowOff>
    </xdr:from>
    <xdr:ext cx="599010" cy="259045"/>
    <xdr:sp macro="" textlink="">
      <xdr:nvSpPr>
        <xdr:cNvPr id="371" name="テキスト ボックス 370"/>
        <xdr:cNvSpPr txBox="1"/>
      </xdr:nvSpPr>
      <xdr:spPr>
        <a:xfrm>
          <a:off x="6672795" y="1007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120697</xdr:rowOff>
    </xdr:from>
    <xdr:to>
      <xdr:col>55</xdr:col>
      <xdr:colOff>0</xdr:colOff>
      <xdr:row>78</xdr:row>
      <xdr:rowOff>136108</xdr:rowOff>
    </xdr:to>
    <xdr:cxnSp macro="">
      <xdr:nvCxnSpPr>
        <xdr:cNvPr id="398" name="直線コネクタ 397"/>
        <xdr:cNvCxnSpPr/>
      </xdr:nvCxnSpPr>
      <xdr:spPr>
        <a:xfrm>
          <a:off x="9639300" y="13493797"/>
          <a:ext cx="838200" cy="1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96358</xdr:rowOff>
    </xdr:from>
    <xdr:ext cx="534377" cy="259045"/>
    <xdr:sp macro="" textlink="">
      <xdr:nvSpPr>
        <xdr:cNvPr id="399" name="普通建設事業費 （ うち新規整備　）平均値テキスト"/>
        <xdr:cNvSpPr txBox="1"/>
      </xdr:nvSpPr>
      <xdr:spPr>
        <a:xfrm>
          <a:off x="10528300" y="13298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120697</xdr:rowOff>
    </xdr:from>
    <xdr:to>
      <xdr:col>50</xdr:col>
      <xdr:colOff>114300</xdr:colOff>
      <xdr:row>78</xdr:row>
      <xdr:rowOff>123837</xdr:rowOff>
    </xdr:to>
    <xdr:cxnSp macro="">
      <xdr:nvCxnSpPr>
        <xdr:cNvPr id="401" name="直線コネクタ 400"/>
        <xdr:cNvCxnSpPr/>
      </xdr:nvCxnSpPr>
      <xdr:spPr>
        <a:xfrm flipV="1">
          <a:off x="8750300" y="13493797"/>
          <a:ext cx="889000" cy="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163433</xdr:rowOff>
    </xdr:from>
    <xdr:ext cx="534377" cy="259045"/>
    <xdr:sp macro="" textlink="">
      <xdr:nvSpPr>
        <xdr:cNvPr id="403" name="テキスト ボックス 402"/>
        <xdr:cNvSpPr txBox="1"/>
      </xdr:nvSpPr>
      <xdr:spPr>
        <a:xfrm>
          <a:off x="9372111" y="1353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123837</xdr:rowOff>
    </xdr:from>
    <xdr:to>
      <xdr:col>45</xdr:col>
      <xdr:colOff>177800</xdr:colOff>
      <xdr:row>78</xdr:row>
      <xdr:rowOff>138661</xdr:rowOff>
    </xdr:to>
    <xdr:cxnSp macro="">
      <xdr:nvCxnSpPr>
        <xdr:cNvPr id="404" name="直線コネクタ 403"/>
        <xdr:cNvCxnSpPr/>
      </xdr:nvCxnSpPr>
      <xdr:spPr>
        <a:xfrm flipV="1">
          <a:off x="7861300" y="13496937"/>
          <a:ext cx="889000" cy="1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17890</xdr:rowOff>
    </xdr:from>
    <xdr:ext cx="534377" cy="259045"/>
    <xdr:sp macro="" textlink="">
      <xdr:nvSpPr>
        <xdr:cNvPr id="406" name="テキスト ボックス 405"/>
        <xdr:cNvSpPr txBox="1"/>
      </xdr:nvSpPr>
      <xdr:spPr>
        <a:xfrm>
          <a:off x="8483111" y="1321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113689</xdr:rowOff>
    </xdr:from>
    <xdr:to>
      <xdr:col>41</xdr:col>
      <xdr:colOff>50800</xdr:colOff>
      <xdr:row>78</xdr:row>
      <xdr:rowOff>138661</xdr:rowOff>
    </xdr:to>
    <xdr:cxnSp macro="">
      <xdr:nvCxnSpPr>
        <xdr:cNvPr id="407" name="直線コネクタ 406"/>
        <xdr:cNvCxnSpPr/>
      </xdr:nvCxnSpPr>
      <xdr:spPr>
        <a:xfrm>
          <a:off x="6972300" y="13486789"/>
          <a:ext cx="889000" cy="2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19654</xdr:rowOff>
    </xdr:from>
    <xdr:ext cx="534377" cy="259045"/>
    <xdr:sp macro="" textlink="">
      <xdr:nvSpPr>
        <xdr:cNvPr id="409" name="テキスト ボックス 408"/>
        <xdr:cNvSpPr txBox="1"/>
      </xdr:nvSpPr>
      <xdr:spPr>
        <a:xfrm>
          <a:off x="7594111" y="1322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163676</xdr:rowOff>
    </xdr:from>
    <xdr:ext cx="534377" cy="259045"/>
    <xdr:sp macro="" textlink="">
      <xdr:nvSpPr>
        <xdr:cNvPr id="411" name="テキスト ボックス 410"/>
        <xdr:cNvSpPr txBox="1"/>
      </xdr:nvSpPr>
      <xdr:spPr>
        <a:xfrm>
          <a:off x="6705111" y="1353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85308</xdr:rowOff>
    </xdr:from>
    <xdr:to>
      <xdr:col>55</xdr:col>
      <xdr:colOff>50800</xdr:colOff>
      <xdr:row>79</xdr:row>
      <xdr:rowOff>15458</xdr:rowOff>
    </xdr:to>
    <xdr:sp macro="" textlink="">
      <xdr:nvSpPr>
        <xdr:cNvPr id="417" name="楕円 416"/>
        <xdr:cNvSpPr/>
      </xdr:nvSpPr>
      <xdr:spPr>
        <a:xfrm>
          <a:off x="10426700" y="1345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51908</xdr:rowOff>
    </xdr:from>
    <xdr:ext cx="534377" cy="259045"/>
    <xdr:sp macro="" textlink="">
      <xdr:nvSpPr>
        <xdr:cNvPr id="418" name="普通建設事業費 （ うち新規整備　）該当値テキスト"/>
        <xdr:cNvSpPr txBox="1"/>
      </xdr:nvSpPr>
      <xdr:spPr>
        <a:xfrm>
          <a:off x="10528300" y="1342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69897</xdr:rowOff>
    </xdr:from>
    <xdr:to>
      <xdr:col>50</xdr:col>
      <xdr:colOff>165100</xdr:colOff>
      <xdr:row>79</xdr:row>
      <xdr:rowOff>47</xdr:rowOff>
    </xdr:to>
    <xdr:sp macro="" textlink="">
      <xdr:nvSpPr>
        <xdr:cNvPr id="419" name="楕円 418"/>
        <xdr:cNvSpPr/>
      </xdr:nvSpPr>
      <xdr:spPr>
        <a:xfrm>
          <a:off x="9588500" y="1344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16574</xdr:rowOff>
    </xdr:from>
    <xdr:ext cx="534377" cy="259045"/>
    <xdr:sp macro="" textlink="">
      <xdr:nvSpPr>
        <xdr:cNvPr id="420" name="テキスト ボックス 419"/>
        <xdr:cNvSpPr txBox="1"/>
      </xdr:nvSpPr>
      <xdr:spPr>
        <a:xfrm>
          <a:off x="9372111" y="1321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73037</xdr:rowOff>
    </xdr:from>
    <xdr:to>
      <xdr:col>46</xdr:col>
      <xdr:colOff>38100</xdr:colOff>
      <xdr:row>79</xdr:row>
      <xdr:rowOff>3187</xdr:rowOff>
    </xdr:to>
    <xdr:sp macro="" textlink="">
      <xdr:nvSpPr>
        <xdr:cNvPr id="421" name="楕円 420"/>
        <xdr:cNvSpPr/>
      </xdr:nvSpPr>
      <xdr:spPr>
        <a:xfrm>
          <a:off x="8699500" y="1344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165764</xdr:rowOff>
    </xdr:from>
    <xdr:ext cx="534377" cy="259045"/>
    <xdr:sp macro="" textlink="">
      <xdr:nvSpPr>
        <xdr:cNvPr id="422" name="テキスト ボックス 421"/>
        <xdr:cNvSpPr txBox="1"/>
      </xdr:nvSpPr>
      <xdr:spPr>
        <a:xfrm>
          <a:off x="8483111" y="1353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87861</xdr:rowOff>
    </xdr:from>
    <xdr:to>
      <xdr:col>41</xdr:col>
      <xdr:colOff>101600</xdr:colOff>
      <xdr:row>79</xdr:row>
      <xdr:rowOff>18011</xdr:rowOff>
    </xdr:to>
    <xdr:sp macro="" textlink="">
      <xdr:nvSpPr>
        <xdr:cNvPr id="423" name="楕円 422"/>
        <xdr:cNvSpPr/>
      </xdr:nvSpPr>
      <xdr:spPr>
        <a:xfrm>
          <a:off x="7810500" y="1346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9138</xdr:rowOff>
    </xdr:from>
    <xdr:ext cx="469744" cy="259045"/>
    <xdr:sp macro="" textlink="">
      <xdr:nvSpPr>
        <xdr:cNvPr id="424" name="テキスト ボックス 423"/>
        <xdr:cNvSpPr txBox="1"/>
      </xdr:nvSpPr>
      <xdr:spPr>
        <a:xfrm>
          <a:off x="7626428" y="1355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62889</xdr:rowOff>
    </xdr:from>
    <xdr:to>
      <xdr:col>36</xdr:col>
      <xdr:colOff>165100</xdr:colOff>
      <xdr:row>78</xdr:row>
      <xdr:rowOff>164489</xdr:rowOff>
    </xdr:to>
    <xdr:sp macro="" textlink="">
      <xdr:nvSpPr>
        <xdr:cNvPr id="425" name="楕円 424"/>
        <xdr:cNvSpPr/>
      </xdr:nvSpPr>
      <xdr:spPr>
        <a:xfrm>
          <a:off x="6921500" y="1343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9566</xdr:rowOff>
    </xdr:from>
    <xdr:ext cx="599010" cy="259045"/>
    <xdr:sp macro="" textlink="">
      <xdr:nvSpPr>
        <xdr:cNvPr id="426" name="テキスト ボックス 425"/>
        <xdr:cNvSpPr txBox="1"/>
      </xdr:nvSpPr>
      <xdr:spPr>
        <a:xfrm>
          <a:off x="6672795" y="1321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121929</xdr:rowOff>
    </xdr:from>
    <xdr:to>
      <xdr:col>55</xdr:col>
      <xdr:colOff>0</xdr:colOff>
      <xdr:row>97</xdr:row>
      <xdr:rowOff>124211</xdr:rowOff>
    </xdr:to>
    <xdr:cxnSp macro="">
      <xdr:nvCxnSpPr>
        <xdr:cNvPr id="455" name="直線コネクタ 454"/>
        <xdr:cNvCxnSpPr/>
      </xdr:nvCxnSpPr>
      <xdr:spPr>
        <a:xfrm flipV="1">
          <a:off x="9639300" y="16581129"/>
          <a:ext cx="838200" cy="17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30912</xdr:rowOff>
    </xdr:from>
    <xdr:ext cx="599010" cy="259045"/>
    <xdr:sp macro="" textlink="">
      <xdr:nvSpPr>
        <xdr:cNvPr id="456" name="普通建設事業費 （ うち更新整備　）平均値テキスト"/>
        <xdr:cNvSpPr txBox="1"/>
      </xdr:nvSpPr>
      <xdr:spPr>
        <a:xfrm>
          <a:off x="10528300" y="16661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150163</xdr:rowOff>
    </xdr:from>
    <xdr:to>
      <xdr:col>50</xdr:col>
      <xdr:colOff>114300</xdr:colOff>
      <xdr:row>97</xdr:row>
      <xdr:rowOff>124211</xdr:rowOff>
    </xdr:to>
    <xdr:cxnSp macro="">
      <xdr:nvCxnSpPr>
        <xdr:cNvPr id="458" name="直線コネクタ 457"/>
        <xdr:cNvCxnSpPr/>
      </xdr:nvCxnSpPr>
      <xdr:spPr>
        <a:xfrm>
          <a:off x="8750300" y="16609363"/>
          <a:ext cx="889000" cy="145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111954</xdr:rowOff>
    </xdr:from>
    <xdr:ext cx="599010" cy="259045"/>
    <xdr:sp macro="" textlink="">
      <xdr:nvSpPr>
        <xdr:cNvPr id="460" name="テキスト ボックス 459"/>
        <xdr:cNvSpPr txBox="1"/>
      </xdr:nvSpPr>
      <xdr:spPr>
        <a:xfrm>
          <a:off x="9339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150163</xdr:rowOff>
    </xdr:from>
    <xdr:to>
      <xdr:col>45</xdr:col>
      <xdr:colOff>177800</xdr:colOff>
      <xdr:row>97</xdr:row>
      <xdr:rowOff>71806</xdr:rowOff>
    </xdr:to>
    <xdr:cxnSp macro="">
      <xdr:nvCxnSpPr>
        <xdr:cNvPr id="461" name="直線コネクタ 460"/>
        <xdr:cNvCxnSpPr/>
      </xdr:nvCxnSpPr>
      <xdr:spPr>
        <a:xfrm flipV="1">
          <a:off x="7861300" y="16609363"/>
          <a:ext cx="889000" cy="9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158045</xdr:rowOff>
    </xdr:from>
    <xdr:ext cx="599010" cy="259045"/>
    <xdr:sp macro="" textlink="">
      <xdr:nvSpPr>
        <xdr:cNvPr id="463" name="テキスト ボックス 462"/>
        <xdr:cNvSpPr txBox="1"/>
      </xdr:nvSpPr>
      <xdr:spPr>
        <a:xfrm>
          <a:off x="8450795" y="1678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71806</xdr:rowOff>
    </xdr:from>
    <xdr:to>
      <xdr:col>41</xdr:col>
      <xdr:colOff>50800</xdr:colOff>
      <xdr:row>98</xdr:row>
      <xdr:rowOff>61744</xdr:rowOff>
    </xdr:to>
    <xdr:cxnSp macro="">
      <xdr:nvCxnSpPr>
        <xdr:cNvPr id="464" name="直線コネクタ 463"/>
        <xdr:cNvCxnSpPr/>
      </xdr:nvCxnSpPr>
      <xdr:spPr>
        <a:xfrm flipV="1">
          <a:off x="6972300" y="16702456"/>
          <a:ext cx="889000" cy="16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164082</xdr:rowOff>
    </xdr:from>
    <xdr:ext cx="599010" cy="259045"/>
    <xdr:sp macro="" textlink="">
      <xdr:nvSpPr>
        <xdr:cNvPr id="466" name="テキスト ボックス 465"/>
        <xdr:cNvSpPr txBox="1"/>
      </xdr:nvSpPr>
      <xdr:spPr>
        <a:xfrm>
          <a:off x="7561795" y="1679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156177</xdr:rowOff>
    </xdr:from>
    <xdr:ext cx="599010" cy="259045"/>
    <xdr:sp macro="" textlink="">
      <xdr:nvSpPr>
        <xdr:cNvPr id="468" name="テキスト ボックス 467"/>
        <xdr:cNvSpPr txBox="1"/>
      </xdr:nvSpPr>
      <xdr:spPr>
        <a:xfrm>
          <a:off x="6672795" y="1644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71129</xdr:rowOff>
    </xdr:from>
    <xdr:to>
      <xdr:col>55</xdr:col>
      <xdr:colOff>50800</xdr:colOff>
      <xdr:row>97</xdr:row>
      <xdr:rowOff>1279</xdr:rowOff>
    </xdr:to>
    <xdr:sp macro="" textlink="">
      <xdr:nvSpPr>
        <xdr:cNvPr id="474" name="楕円 473"/>
        <xdr:cNvSpPr/>
      </xdr:nvSpPr>
      <xdr:spPr>
        <a:xfrm>
          <a:off x="10426700" y="1653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94006</xdr:rowOff>
    </xdr:from>
    <xdr:ext cx="599010" cy="259045"/>
    <xdr:sp macro="" textlink="">
      <xdr:nvSpPr>
        <xdr:cNvPr id="475" name="普通建設事業費 （ うち更新整備　）該当値テキスト"/>
        <xdr:cNvSpPr txBox="1"/>
      </xdr:nvSpPr>
      <xdr:spPr>
        <a:xfrm>
          <a:off x="10528300" y="16381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73411</xdr:rowOff>
    </xdr:from>
    <xdr:to>
      <xdr:col>50</xdr:col>
      <xdr:colOff>165100</xdr:colOff>
      <xdr:row>98</xdr:row>
      <xdr:rowOff>3561</xdr:rowOff>
    </xdr:to>
    <xdr:sp macro="" textlink="">
      <xdr:nvSpPr>
        <xdr:cNvPr id="476" name="楕円 475"/>
        <xdr:cNvSpPr/>
      </xdr:nvSpPr>
      <xdr:spPr>
        <a:xfrm>
          <a:off x="9588500" y="1670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166138</xdr:rowOff>
    </xdr:from>
    <xdr:ext cx="599010" cy="259045"/>
    <xdr:sp macro="" textlink="">
      <xdr:nvSpPr>
        <xdr:cNvPr id="477" name="テキスト ボックス 476"/>
        <xdr:cNvSpPr txBox="1"/>
      </xdr:nvSpPr>
      <xdr:spPr>
        <a:xfrm>
          <a:off x="9339795" y="1679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99363</xdr:rowOff>
    </xdr:from>
    <xdr:to>
      <xdr:col>46</xdr:col>
      <xdr:colOff>38100</xdr:colOff>
      <xdr:row>97</xdr:row>
      <xdr:rowOff>29513</xdr:rowOff>
    </xdr:to>
    <xdr:sp macro="" textlink="">
      <xdr:nvSpPr>
        <xdr:cNvPr id="478" name="楕円 477"/>
        <xdr:cNvSpPr/>
      </xdr:nvSpPr>
      <xdr:spPr>
        <a:xfrm>
          <a:off x="8699500" y="1655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46040</xdr:rowOff>
    </xdr:from>
    <xdr:ext cx="599010" cy="259045"/>
    <xdr:sp macro="" textlink="">
      <xdr:nvSpPr>
        <xdr:cNvPr id="479" name="テキスト ボックス 478"/>
        <xdr:cNvSpPr txBox="1"/>
      </xdr:nvSpPr>
      <xdr:spPr>
        <a:xfrm>
          <a:off x="8450795" y="16333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21006</xdr:rowOff>
    </xdr:from>
    <xdr:to>
      <xdr:col>41</xdr:col>
      <xdr:colOff>101600</xdr:colOff>
      <xdr:row>97</xdr:row>
      <xdr:rowOff>122606</xdr:rowOff>
    </xdr:to>
    <xdr:sp macro="" textlink="">
      <xdr:nvSpPr>
        <xdr:cNvPr id="480" name="楕円 479"/>
        <xdr:cNvSpPr/>
      </xdr:nvSpPr>
      <xdr:spPr>
        <a:xfrm>
          <a:off x="7810500" y="1665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139133</xdr:rowOff>
    </xdr:from>
    <xdr:ext cx="599010" cy="259045"/>
    <xdr:sp macro="" textlink="">
      <xdr:nvSpPr>
        <xdr:cNvPr id="481" name="テキスト ボックス 480"/>
        <xdr:cNvSpPr txBox="1"/>
      </xdr:nvSpPr>
      <xdr:spPr>
        <a:xfrm>
          <a:off x="7561795" y="16426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10944</xdr:rowOff>
    </xdr:from>
    <xdr:to>
      <xdr:col>36</xdr:col>
      <xdr:colOff>165100</xdr:colOff>
      <xdr:row>98</xdr:row>
      <xdr:rowOff>112544</xdr:rowOff>
    </xdr:to>
    <xdr:sp macro="" textlink="">
      <xdr:nvSpPr>
        <xdr:cNvPr id="482" name="楕円 481"/>
        <xdr:cNvSpPr/>
      </xdr:nvSpPr>
      <xdr:spPr>
        <a:xfrm>
          <a:off x="6921500" y="1681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103671</xdr:rowOff>
    </xdr:from>
    <xdr:ext cx="534377" cy="259045"/>
    <xdr:sp macro="" textlink="">
      <xdr:nvSpPr>
        <xdr:cNvPr id="483" name="テキスト ボックス 482"/>
        <xdr:cNvSpPr txBox="1"/>
      </xdr:nvSpPr>
      <xdr:spPr>
        <a:xfrm>
          <a:off x="6705111" y="1690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139695</xdr:rowOff>
    </xdr:from>
    <xdr:to>
      <xdr:col>85</xdr:col>
      <xdr:colOff>127000</xdr:colOff>
      <xdr:row>38</xdr:row>
      <xdr:rowOff>139695</xdr:rowOff>
    </xdr:to>
    <xdr:cxnSp macro="">
      <xdr:nvCxnSpPr>
        <xdr:cNvPr id="510" name="直線コネクタ 509"/>
        <xdr:cNvCxnSpPr/>
      </xdr:nvCxnSpPr>
      <xdr:spPr>
        <a:xfrm>
          <a:off x="15481300" y="66547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54181</xdr:rowOff>
    </xdr:from>
    <xdr:ext cx="534377" cy="259045"/>
    <xdr:sp macro="" textlink="">
      <xdr:nvSpPr>
        <xdr:cNvPr id="511" name="災害復旧事業費平均値テキスト"/>
        <xdr:cNvSpPr txBox="1"/>
      </xdr:nvSpPr>
      <xdr:spPr>
        <a:xfrm>
          <a:off x="16370300" y="6397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135468</xdr:rowOff>
    </xdr:from>
    <xdr:to>
      <xdr:col>81</xdr:col>
      <xdr:colOff>50800</xdr:colOff>
      <xdr:row>38</xdr:row>
      <xdr:rowOff>139695</xdr:rowOff>
    </xdr:to>
    <xdr:cxnSp macro="">
      <xdr:nvCxnSpPr>
        <xdr:cNvPr id="513" name="直線コネクタ 512"/>
        <xdr:cNvCxnSpPr/>
      </xdr:nvCxnSpPr>
      <xdr:spPr>
        <a:xfrm>
          <a:off x="14592300" y="6650568"/>
          <a:ext cx="889000" cy="4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153112</xdr:rowOff>
    </xdr:from>
    <xdr:ext cx="534377" cy="259045"/>
    <xdr:sp macro="" textlink="">
      <xdr:nvSpPr>
        <xdr:cNvPr id="515" name="テキスト ボックス 514"/>
        <xdr:cNvSpPr txBox="1"/>
      </xdr:nvSpPr>
      <xdr:spPr>
        <a:xfrm>
          <a:off x="15214111" y="63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112195</xdr:rowOff>
    </xdr:from>
    <xdr:to>
      <xdr:col>76</xdr:col>
      <xdr:colOff>114300</xdr:colOff>
      <xdr:row>38</xdr:row>
      <xdr:rowOff>135468</xdr:rowOff>
    </xdr:to>
    <xdr:cxnSp macro="">
      <xdr:nvCxnSpPr>
        <xdr:cNvPr id="516" name="直線コネクタ 515"/>
        <xdr:cNvCxnSpPr/>
      </xdr:nvCxnSpPr>
      <xdr:spPr>
        <a:xfrm>
          <a:off x="13703300" y="6627295"/>
          <a:ext cx="889000" cy="2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154339</xdr:rowOff>
    </xdr:from>
    <xdr:ext cx="534377" cy="259045"/>
    <xdr:sp macro="" textlink="">
      <xdr:nvSpPr>
        <xdr:cNvPr id="518" name="テキスト ボックス 517"/>
        <xdr:cNvSpPr txBox="1"/>
      </xdr:nvSpPr>
      <xdr:spPr>
        <a:xfrm>
          <a:off x="14325111" y="632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112195</xdr:rowOff>
    </xdr:from>
    <xdr:to>
      <xdr:col>71</xdr:col>
      <xdr:colOff>177800</xdr:colOff>
      <xdr:row>38</xdr:row>
      <xdr:rowOff>139695</xdr:rowOff>
    </xdr:to>
    <xdr:cxnSp macro="">
      <xdr:nvCxnSpPr>
        <xdr:cNvPr id="519" name="直線コネクタ 518"/>
        <xdr:cNvCxnSpPr/>
      </xdr:nvCxnSpPr>
      <xdr:spPr>
        <a:xfrm flipV="1">
          <a:off x="12814300" y="6627295"/>
          <a:ext cx="889000" cy="2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163170</xdr:rowOff>
    </xdr:from>
    <xdr:ext cx="534377" cy="259045"/>
    <xdr:sp macro="" textlink="">
      <xdr:nvSpPr>
        <xdr:cNvPr id="521" name="テキスト ボックス 520"/>
        <xdr:cNvSpPr txBox="1"/>
      </xdr:nvSpPr>
      <xdr:spPr>
        <a:xfrm>
          <a:off x="13436111" y="633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168286</xdr:rowOff>
    </xdr:from>
    <xdr:ext cx="534377" cy="259045"/>
    <xdr:sp macro="" textlink="">
      <xdr:nvSpPr>
        <xdr:cNvPr id="523" name="テキスト ボックス 522"/>
        <xdr:cNvSpPr txBox="1"/>
      </xdr:nvSpPr>
      <xdr:spPr>
        <a:xfrm>
          <a:off x="12547111" y="63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88895</xdr:rowOff>
    </xdr:from>
    <xdr:to>
      <xdr:col>85</xdr:col>
      <xdr:colOff>177800</xdr:colOff>
      <xdr:row>39</xdr:row>
      <xdr:rowOff>19045</xdr:rowOff>
    </xdr:to>
    <xdr:sp macro="" textlink="">
      <xdr:nvSpPr>
        <xdr:cNvPr id="529" name="楕円 528"/>
        <xdr:cNvSpPr/>
      </xdr:nvSpPr>
      <xdr:spPr>
        <a:xfrm>
          <a:off x="16268700" y="660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9731</xdr:rowOff>
    </xdr:from>
    <xdr:ext cx="249299" cy="259045"/>
    <xdr:sp macro="" textlink="">
      <xdr:nvSpPr>
        <xdr:cNvPr id="530" name="災害復旧事業費該当値テキスト"/>
        <xdr:cNvSpPr txBox="1"/>
      </xdr:nvSpPr>
      <xdr:spPr>
        <a:xfrm>
          <a:off x="16370300" y="65248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88895</xdr:rowOff>
    </xdr:from>
    <xdr:to>
      <xdr:col>81</xdr:col>
      <xdr:colOff>101600</xdr:colOff>
      <xdr:row>39</xdr:row>
      <xdr:rowOff>19045</xdr:rowOff>
    </xdr:to>
    <xdr:sp macro="" textlink="">
      <xdr:nvSpPr>
        <xdr:cNvPr id="531" name="楕円 530"/>
        <xdr:cNvSpPr/>
      </xdr:nvSpPr>
      <xdr:spPr>
        <a:xfrm>
          <a:off x="15430500" y="660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10172</xdr:rowOff>
    </xdr:from>
    <xdr:ext cx="249299" cy="259045"/>
    <xdr:sp macro="" textlink="">
      <xdr:nvSpPr>
        <xdr:cNvPr id="532" name="テキスト ボックス 531"/>
        <xdr:cNvSpPr txBox="1"/>
      </xdr:nvSpPr>
      <xdr:spPr>
        <a:xfrm>
          <a:off x="15356650" y="66967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84668</xdr:rowOff>
    </xdr:from>
    <xdr:to>
      <xdr:col>76</xdr:col>
      <xdr:colOff>165100</xdr:colOff>
      <xdr:row>39</xdr:row>
      <xdr:rowOff>14818</xdr:rowOff>
    </xdr:to>
    <xdr:sp macro="" textlink="">
      <xdr:nvSpPr>
        <xdr:cNvPr id="533" name="楕円 532"/>
        <xdr:cNvSpPr/>
      </xdr:nvSpPr>
      <xdr:spPr>
        <a:xfrm>
          <a:off x="14541500" y="659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5945</xdr:rowOff>
    </xdr:from>
    <xdr:ext cx="469744" cy="259045"/>
    <xdr:sp macro="" textlink="">
      <xdr:nvSpPr>
        <xdr:cNvPr id="534" name="テキスト ボックス 533"/>
        <xdr:cNvSpPr txBox="1"/>
      </xdr:nvSpPr>
      <xdr:spPr>
        <a:xfrm>
          <a:off x="14357428" y="669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61395</xdr:rowOff>
    </xdr:from>
    <xdr:to>
      <xdr:col>72</xdr:col>
      <xdr:colOff>38100</xdr:colOff>
      <xdr:row>38</xdr:row>
      <xdr:rowOff>162995</xdr:rowOff>
    </xdr:to>
    <xdr:sp macro="" textlink="">
      <xdr:nvSpPr>
        <xdr:cNvPr id="535" name="楕円 534"/>
        <xdr:cNvSpPr/>
      </xdr:nvSpPr>
      <xdr:spPr>
        <a:xfrm>
          <a:off x="13652500" y="657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154122</xdr:rowOff>
    </xdr:from>
    <xdr:ext cx="534377" cy="259045"/>
    <xdr:sp macro="" textlink="">
      <xdr:nvSpPr>
        <xdr:cNvPr id="536" name="テキスト ボックス 535"/>
        <xdr:cNvSpPr txBox="1"/>
      </xdr:nvSpPr>
      <xdr:spPr>
        <a:xfrm>
          <a:off x="13436111" y="666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88895</xdr:rowOff>
    </xdr:from>
    <xdr:to>
      <xdr:col>67</xdr:col>
      <xdr:colOff>101600</xdr:colOff>
      <xdr:row>39</xdr:row>
      <xdr:rowOff>19045</xdr:rowOff>
    </xdr:to>
    <xdr:sp macro="" textlink="">
      <xdr:nvSpPr>
        <xdr:cNvPr id="537" name="楕円 536"/>
        <xdr:cNvSpPr/>
      </xdr:nvSpPr>
      <xdr:spPr>
        <a:xfrm>
          <a:off x="12763500" y="660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10172</xdr:rowOff>
    </xdr:from>
    <xdr:ext cx="249299" cy="259045"/>
    <xdr:sp macro="" textlink="">
      <xdr:nvSpPr>
        <xdr:cNvPr id="538" name="テキスト ボックス 537"/>
        <xdr:cNvSpPr txBox="1"/>
      </xdr:nvSpPr>
      <xdr:spPr>
        <a:xfrm>
          <a:off x="12689650" y="66967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116779</xdr:rowOff>
    </xdr:from>
    <xdr:to>
      <xdr:col>85</xdr:col>
      <xdr:colOff>127000</xdr:colOff>
      <xdr:row>77</xdr:row>
      <xdr:rowOff>125853</xdr:rowOff>
    </xdr:to>
    <xdr:cxnSp macro="">
      <xdr:nvCxnSpPr>
        <xdr:cNvPr id="622" name="直線コネクタ 621"/>
        <xdr:cNvCxnSpPr/>
      </xdr:nvCxnSpPr>
      <xdr:spPr>
        <a:xfrm flipV="1">
          <a:off x="15481300" y="13318429"/>
          <a:ext cx="838200" cy="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59509</xdr:rowOff>
    </xdr:from>
    <xdr:ext cx="599010" cy="259045"/>
    <xdr:sp macro="" textlink="">
      <xdr:nvSpPr>
        <xdr:cNvPr id="623" name="公債費平均値テキスト"/>
        <xdr:cNvSpPr txBox="1"/>
      </xdr:nvSpPr>
      <xdr:spPr>
        <a:xfrm>
          <a:off x="16370300" y="13089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125853</xdr:rowOff>
    </xdr:from>
    <xdr:to>
      <xdr:col>81</xdr:col>
      <xdr:colOff>50800</xdr:colOff>
      <xdr:row>77</xdr:row>
      <xdr:rowOff>157669</xdr:rowOff>
    </xdr:to>
    <xdr:cxnSp macro="">
      <xdr:nvCxnSpPr>
        <xdr:cNvPr id="625" name="直線コネクタ 624"/>
        <xdr:cNvCxnSpPr/>
      </xdr:nvCxnSpPr>
      <xdr:spPr>
        <a:xfrm flipV="1">
          <a:off x="14592300" y="13327503"/>
          <a:ext cx="889000" cy="3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168634</xdr:rowOff>
    </xdr:from>
    <xdr:ext cx="599010" cy="259045"/>
    <xdr:sp macro="" textlink="">
      <xdr:nvSpPr>
        <xdr:cNvPr id="627" name="テキスト ボックス 626"/>
        <xdr:cNvSpPr txBox="1"/>
      </xdr:nvSpPr>
      <xdr:spPr>
        <a:xfrm>
          <a:off x="15181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128170</xdr:rowOff>
    </xdr:from>
    <xdr:to>
      <xdr:col>76</xdr:col>
      <xdr:colOff>114300</xdr:colOff>
      <xdr:row>77</xdr:row>
      <xdr:rowOff>157669</xdr:rowOff>
    </xdr:to>
    <xdr:cxnSp macro="">
      <xdr:nvCxnSpPr>
        <xdr:cNvPr id="628" name="直線コネクタ 627"/>
        <xdr:cNvCxnSpPr/>
      </xdr:nvCxnSpPr>
      <xdr:spPr>
        <a:xfrm>
          <a:off x="13703300" y="13329820"/>
          <a:ext cx="889000" cy="2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5639</xdr:rowOff>
    </xdr:from>
    <xdr:ext cx="599010" cy="259045"/>
    <xdr:sp macro="" textlink="">
      <xdr:nvSpPr>
        <xdr:cNvPr id="630" name="テキスト ボックス 629"/>
        <xdr:cNvSpPr txBox="1"/>
      </xdr:nvSpPr>
      <xdr:spPr>
        <a:xfrm>
          <a:off x="14292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116422</xdr:rowOff>
    </xdr:from>
    <xdr:to>
      <xdr:col>71</xdr:col>
      <xdr:colOff>177800</xdr:colOff>
      <xdr:row>77</xdr:row>
      <xdr:rowOff>128170</xdr:rowOff>
    </xdr:to>
    <xdr:cxnSp macro="">
      <xdr:nvCxnSpPr>
        <xdr:cNvPr id="631" name="直線コネクタ 630"/>
        <xdr:cNvCxnSpPr/>
      </xdr:nvCxnSpPr>
      <xdr:spPr>
        <a:xfrm>
          <a:off x="12814300" y="13318072"/>
          <a:ext cx="889000" cy="1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9527</xdr:rowOff>
    </xdr:from>
    <xdr:ext cx="599010" cy="259045"/>
    <xdr:sp macro="" textlink="">
      <xdr:nvSpPr>
        <xdr:cNvPr id="633" name="テキスト ボックス 632"/>
        <xdr:cNvSpPr txBox="1"/>
      </xdr:nvSpPr>
      <xdr:spPr>
        <a:xfrm>
          <a:off x="13403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416</xdr:rowOff>
    </xdr:from>
    <xdr:ext cx="599010" cy="259045"/>
    <xdr:sp macro="" textlink="">
      <xdr:nvSpPr>
        <xdr:cNvPr id="635" name="テキスト ボックス 634"/>
        <xdr:cNvSpPr txBox="1"/>
      </xdr:nvSpPr>
      <xdr:spPr>
        <a:xfrm>
          <a:off x="12514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65979</xdr:rowOff>
    </xdr:from>
    <xdr:to>
      <xdr:col>85</xdr:col>
      <xdr:colOff>177800</xdr:colOff>
      <xdr:row>77</xdr:row>
      <xdr:rowOff>167579</xdr:rowOff>
    </xdr:to>
    <xdr:sp macro="" textlink="">
      <xdr:nvSpPr>
        <xdr:cNvPr id="641" name="楕円 640"/>
        <xdr:cNvSpPr/>
      </xdr:nvSpPr>
      <xdr:spPr>
        <a:xfrm>
          <a:off x="16268700" y="1326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44406</xdr:rowOff>
    </xdr:from>
    <xdr:ext cx="599010" cy="259045"/>
    <xdr:sp macro="" textlink="">
      <xdr:nvSpPr>
        <xdr:cNvPr id="642" name="公債費該当値テキスト"/>
        <xdr:cNvSpPr txBox="1"/>
      </xdr:nvSpPr>
      <xdr:spPr>
        <a:xfrm>
          <a:off x="16370300" y="13246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75053</xdr:rowOff>
    </xdr:from>
    <xdr:to>
      <xdr:col>81</xdr:col>
      <xdr:colOff>101600</xdr:colOff>
      <xdr:row>78</xdr:row>
      <xdr:rowOff>5203</xdr:rowOff>
    </xdr:to>
    <xdr:sp macro="" textlink="">
      <xdr:nvSpPr>
        <xdr:cNvPr id="643" name="楕円 642"/>
        <xdr:cNvSpPr/>
      </xdr:nvSpPr>
      <xdr:spPr>
        <a:xfrm>
          <a:off x="15430500" y="1327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167780</xdr:rowOff>
    </xdr:from>
    <xdr:ext cx="599010" cy="259045"/>
    <xdr:sp macro="" textlink="">
      <xdr:nvSpPr>
        <xdr:cNvPr id="644" name="テキスト ボックス 643"/>
        <xdr:cNvSpPr txBox="1"/>
      </xdr:nvSpPr>
      <xdr:spPr>
        <a:xfrm>
          <a:off x="15181795" y="13369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106869</xdr:rowOff>
    </xdr:from>
    <xdr:to>
      <xdr:col>76</xdr:col>
      <xdr:colOff>165100</xdr:colOff>
      <xdr:row>78</xdr:row>
      <xdr:rowOff>37019</xdr:rowOff>
    </xdr:to>
    <xdr:sp macro="" textlink="">
      <xdr:nvSpPr>
        <xdr:cNvPr id="645" name="楕円 644"/>
        <xdr:cNvSpPr/>
      </xdr:nvSpPr>
      <xdr:spPr>
        <a:xfrm>
          <a:off x="14541500" y="1330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28146</xdr:rowOff>
    </xdr:from>
    <xdr:ext cx="599010" cy="259045"/>
    <xdr:sp macro="" textlink="">
      <xdr:nvSpPr>
        <xdr:cNvPr id="646" name="テキスト ボックス 645"/>
        <xdr:cNvSpPr txBox="1"/>
      </xdr:nvSpPr>
      <xdr:spPr>
        <a:xfrm>
          <a:off x="14292795" y="1340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77370</xdr:rowOff>
    </xdr:from>
    <xdr:to>
      <xdr:col>72</xdr:col>
      <xdr:colOff>38100</xdr:colOff>
      <xdr:row>78</xdr:row>
      <xdr:rowOff>7520</xdr:rowOff>
    </xdr:to>
    <xdr:sp macro="" textlink="">
      <xdr:nvSpPr>
        <xdr:cNvPr id="647" name="楕円 646"/>
        <xdr:cNvSpPr/>
      </xdr:nvSpPr>
      <xdr:spPr>
        <a:xfrm>
          <a:off x="13652500" y="1327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170097</xdr:rowOff>
    </xdr:from>
    <xdr:ext cx="599010" cy="259045"/>
    <xdr:sp macro="" textlink="">
      <xdr:nvSpPr>
        <xdr:cNvPr id="648" name="テキスト ボックス 647"/>
        <xdr:cNvSpPr txBox="1"/>
      </xdr:nvSpPr>
      <xdr:spPr>
        <a:xfrm>
          <a:off x="13403795" y="13371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65622</xdr:rowOff>
    </xdr:from>
    <xdr:to>
      <xdr:col>67</xdr:col>
      <xdr:colOff>101600</xdr:colOff>
      <xdr:row>77</xdr:row>
      <xdr:rowOff>167222</xdr:rowOff>
    </xdr:to>
    <xdr:sp macro="" textlink="">
      <xdr:nvSpPr>
        <xdr:cNvPr id="649" name="楕円 648"/>
        <xdr:cNvSpPr/>
      </xdr:nvSpPr>
      <xdr:spPr>
        <a:xfrm>
          <a:off x="12763500" y="132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158349</xdr:rowOff>
    </xdr:from>
    <xdr:ext cx="599010" cy="259045"/>
    <xdr:sp macro="" textlink="">
      <xdr:nvSpPr>
        <xdr:cNvPr id="650" name="テキスト ボックス 649"/>
        <xdr:cNvSpPr txBox="1"/>
      </xdr:nvSpPr>
      <xdr:spPr>
        <a:xfrm>
          <a:off x="12514795" y="1335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42125</xdr:rowOff>
    </xdr:from>
    <xdr:to>
      <xdr:col>85</xdr:col>
      <xdr:colOff>127000</xdr:colOff>
      <xdr:row>98</xdr:row>
      <xdr:rowOff>90278</xdr:rowOff>
    </xdr:to>
    <xdr:cxnSp macro="">
      <xdr:nvCxnSpPr>
        <xdr:cNvPr id="677" name="直線コネクタ 676"/>
        <xdr:cNvCxnSpPr/>
      </xdr:nvCxnSpPr>
      <xdr:spPr>
        <a:xfrm flipV="1">
          <a:off x="15481300" y="16844225"/>
          <a:ext cx="838200" cy="4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6504</xdr:rowOff>
    </xdr:from>
    <xdr:ext cx="599010" cy="259045"/>
    <xdr:sp macro="" textlink="">
      <xdr:nvSpPr>
        <xdr:cNvPr id="678" name="積立金平均値テキスト"/>
        <xdr:cNvSpPr txBox="1"/>
      </xdr:nvSpPr>
      <xdr:spPr>
        <a:xfrm>
          <a:off x="16370300" y="16808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76825</xdr:rowOff>
    </xdr:from>
    <xdr:to>
      <xdr:col>81</xdr:col>
      <xdr:colOff>50800</xdr:colOff>
      <xdr:row>98</xdr:row>
      <xdr:rowOff>90278</xdr:rowOff>
    </xdr:to>
    <xdr:cxnSp macro="">
      <xdr:nvCxnSpPr>
        <xdr:cNvPr id="680" name="直線コネクタ 679"/>
        <xdr:cNvCxnSpPr/>
      </xdr:nvCxnSpPr>
      <xdr:spPr>
        <a:xfrm>
          <a:off x="14592300" y="16878925"/>
          <a:ext cx="889000" cy="1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144839</xdr:rowOff>
    </xdr:from>
    <xdr:ext cx="534377" cy="259045"/>
    <xdr:sp macro="" textlink="">
      <xdr:nvSpPr>
        <xdr:cNvPr id="682" name="テキスト ボックス 681"/>
        <xdr:cNvSpPr txBox="1"/>
      </xdr:nvSpPr>
      <xdr:spPr>
        <a:xfrm>
          <a:off x="15214111" y="1694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76825</xdr:rowOff>
    </xdr:from>
    <xdr:to>
      <xdr:col>76</xdr:col>
      <xdr:colOff>114300</xdr:colOff>
      <xdr:row>98</xdr:row>
      <xdr:rowOff>78343</xdr:rowOff>
    </xdr:to>
    <xdr:cxnSp macro="">
      <xdr:nvCxnSpPr>
        <xdr:cNvPr id="683" name="直線コネクタ 682"/>
        <xdr:cNvCxnSpPr/>
      </xdr:nvCxnSpPr>
      <xdr:spPr>
        <a:xfrm flipV="1">
          <a:off x="13703300" y="16878925"/>
          <a:ext cx="889000" cy="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150772</xdr:rowOff>
    </xdr:from>
    <xdr:ext cx="534377" cy="259045"/>
    <xdr:sp macro="" textlink="">
      <xdr:nvSpPr>
        <xdr:cNvPr id="685" name="テキスト ボックス 684"/>
        <xdr:cNvSpPr txBox="1"/>
      </xdr:nvSpPr>
      <xdr:spPr>
        <a:xfrm>
          <a:off x="14325111" y="1695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57240</xdr:rowOff>
    </xdr:from>
    <xdr:to>
      <xdr:col>71</xdr:col>
      <xdr:colOff>177800</xdr:colOff>
      <xdr:row>98</xdr:row>
      <xdr:rowOff>78343</xdr:rowOff>
    </xdr:to>
    <xdr:cxnSp macro="">
      <xdr:nvCxnSpPr>
        <xdr:cNvPr id="686" name="直線コネクタ 685"/>
        <xdr:cNvCxnSpPr/>
      </xdr:nvCxnSpPr>
      <xdr:spPr>
        <a:xfrm>
          <a:off x="12814300" y="16859340"/>
          <a:ext cx="889000" cy="2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148956</xdr:rowOff>
    </xdr:from>
    <xdr:ext cx="534377" cy="259045"/>
    <xdr:sp macro="" textlink="">
      <xdr:nvSpPr>
        <xdr:cNvPr id="688" name="テキスト ボックス 687"/>
        <xdr:cNvSpPr txBox="1"/>
      </xdr:nvSpPr>
      <xdr:spPr>
        <a:xfrm>
          <a:off x="13436111" y="1695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144466</xdr:rowOff>
    </xdr:from>
    <xdr:ext cx="534377" cy="259045"/>
    <xdr:sp macro="" textlink="">
      <xdr:nvSpPr>
        <xdr:cNvPr id="690" name="テキスト ボックス 689"/>
        <xdr:cNvSpPr txBox="1"/>
      </xdr:nvSpPr>
      <xdr:spPr>
        <a:xfrm>
          <a:off x="12547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162775</xdr:rowOff>
    </xdr:from>
    <xdr:to>
      <xdr:col>85</xdr:col>
      <xdr:colOff>177800</xdr:colOff>
      <xdr:row>98</xdr:row>
      <xdr:rowOff>92925</xdr:rowOff>
    </xdr:to>
    <xdr:sp macro="" textlink="">
      <xdr:nvSpPr>
        <xdr:cNvPr id="696" name="楕円 695"/>
        <xdr:cNvSpPr/>
      </xdr:nvSpPr>
      <xdr:spPr>
        <a:xfrm>
          <a:off x="16268700" y="1679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122152</xdr:rowOff>
    </xdr:from>
    <xdr:ext cx="599010" cy="259045"/>
    <xdr:sp macro="" textlink="">
      <xdr:nvSpPr>
        <xdr:cNvPr id="697" name="積立金該当値テキスト"/>
        <xdr:cNvSpPr txBox="1"/>
      </xdr:nvSpPr>
      <xdr:spPr>
        <a:xfrm>
          <a:off x="16370300" y="16581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39478</xdr:rowOff>
    </xdr:from>
    <xdr:to>
      <xdr:col>81</xdr:col>
      <xdr:colOff>101600</xdr:colOff>
      <xdr:row>98</xdr:row>
      <xdr:rowOff>141078</xdr:rowOff>
    </xdr:to>
    <xdr:sp macro="" textlink="">
      <xdr:nvSpPr>
        <xdr:cNvPr id="698" name="楕円 697"/>
        <xdr:cNvSpPr/>
      </xdr:nvSpPr>
      <xdr:spPr>
        <a:xfrm>
          <a:off x="15430500" y="1684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157605</xdr:rowOff>
    </xdr:from>
    <xdr:ext cx="599010" cy="259045"/>
    <xdr:sp macro="" textlink="">
      <xdr:nvSpPr>
        <xdr:cNvPr id="699" name="テキスト ボックス 698"/>
        <xdr:cNvSpPr txBox="1"/>
      </xdr:nvSpPr>
      <xdr:spPr>
        <a:xfrm>
          <a:off x="15181795" y="1661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26025</xdr:rowOff>
    </xdr:from>
    <xdr:to>
      <xdr:col>76</xdr:col>
      <xdr:colOff>165100</xdr:colOff>
      <xdr:row>98</xdr:row>
      <xdr:rowOff>127625</xdr:rowOff>
    </xdr:to>
    <xdr:sp macro="" textlink="">
      <xdr:nvSpPr>
        <xdr:cNvPr id="700" name="楕円 699"/>
        <xdr:cNvSpPr/>
      </xdr:nvSpPr>
      <xdr:spPr>
        <a:xfrm>
          <a:off x="14541500" y="1682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144152</xdr:rowOff>
    </xdr:from>
    <xdr:ext cx="599010" cy="259045"/>
    <xdr:sp macro="" textlink="">
      <xdr:nvSpPr>
        <xdr:cNvPr id="701" name="テキスト ボックス 700"/>
        <xdr:cNvSpPr txBox="1"/>
      </xdr:nvSpPr>
      <xdr:spPr>
        <a:xfrm>
          <a:off x="14292795" y="16603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27543</xdr:rowOff>
    </xdr:from>
    <xdr:to>
      <xdr:col>72</xdr:col>
      <xdr:colOff>38100</xdr:colOff>
      <xdr:row>98</xdr:row>
      <xdr:rowOff>129143</xdr:rowOff>
    </xdr:to>
    <xdr:sp macro="" textlink="">
      <xdr:nvSpPr>
        <xdr:cNvPr id="702" name="楕円 701"/>
        <xdr:cNvSpPr/>
      </xdr:nvSpPr>
      <xdr:spPr>
        <a:xfrm>
          <a:off x="13652500" y="168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145670</xdr:rowOff>
    </xdr:from>
    <xdr:ext cx="599010" cy="259045"/>
    <xdr:sp macro="" textlink="">
      <xdr:nvSpPr>
        <xdr:cNvPr id="703" name="テキスト ボックス 702"/>
        <xdr:cNvSpPr txBox="1"/>
      </xdr:nvSpPr>
      <xdr:spPr>
        <a:xfrm>
          <a:off x="13403795" y="16604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6440</xdr:rowOff>
    </xdr:from>
    <xdr:to>
      <xdr:col>67</xdr:col>
      <xdr:colOff>101600</xdr:colOff>
      <xdr:row>98</xdr:row>
      <xdr:rowOff>108040</xdr:rowOff>
    </xdr:to>
    <xdr:sp macro="" textlink="">
      <xdr:nvSpPr>
        <xdr:cNvPr id="704" name="楕円 703"/>
        <xdr:cNvSpPr/>
      </xdr:nvSpPr>
      <xdr:spPr>
        <a:xfrm>
          <a:off x="12763500" y="168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124567</xdr:rowOff>
    </xdr:from>
    <xdr:ext cx="599010" cy="259045"/>
    <xdr:sp macro="" textlink="">
      <xdr:nvSpPr>
        <xdr:cNvPr id="705" name="テキスト ボックス 704"/>
        <xdr:cNvSpPr txBox="1"/>
      </xdr:nvSpPr>
      <xdr:spPr>
        <a:xfrm>
          <a:off x="12514795" y="16583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90845</xdr:rowOff>
    </xdr:from>
    <xdr:to>
      <xdr:col>116</xdr:col>
      <xdr:colOff>63500</xdr:colOff>
      <xdr:row>39</xdr:row>
      <xdr:rowOff>98878</xdr:rowOff>
    </xdr:to>
    <xdr:cxnSp macro="">
      <xdr:nvCxnSpPr>
        <xdr:cNvPr id="736" name="直線コネクタ 735"/>
        <xdr:cNvCxnSpPr/>
      </xdr:nvCxnSpPr>
      <xdr:spPr>
        <a:xfrm flipV="1">
          <a:off x="21323300" y="6777395"/>
          <a:ext cx="838200" cy="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96821</xdr:rowOff>
    </xdr:from>
    <xdr:to>
      <xdr:col>111</xdr:col>
      <xdr:colOff>177800</xdr:colOff>
      <xdr:row>39</xdr:row>
      <xdr:rowOff>98878</xdr:rowOff>
    </xdr:to>
    <xdr:cxnSp macro="">
      <xdr:nvCxnSpPr>
        <xdr:cNvPr id="739" name="直線コネクタ 738"/>
        <xdr:cNvCxnSpPr/>
      </xdr:nvCxnSpPr>
      <xdr:spPr>
        <a:xfrm>
          <a:off x="20434300" y="6783371"/>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87253</xdr:rowOff>
    </xdr:from>
    <xdr:to>
      <xdr:col>107</xdr:col>
      <xdr:colOff>50800</xdr:colOff>
      <xdr:row>39</xdr:row>
      <xdr:rowOff>96821</xdr:rowOff>
    </xdr:to>
    <xdr:cxnSp macro="">
      <xdr:nvCxnSpPr>
        <xdr:cNvPr id="742" name="直線コネクタ 741"/>
        <xdr:cNvCxnSpPr/>
      </xdr:nvCxnSpPr>
      <xdr:spPr>
        <a:xfrm>
          <a:off x="19545300" y="6773803"/>
          <a:ext cx="889000" cy="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3" name="フローチャート: 判断 742"/>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131099</xdr:rowOff>
    </xdr:from>
    <xdr:ext cx="469744" cy="259045"/>
    <xdr:sp macro="" textlink="">
      <xdr:nvSpPr>
        <xdr:cNvPr id="744" name="テキスト ボックス 743"/>
        <xdr:cNvSpPr txBox="1"/>
      </xdr:nvSpPr>
      <xdr:spPr>
        <a:xfrm>
          <a:off x="20199428" y="64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69651</xdr:rowOff>
    </xdr:from>
    <xdr:to>
      <xdr:col>102</xdr:col>
      <xdr:colOff>114300</xdr:colOff>
      <xdr:row>39</xdr:row>
      <xdr:rowOff>87253</xdr:rowOff>
    </xdr:to>
    <xdr:cxnSp macro="">
      <xdr:nvCxnSpPr>
        <xdr:cNvPr id="745" name="直線コネクタ 744"/>
        <xdr:cNvCxnSpPr/>
      </xdr:nvCxnSpPr>
      <xdr:spPr>
        <a:xfrm>
          <a:off x="18656300" y="6756201"/>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6" name="フローチャート: 判断 745"/>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123719</xdr:rowOff>
    </xdr:from>
    <xdr:ext cx="469744" cy="259045"/>
    <xdr:sp macro="" textlink="">
      <xdr:nvSpPr>
        <xdr:cNvPr id="747" name="テキスト ボックス 746"/>
        <xdr:cNvSpPr txBox="1"/>
      </xdr:nvSpPr>
      <xdr:spPr>
        <a:xfrm>
          <a:off x="19310428" y="646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8" name="フローチャート: 判断 747"/>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135476</xdr:rowOff>
    </xdr:from>
    <xdr:ext cx="378565" cy="259045"/>
    <xdr:sp macro="" textlink="">
      <xdr:nvSpPr>
        <xdr:cNvPr id="749" name="テキスト ボックス 748"/>
        <xdr:cNvSpPr txBox="1"/>
      </xdr:nvSpPr>
      <xdr:spPr>
        <a:xfrm>
          <a:off x="18467017" y="647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40045</xdr:rowOff>
    </xdr:from>
    <xdr:to>
      <xdr:col>116</xdr:col>
      <xdr:colOff>114300</xdr:colOff>
      <xdr:row>39</xdr:row>
      <xdr:rowOff>141645</xdr:rowOff>
    </xdr:to>
    <xdr:sp macro="" textlink="">
      <xdr:nvSpPr>
        <xdr:cNvPr id="755" name="楕円 754"/>
        <xdr:cNvSpPr/>
      </xdr:nvSpPr>
      <xdr:spPr>
        <a:xfrm>
          <a:off x="22110700" y="672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126422</xdr:rowOff>
    </xdr:from>
    <xdr:ext cx="378565" cy="259045"/>
    <xdr:sp macro="" textlink="">
      <xdr:nvSpPr>
        <xdr:cNvPr id="756" name="投資及び出資金該当値テキスト"/>
        <xdr:cNvSpPr txBox="1"/>
      </xdr:nvSpPr>
      <xdr:spPr>
        <a:xfrm>
          <a:off x="22212300" y="6641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46021</xdr:rowOff>
    </xdr:from>
    <xdr:to>
      <xdr:col>107</xdr:col>
      <xdr:colOff>101600</xdr:colOff>
      <xdr:row>39</xdr:row>
      <xdr:rowOff>147621</xdr:rowOff>
    </xdr:to>
    <xdr:sp macro="" textlink="">
      <xdr:nvSpPr>
        <xdr:cNvPr id="759" name="楕円 758"/>
        <xdr:cNvSpPr/>
      </xdr:nvSpPr>
      <xdr:spPr>
        <a:xfrm>
          <a:off x="20383500" y="673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138748</xdr:rowOff>
    </xdr:from>
    <xdr:ext cx="313932" cy="259045"/>
    <xdr:sp macro="" textlink="">
      <xdr:nvSpPr>
        <xdr:cNvPr id="760" name="テキスト ボックス 759"/>
        <xdr:cNvSpPr txBox="1"/>
      </xdr:nvSpPr>
      <xdr:spPr>
        <a:xfrm>
          <a:off x="20277333" y="6825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36453</xdr:rowOff>
    </xdr:from>
    <xdr:to>
      <xdr:col>102</xdr:col>
      <xdr:colOff>165100</xdr:colOff>
      <xdr:row>39</xdr:row>
      <xdr:rowOff>138053</xdr:rowOff>
    </xdr:to>
    <xdr:sp macro="" textlink="">
      <xdr:nvSpPr>
        <xdr:cNvPr id="761" name="楕円 760"/>
        <xdr:cNvSpPr/>
      </xdr:nvSpPr>
      <xdr:spPr>
        <a:xfrm>
          <a:off x="19494500" y="672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129180</xdr:rowOff>
    </xdr:from>
    <xdr:ext cx="378565" cy="259045"/>
    <xdr:sp macro="" textlink="">
      <xdr:nvSpPr>
        <xdr:cNvPr id="762" name="テキスト ボックス 761"/>
        <xdr:cNvSpPr txBox="1"/>
      </xdr:nvSpPr>
      <xdr:spPr>
        <a:xfrm>
          <a:off x="19356017" y="6815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18851</xdr:rowOff>
    </xdr:from>
    <xdr:to>
      <xdr:col>98</xdr:col>
      <xdr:colOff>38100</xdr:colOff>
      <xdr:row>39</xdr:row>
      <xdr:rowOff>120451</xdr:rowOff>
    </xdr:to>
    <xdr:sp macro="" textlink="">
      <xdr:nvSpPr>
        <xdr:cNvPr id="763" name="楕円 762"/>
        <xdr:cNvSpPr/>
      </xdr:nvSpPr>
      <xdr:spPr>
        <a:xfrm>
          <a:off x="18605500" y="670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111578</xdr:rowOff>
    </xdr:from>
    <xdr:ext cx="378565" cy="259045"/>
    <xdr:sp macro="" textlink="">
      <xdr:nvSpPr>
        <xdr:cNvPr id="764" name="テキスト ボックス 763"/>
        <xdr:cNvSpPr txBox="1"/>
      </xdr:nvSpPr>
      <xdr:spPr>
        <a:xfrm>
          <a:off x="18467017" y="6798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26706</xdr:rowOff>
    </xdr:from>
    <xdr:to>
      <xdr:col>116</xdr:col>
      <xdr:colOff>63500</xdr:colOff>
      <xdr:row>56</xdr:row>
      <xdr:rowOff>36928</xdr:rowOff>
    </xdr:to>
    <xdr:cxnSp macro="">
      <xdr:nvCxnSpPr>
        <xdr:cNvPr id="795" name="直線コネクタ 794"/>
        <xdr:cNvCxnSpPr/>
      </xdr:nvCxnSpPr>
      <xdr:spPr>
        <a:xfrm flipV="1">
          <a:off x="21323300" y="9627906"/>
          <a:ext cx="838200" cy="1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67801</xdr:rowOff>
    </xdr:from>
    <xdr:ext cx="469744" cy="259045"/>
    <xdr:sp macro="" textlink="">
      <xdr:nvSpPr>
        <xdr:cNvPr id="796" name="貸付金平均値テキスト"/>
        <xdr:cNvSpPr txBox="1"/>
      </xdr:nvSpPr>
      <xdr:spPr>
        <a:xfrm>
          <a:off x="22212300" y="10011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36928</xdr:rowOff>
    </xdr:from>
    <xdr:to>
      <xdr:col>111</xdr:col>
      <xdr:colOff>177800</xdr:colOff>
      <xdr:row>56</xdr:row>
      <xdr:rowOff>120726</xdr:rowOff>
    </xdr:to>
    <xdr:cxnSp macro="">
      <xdr:nvCxnSpPr>
        <xdr:cNvPr id="798" name="直線コネクタ 797"/>
        <xdr:cNvCxnSpPr/>
      </xdr:nvCxnSpPr>
      <xdr:spPr>
        <a:xfrm flipV="1">
          <a:off x="20434300" y="9638128"/>
          <a:ext cx="889000" cy="8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7875</xdr:rowOff>
    </xdr:from>
    <xdr:ext cx="469744" cy="259045"/>
    <xdr:sp macro="" textlink="">
      <xdr:nvSpPr>
        <xdr:cNvPr id="800" name="テキスト ボックス 799"/>
        <xdr:cNvSpPr txBox="1"/>
      </xdr:nvSpPr>
      <xdr:spPr>
        <a:xfrm>
          <a:off x="21088428" y="1012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120726</xdr:rowOff>
    </xdr:from>
    <xdr:to>
      <xdr:col>107</xdr:col>
      <xdr:colOff>50800</xdr:colOff>
      <xdr:row>57</xdr:row>
      <xdr:rowOff>102798</xdr:rowOff>
    </xdr:to>
    <xdr:cxnSp macro="">
      <xdr:nvCxnSpPr>
        <xdr:cNvPr id="801" name="直線コネクタ 800"/>
        <xdr:cNvCxnSpPr/>
      </xdr:nvCxnSpPr>
      <xdr:spPr>
        <a:xfrm flipV="1">
          <a:off x="19545300" y="9721926"/>
          <a:ext cx="889000" cy="15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2" name="フローチャート: 判断 801"/>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10341</xdr:rowOff>
    </xdr:from>
    <xdr:ext cx="469744" cy="259045"/>
    <xdr:sp macro="" textlink="">
      <xdr:nvSpPr>
        <xdr:cNvPr id="803" name="テキスト ボックス 802"/>
        <xdr:cNvSpPr txBox="1"/>
      </xdr:nvSpPr>
      <xdr:spPr>
        <a:xfrm>
          <a:off x="20199428" y="1012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102798</xdr:rowOff>
    </xdr:from>
    <xdr:to>
      <xdr:col>102</xdr:col>
      <xdr:colOff>114300</xdr:colOff>
      <xdr:row>57</xdr:row>
      <xdr:rowOff>161776</xdr:rowOff>
    </xdr:to>
    <xdr:cxnSp macro="">
      <xdr:nvCxnSpPr>
        <xdr:cNvPr id="804" name="直線コネクタ 803"/>
        <xdr:cNvCxnSpPr/>
      </xdr:nvCxnSpPr>
      <xdr:spPr>
        <a:xfrm flipV="1">
          <a:off x="18656300" y="9875448"/>
          <a:ext cx="889000" cy="5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5" name="フローチャート: 判断 804"/>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14635</xdr:rowOff>
    </xdr:from>
    <xdr:ext cx="469744" cy="259045"/>
    <xdr:sp macro="" textlink="">
      <xdr:nvSpPr>
        <xdr:cNvPr id="806" name="テキスト ボックス 805"/>
        <xdr:cNvSpPr txBox="1"/>
      </xdr:nvSpPr>
      <xdr:spPr>
        <a:xfrm>
          <a:off x="19310428" y="1013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7" name="フローチャート: 判断 806"/>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2405</xdr:rowOff>
    </xdr:from>
    <xdr:ext cx="469744" cy="259045"/>
    <xdr:sp macro="" textlink="">
      <xdr:nvSpPr>
        <xdr:cNvPr id="808" name="テキスト ボックス 807"/>
        <xdr:cNvSpPr txBox="1"/>
      </xdr:nvSpPr>
      <xdr:spPr>
        <a:xfrm>
          <a:off x="18421428" y="1011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147356</xdr:rowOff>
    </xdr:from>
    <xdr:to>
      <xdr:col>116</xdr:col>
      <xdr:colOff>114300</xdr:colOff>
      <xdr:row>56</xdr:row>
      <xdr:rowOff>77506</xdr:rowOff>
    </xdr:to>
    <xdr:sp macro="" textlink="">
      <xdr:nvSpPr>
        <xdr:cNvPr id="814" name="楕円 813"/>
        <xdr:cNvSpPr/>
      </xdr:nvSpPr>
      <xdr:spPr>
        <a:xfrm>
          <a:off x="22110700" y="957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170233</xdr:rowOff>
    </xdr:from>
    <xdr:ext cx="534377" cy="259045"/>
    <xdr:sp macro="" textlink="">
      <xdr:nvSpPr>
        <xdr:cNvPr id="815" name="貸付金該当値テキスト"/>
        <xdr:cNvSpPr txBox="1"/>
      </xdr:nvSpPr>
      <xdr:spPr>
        <a:xfrm>
          <a:off x="22212300" y="942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157578</xdr:rowOff>
    </xdr:from>
    <xdr:to>
      <xdr:col>112</xdr:col>
      <xdr:colOff>38100</xdr:colOff>
      <xdr:row>56</xdr:row>
      <xdr:rowOff>87728</xdr:rowOff>
    </xdr:to>
    <xdr:sp macro="" textlink="">
      <xdr:nvSpPr>
        <xdr:cNvPr id="816" name="楕円 815"/>
        <xdr:cNvSpPr/>
      </xdr:nvSpPr>
      <xdr:spPr>
        <a:xfrm>
          <a:off x="21272500" y="958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104255</xdr:rowOff>
    </xdr:from>
    <xdr:ext cx="534377" cy="259045"/>
    <xdr:sp macro="" textlink="">
      <xdr:nvSpPr>
        <xdr:cNvPr id="817" name="テキスト ボックス 816"/>
        <xdr:cNvSpPr txBox="1"/>
      </xdr:nvSpPr>
      <xdr:spPr>
        <a:xfrm>
          <a:off x="21056111" y="936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69926</xdr:rowOff>
    </xdr:from>
    <xdr:to>
      <xdr:col>107</xdr:col>
      <xdr:colOff>101600</xdr:colOff>
      <xdr:row>57</xdr:row>
      <xdr:rowOff>76</xdr:rowOff>
    </xdr:to>
    <xdr:sp macro="" textlink="">
      <xdr:nvSpPr>
        <xdr:cNvPr id="818" name="楕円 817"/>
        <xdr:cNvSpPr/>
      </xdr:nvSpPr>
      <xdr:spPr>
        <a:xfrm>
          <a:off x="20383500" y="967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16603</xdr:rowOff>
    </xdr:from>
    <xdr:ext cx="534377" cy="259045"/>
    <xdr:sp macro="" textlink="">
      <xdr:nvSpPr>
        <xdr:cNvPr id="819" name="テキスト ボックス 818"/>
        <xdr:cNvSpPr txBox="1"/>
      </xdr:nvSpPr>
      <xdr:spPr>
        <a:xfrm>
          <a:off x="20167111" y="944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51998</xdr:rowOff>
    </xdr:from>
    <xdr:to>
      <xdr:col>102</xdr:col>
      <xdr:colOff>165100</xdr:colOff>
      <xdr:row>57</xdr:row>
      <xdr:rowOff>153598</xdr:rowOff>
    </xdr:to>
    <xdr:sp macro="" textlink="">
      <xdr:nvSpPr>
        <xdr:cNvPr id="820" name="楕円 819"/>
        <xdr:cNvSpPr/>
      </xdr:nvSpPr>
      <xdr:spPr>
        <a:xfrm>
          <a:off x="19494500" y="982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170125</xdr:rowOff>
    </xdr:from>
    <xdr:ext cx="534377" cy="259045"/>
    <xdr:sp macro="" textlink="">
      <xdr:nvSpPr>
        <xdr:cNvPr id="821" name="テキスト ボックス 820"/>
        <xdr:cNvSpPr txBox="1"/>
      </xdr:nvSpPr>
      <xdr:spPr>
        <a:xfrm>
          <a:off x="19278111" y="959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110976</xdr:rowOff>
    </xdr:from>
    <xdr:to>
      <xdr:col>98</xdr:col>
      <xdr:colOff>38100</xdr:colOff>
      <xdr:row>58</xdr:row>
      <xdr:rowOff>41126</xdr:rowOff>
    </xdr:to>
    <xdr:sp macro="" textlink="">
      <xdr:nvSpPr>
        <xdr:cNvPr id="822" name="楕円 821"/>
        <xdr:cNvSpPr/>
      </xdr:nvSpPr>
      <xdr:spPr>
        <a:xfrm>
          <a:off x="18605500" y="988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57653</xdr:rowOff>
    </xdr:from>
    <xdr:ext cx="534377" cy="259045"/>
    <xdr:sp macro="" textlink="">
      <xdr:nvSpPr>
        <xdr:cNvPr id="823" name="テキスト ボックス 822"/>
        <xdr:cNvSpPr txBox="1"/>
      </xdr:nvSpPr>
      <xdr:spPr>
        <a:xfrm>
          <a:off x="18389111" y="965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108263</xdr:rowOff>
    </xdr:from>
    <xdr:to>
      <xdr:col>116</xdr:col>
      <xdr:colOff>63500</xdr:colOff>
      <xdr:row>75</xdr:row>
      <xdr:rowOff>134296</xdr:rowOff>
    </xdr:to>
    <xdr:cxnSp macro="">
      <xdr:nvCxnSpPr>
        <xdr:cNvPr id="850" name="直線コネクタ 849"/>
        <xdr:cNvCxnSpPr/>
      </xdr:nvCxnSpPr>
      <xdr:spPr>
        <a:xfrm>
          <a:off x="21323300" y="12967013"/>
          <a:ext cx="838200" cy="2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70121</xdr:rowOff>
    </xdr:from>
    <xdr:ext cx="599010" cy="259045"/>
    <xdr:sp macro="" textlink="">
      <xdr:nvSpPr>
        <xdr:cNvPr id="851" name="繰出金平均値テキスト"/>
        <xdr:cNvSpPr txBox="1"/>
      </xdr:nvSpPr>
      <xdr:spPr>
        <a:xfrm>
          <a:off x="22212300" y="12928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108263</xdr:rowOff>
    </xdr:from>
    <xdr:to>
      <xdr:col>111</xdr:col>
      <xdr:colOff>177800</xdr:colOff>
      <xdr:row>76</xdr:row>
      <xdr:rowOff>16773</xdr:rowOff>
    </xdr:to>
    <xdr:cxnSp macro="">
      <xdr:nvCxnSpPr>
        <xdr:cNvPr id="853" name="直線コネクタ 852"/>
        <xdr:cNvCxnSpPr/>
      </xdr:nvCxnSpPr>
      <xdr:spPr>
        <a:xfrm flipV="1">
          <a:off x="20434300" y="12967013"/>
          <a:ext cx="889000" cy="7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10620</xdr:rowOff>
    </xdr:from>
    <xdr:ext cx="599010" cy="259045"/>
    <xdr:sp macro="" textlink="">
      <xdr:nvSpPr>
        <xdr:cNvPr id="855" name="テキスト ボックス 854"/>
        <xdr:cNvSpPr txBox="1"/>
      </xdr:nvSpPr>
      <xdr:spPr>
        <a:xfrm>
          <a:off x="21023795" y="13040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16773</xdr:rowOff>
    </xdr:from>
    <xdr:to>
      <xdr:col>107</xdr:col>
      <xdr:colOff>50800</xdr:colOff>
      <xdr:row>76</xdr:row>
      <xdr:rowOff>27312</xdr:rowOff>
    </xdr:to>
    <xdr:cxnSp macro="">
      <xdr:nvCxnSpPr>
        <xdr:cNvPr id="856" name="直線コネクタ 855"/>
        <xdr:cNvCxnSpPr/>
      </xdr:nvCxnSpPr>
      <xdr:spPr>
        <a:xfrm flipV="1">
          <a:off x="19545300" y="13046973"/>
          <a:ext cx="889000" cy="1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7" name="フローチャート: 判断 856"/>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45348</xdr:rowOff>
    </xdr:from>
    <xdr:ext cx="599010" cy="259045"/>
    <xdr:sp macro="" textlink="">
      <xdr:nvSpPr>
        <xdr:cNvPr id="858" name="テキスト ボックス 857"/>
        <xdr:cNvSpPr txBox="1"/>
      </xdr:nvSpPr>
      <xdr:spPr>
        <a:xfrm>
          <a:off x="20134795" y="1273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13371</xdr:rowOff>
    </xdr:from>
    <xdr:to>
      <xdr:col>102</xdr:col>
      <xdr:colOff>114300</xdr:colOff>
      <xdr:row>76</xdr:row>
      <xdr:rowOff>27312</xdr:rowOff>
    </xdr:to>
    <xdr:cxnSp macro="">
      <xdr:nvCxnSpPr>
        <xdr:cNvPr id="859" name="直線コネクタ 858"/>
        <xdr:cNvCxnSpPr/>
      </xdr:nvCxnSpPr>
      <xdr:spPr>
        <a:xfrm>
          <a:off x="18656300" y="13043571"/>
          <a:ext cx="889000" cy="1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0" name="フローチャート: 判断 859"/>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57600</xdr:rowOff>
    </xdr:from>
    <xdr:ext cx="599010" cy="259045"/>
    <xdr:sp macro="" textlink="">
      <xdr:nvSpPr>
        <xdr:cNvPr id="861" name="テキスト ボックス 860"/>
        <xdr:cNvSpPr txBox="1"/>
      </xdr:nvSpPr>
      <xdr:spPr>
        <a:xfrm>
          <a:off x="19245795" y="12744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2" name="フローチャート: 判断 861"/>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46943</xdr:rowOff>
    </xdr:from>
    <xdr:ext cx="599010" cy="259045"/>
    <xdr:sp macro="" textlink="">
      <xdr:nvSpPr>
        <xdr:cNvPr id="863" name="テキスト ボックス 862"/>
        <xdr:cNvSpPr txBox="1"/>
      </xdr:nvSpPr>
      <xdr:spPr>
        <a:xfrm>
          <a:off x="18356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83496</xdr:rowOff>
    </xdr:from>
    <xdr:to>
      <xdr:col>116</xdr:col>
      <xdr:colOff>114300</xdr:colOff>
      <xdr:row>76</xdr:row>
      <xdr:rowOff>13646</xdr:rowOff>
    </xdr:to>
    <xdr:sp macro="" textlink="">
      <xdr:nvSpPr>
        <xdr:cNvPr id="869" name="楕円 868"/>
        <xdr:cNvSpPr/>
      </xdr:nvSpPr>
      <xdr:spPr>
        <a:xfrm>
          <a:off x="22110700" y="1294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106373</xdr:rowOff>
    </xdr:from>
    <xdr:ext cx="599010" cy="259045"/>
    <xdr:sp macro="" textlink="">
      <xdr:nvSpPr>
        <xdr:cNvPr id="870" name="繰出金該当値テキスト"/>
        <xdr:cNvSpPr txBox="1"/>
      </xdr:nvSpPr>
      <xdr:spPr>
        <a:xfrm>
          <a:off x="22212300" y="12793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57463</xdr:rowOff>
    </xdr:from>
    <xdr:to>
      <xdr:col>112</xdr:col>
      <xdr:colOff>38100</xdr:colOff>
      <xdr:row>75</xdr:row>
      <xdr:rowOff>159063</xdr:rowOff>
    </xdr:to>
    <xdr:sp macro="" textlink="">
      <xdr:nvSpPr>
        <xdr:cNvPr id="871" name="楕円 870"/>
        <xdr:cNvSpPr/>
      </xdr:nvSpPr>
      <xdr:spPr>
        <a:xfrm>
          <a:off x="21272500" y="1291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4140</xdr:rowOff>
    </xdr:from>
    <xdr:ext cx="599010" cy="259045"/>
    <xdr:sp macro="" textlink="">
      <xdr:nvSpPr>
        <xdr:cNvPr id="872" name="テキスト ボックス 871"/>
        <xdr:cNvSpPr txBox="1"/>
      </xdr:nvSpPr>
      <xdr:spPr>
        <a:xfrm>
          <a:off x="21023795" y="12691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137423</xdr:rowOff>
    </xdr:from>
    <xdr:to>
      <xdr:col>107</xdr:col>
      <xdr:colOff>101600</xdr:colOff>
      <xdr:row>76</xdr:row>
      <xdr:rowOff>67573</xdr:rowOff>
    </xdr:to>
    <xdr:sp macro="" textlink="">
      <xdr:nvSpPr>
        <xdr:cNvPr id="873" name="楕円 872"/>
        <xdr:cNvSpPr/>
      </xdr:nvSpPr>
      <xdr:spPr>
        <a:xfrm>
          <a:off x="20383500" y="1299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58700</xdr:rowOff>
    </xdr:from>
    <xdr:ext cx="599010" cy="259045"/>
    <xdr:sp macro="" textlink="">
      <xdr:nvSpPr>
        <xdr:cNvPr id="874" name="テキスト ボックス 873"/>
        <xdr:cNvSpPr txBox="1"/>
      </xdr:nvSpPr>
      <xdr:spPr>
        <a:xfrm>
          <a:off x="20134795" y="13088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147962</xdr:rowOff>
    </xdr:from>
    <xdr:to>
      <xdr:col>102</xdr:col>
      <xdr:colOff>165100</xdr:colOff>
      <xdr:row>76</xdr:row>
      <xdr:rowOff>78112</xdr:rowOff>
    </xdr:to>
    <xdr:sp macro="" textlink="">
      <xdr:nvSpPr>
        <xdr:cNvPr id="875" name="楕円 874"/>
        <xdr:cNvSpPr/>
      </xdr:nvSpPr>
      <xdr:spPr>
        <a:xfrm>
          <a:off x="19494500" y="1300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69239</xdr:rowOff>
    </xdr:from>
    <xdr:ext cx="534377" cy="259045"/>
    <xdr:sp macro="" textlink="">
      <xdr:nvSpPr>
        <xdr:cNvPr id="876" name="テキスト ボックス 875"/>
        <xdr:cNvSpPr txBox="1"/>
      </xdr:nvSpPr>
      <xdr:spPr>
        <a:xfrm>
          <a:off x="19278111" y="1309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134021</xdr:rowOff>
    </xdr:from>
    <xdr:to>
      <xdr:col>98</xdr:col>
      <xdr:colOff>38100</xdr:colOff>
      <xdr:row>76</xdr:row>
      <xdr:rowOff>64171</xdr:rowOff>
    </xdr:to>
    <xdr:sp macro="" textlink="">
      <xdr:nvSpPr>
        <xdr:cNvPr id="877" name="楕円 876"/>
        <xdr:cNvSpPr/>
      </xdr:nvSpPr>
      <xdr:spPr>
        <a:xfrm>
          <a:off x="18605500" y="1299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55298</xdr:rowOff>
    </xdr:from>
    <xdr:ext cx="599010" cy="259045"/>
    <xdr:sp macro="" textlink="">
      <xdr:nvSpPr>
        <xdr:cNvPr id="878" name="テキスト ボックス 877"/>
        <xdr:cNvSpPr txBox="1"/>
      </xdr:nvSpPr>
      <xdr:spPr>
        <a:xfrm>
          <a:off x="18356795" y="1308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扶助費が類似団体と比べて８</a:t>
          </a:r>
          <a:r>
            <a:rPr kumimoji="1" lang="ja-JP" altLang="en-US" sz="1100">
              <a:solidFill>
                <a:schemeClr val="dk1"/>
              </a:solidFill>
              <a:effectLst/>
              <a:latin typeface="+mn-lt"/>
              <a:ea typeface="+mn-ea"/>
              <a:cs typeface="+mn-cs"/>
            </a:rPr>
            <a:t>８千</a:t>
          </a:r>
          <a:r>
            <a:rPr kumimoji="1" lang="ja-JP" altLang="ja-JP" sz="1100">
              <a:solidFill>
                <a:schemeClr val="dk1"/>
              </a:solidFill>
              <a:effectLst/>
              <a:latin typeface="+mn-lt"/>
              <a:ea typeface="+mn-ea"/>
              <a:cs typeface="+mn-cs"/>
            </a:rPr>
            <a:t>円上回っているが、養護老人ホームの措置費が大きな要因である。本町は高齢化率が４０％を超えており老人福祉に係る部分も多く、また保育料の完全無償化等独自の児童福祉施策も実施しているため、類似団体や北海道平均を上回っている状況である。</a:t>
          </a:r>
          <a:endParaRPr lang="ja-JP" altLang="ja-JP" sz="1400">
            <a:effectLst/>
          </a:endParaRPr>
        </a:p>
        <a:p>
          <a:pPr rtl="0" eaLnBrk="1" fontAlgn="auto" latinLnBrk="0" hangingPunct="1"/>
          <a:r>
            <a:rPr kumimoji="1" lang="ja-JP" altLang="ja-JP" sz="1100">
              <a:solidFill>
                <a:schemeClr val="dk1"/>
              </a:solidFill>
              <a:effectLst/>
              <a:latin typeface="+mn-lt"/>
              <a:ea typeface="+mn-ea"/>
              <a:cs typeface="+mn-cs"/>
            </a:rPr>
            <a:t>　　</a:t>
          </a:r>
          <a:endParaRPr lang="ja-JP" altLang="ja-JP" sz="1400">
            <a:effectLst/>
          </a:endParaRPr>
        </a:p>
        <a:p>
          <a:pPr rtl="0" eaLnBrk="1" fontAlgn="auto" latinLnBrk="0" hangingPunct="1"/>
          <a:r>
            <a:rPr kumimoji="1" lang="ja-JP" altLang="ja-JP" sz="1100">
              <a:solidFill>
                <a:schemeClr val="dk1"/>
              </a:solidFill>
              <a:effectLst/>
              <a:latin typeface="+mn-lt"/>
              <a:ea typeface="+mn-ea"/>
              <a:cs typeface="+mn-cs"/>
            </a:rPr>
            <a:t>　今後老朽化した公共施設の改修や維持に係る経費も見込まれることから、公共施設総合管理計画に基づいた施設の集約化・複合化による公共施設の縮減に努める。</a:t>
          </a:r>
          <a:endParaRPr lang="ja-JP" altLang="ja-JP" sz="1400">
            <a:effectLst/>
          </a:endParaRPr>
        </a:p>
        <a:p>
          <a:pPr rtl="0" eaLnBrk="1" fontAlgn="auto" latinLnBrk="0" hangingPunct="1"/>
          <a:r>
            <a:rPr kumimoji="1" lang="ja-JP" altLang="ja-JP" sz="1100" b="0" i="0" baseline="0">
              <a:solidFill>
                <a:schemeClr val="dk1"/>
              </a:solidFill>
              <a:effectLst/>
              <a:latin typeface="+mn-lt"/>
              <a:ea typeface="+mn-ea"/>
              <a:cs typeface="+mn-cs"/>
            </a:rPr>
            <a:t>　また大型建設事業による起債発行に伴い、後年度に公債費が伸びることが予想されることから、</a:t>
          </a:r>
          <a:r>
            <a:rPr lang="ja-JP" altLang="ja-JP" sz="1100" b="0" i="0" baseline="0">
              <a:solidFill>
                <a:schemeClr val="dk1"/>
              </a:solidFill>
              <a:effectLst/>
              <a:latin typeface="+mn-lt"/>
              <a:ea typeface="+mn-ea"/>
              <a:cs typeface="+mn-cs"/>
            </a:rPr>
            <a:t>優先度の低い事業の廃止・縮小などにより全体的な経費の削減を図り、健全な財政運営に努める。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北海道沼田町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2,951
2,949
283.35
5,670,920
5,543,492
122,632
2,755,543
3,061,908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169951</xdr:rowOff>
    </xdr:from>
    <xdr:to>
      <xdr:col>24</xdr:col>
      <xdr:colOff>63500</xdr:colOff>
      <xdr:row>37</xdr:row>
      <xdr:rowOff>4102</xdr:rowOff>
    </xdr:to>
    <xdr:cxnSp macro="">
      <xdr:nvCxnSpPr>
        <xdr:cNvPr id="60" name="直線コネクタ 59"/>
        <xdr:cNvCxnSpPr/>
      </xdr:nvCxnSpPr>
      <xdr:spPr>
        <a:xfrm>
          <a:off x="3797300" y="6342151"/>
          <a:ext cx="8382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157167</xdr:rowOff>
    </xdr:from>
    <xdr:ext cx="534377" cy="259045"/>
    <xdr:sp macro="" textlink="">
      <xdr:nvSpPr>
        <xdr:cNvPr id="61" name="議会費平均値テキスト"/>
        <xdr:cNvSpPr txBox="1"/>
      </xdr:nvSpPr>
      <xdr:spPr>
        <a:xfrm>
          <a:off x="4686300" y="6329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169932</xdr:rowOff>
    </xdr:from>
    <xdr:to>
      <xdr:col>19</xdr:col>
      <xdr:colOff>177800</xdr:colOff>
      <xdr:row>36</xdr:row>
      <xdr:rowOff>169951</xdr:rowOff>
    </xdr:to>
    <xdr:cxnSp macro="">
      <xdr:nvCxnSpPr>
        <xdr:cNvPr id="63" name="直線コネクタ 62"/>
        <xdr:cNvCxnSpPr/>
      </xdr:nvCxnSpPr>
      <xdr:spPr>
        <a:xfrm>
          <a:off x="2908300" y="6342132"/>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102188</xdr:rowOff>
    </xdr:from>
    <xdr:ext cx="534377" cy="259045"/>
    <xdr:sp macro="" textlink="">
      <xdr:nvSpPr>
        <xdr:cNvPr id="65" name="テキスト ボックス 64"/>
        <xdr:cNvSpPr txBox="1"/>
      </xdr:nvSpPr>
      <xdr:spPr>
        <a:xfrm>
          <a:off x="3530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169932</xdr:rowOff>
    </xdr:from>
    <xdr:to>
      <xdr:col>15</xdr:col>
      <xdr:colOff>50800</xdr:colOff>
      <xdr:row>37</xdr:row>
      <xdr:rowOff>11932</xdr:rowOff>
    </xdr:to>
    <xdr:cxnSp macro="">
      <xdr:nvCxnSpPr>
        <xdr:cNvPr id="66" name="直線コネクタ 65"/>
        <xdr:cNvCxnSpPr/>
      </xdr:nvCxnSpPr>
      <xdr:spPr>
        <a:xfrm flipV="1">
          <a:off x="2019300" y="6342132"/>
          <a:ext cx="889000" cy="1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91406</xdr:rowOff>
    </xdr:from>
    <xdr:ext cx="534377" cy="259045"/>
    <xdr:sp macro="" textlink="">
      <xdr:nvSpPr>
        <xdr:cNvPr id="68" name="テキスト ボックス 67"/>
        <xdr:cNvSpPr txBox="1"/>
      </xdr:nvSpPr>
      <xdr:spPr>
        <a:xfrm>
          <a:off x="2641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11932</xdr:rowOff>
    </xdr:from>
    <xdr:to>
      <xdr:col>10</xdr:col>
      <xdr:colOff>114300</xdr:colOff>
      <xdr:row>37</xdr:row>
      <xdr:rowOff>21457</xdr:rowOff>
    </xdr:to>
    <xdr:cxnSp macro="">
      <xdr:nvCxnSpPr>
        <xdr:cNvPr id="69" name="直線コネクタ 68"/>
        <xdr:cNvCxnSpPr/>
      </xdr:nvCxnSpPr>
      <xdr:spPr>
        <a:xfrm flipV="1">
          <a:off x="1130300" y="6355582"/>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97979</xdr:rowOff>
    </xdr:from>
    <xdr:ext cx="534377" cy="259045"/>
    <xdr:sp macro="" textlink="">
      <xdr:nvSpPr>
        <xdr:cNvPr id="71" name="テキスト ボックス 70"/>
        <xdr:cNvSpPr txBox="1"/>
      </xdr:nvSpPr>
      <xdr:spPr>
        <a:xfrm>
          <a:off x="1752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95711</xdr:rowOff>
    </xdr:from>
    <xdr:ext cx="534377" cy="259045"/>
    <xdr:sp macro="" textlink="">
      <xdr:nvSpPr>
        <xdr:cNvPr id="73" name="テキスト ボックス 72"/>
        <xdr:cNvSpPr txBox="1"/>
      </xdr:nvSpPr>
      <xdr:spPr>
        <a:xfrm>
          <a:off x="863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124752</xdr:rowOff>
    </xdr:from>
    <xdr:to>
      <xdr:col>24</xdr:col>
      <xdr:colOff>114300</xdr:colOff>
      <xdr:row>37</xdr:row>
      <xdr:rowOff>54902</xdr:rowOff>
    </xdr:to>
    <xdr:sp macro="" textlink="">
      <xdr:nvSpPr>
        <xdr:cNvPr id="79" name="楕円 78"/>
        <xdr:cNvSpPr/>
      </xdr:nvSpPr>
      <xdr:spPr>
        <a:xfrm>
          <a:off x="4584700" y="629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147629</xdr:rowOff>
    </xdr:from>
    <xdr:ext cx="534377" cy="259045"/>
    <xdr:sp macro="" textlink="">
      <xdr:nvSpPr>
        <xdr:cNvPr id="80" name="議会費該当値テキスト"/>
        <xdr:cNvSpPr txBox="1"/>
      </xdr:nvSpPr>
      <xdr:spPr>
        <a:xfrm>
          <a:off x="4686300" y="614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119151</xdr:rowOff>
    </xdr:from>
    <xdr:to>
      <xdr:col>20</xdr:col>
      <xdr:colOff>38100</xdr:colOff>
      <xdr:row>37</xdr:row>
      <xdr:rowOff>49301</xdr:rowOff>
    </xdr:to>
    <xdr:sp macro="" textlink="">
      <xdr:nvSpPr>
        <xdr:cNvPr id="81" name="楕円 80"/>
        <xdr:cNvSpPr/>
      </xdr:nvSpPr>
      <xdr:spPr>
        <a:xfrm>
          <a:off x="3746500" y="629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65828</xdr:rowOff>
    </xdr:from>
    <xdr:ext cx="534377" cy="259045"/>
    <xdr:sp macro="" textlink="">
      <xdr:nvSpPr>
        <xdr:cNvPr id="82" name="テキスト ボックス 81"/>
        <xdr:cNvSpPr txBox="1"/>
      </xdr:nvSpPr>
      <xdr:spPr>
        <a:xfrm>
          <a:off x="3530111" y="606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119132</xdr:rowOff>
    </xdr:from>
    <xdr:to>
      <xdr:col>15</xdr:col>
      <xdr:colOff>101600</xdr:colOff>
      <xdr:row>37</xdr:row>
      <xdr:rowOff>49282</xdr:rowOff>
    </xdr:to>
    <xdr:sp macro="" textlink="">
      <xdr:nvSpPr>
        <xdr:cNvPr id="83" name="楕円 82"/>
        <xdr:cNvSpPr/>
      </xdr:nvSpPr>
      <xdr:spPr>
        <a:xfrm>
          <a:off x="2857500" y="629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65809</xdr:rowOff>
    </xdr:from>
    <xdr:ext cx="534377" cy="259045"/>
    <xdr:sp macro="" textlink="">
      <xdr:nvSpPr>
        <xdr:cNvPr id="84" name="テキスト ボックス 83"/>
        <xdr:cNvSpPr txBox="1"/>
      </xdr:nvSpPr>
      <xdr:spPr>
        <a:xfrm>
          <a:off x="2641111" y="606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132582</xdr:rowOff>
    </xdr:from>
    <xdr:to>
      <xdr:col>10</xdr:col>
      <xdr:colOff>165100</xdr:colOff>
      <xdr:row>37</xdr:row>
      <xdr:rowOff>62732</xdr:rowOff>
    </xdr:to>
    <xdr:sp macro="" textlink="">
      <xdr:nvSpPr>
        <xdr:cNvPr id="85" name="楕円 84"/>
        <xdr:cNvSpPr/>
      </xdr:nvSpPr>
      <xdr:spPr>
        <a:xfrm>
          <a:off x="1968500" y="630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79259</xdr:rowOff>
    </xdr:from>
    <xdr:ext cx="534377" cy="259045"/>
    <xdr:sp macro="" textlink="">
      <xdr:nvSpPr>
        <xdr:cNvPr id="86" name="テキスト ボックス 85"/>
        <xdr:cNvSpPr txBox="1"/>
      </xdr:nvSpPr>
      <xdr:spPr>
        <a:xfrm>
          <a:off x="1752111" y="608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142107</xdr:rowOff>
    </xdr:from>
    <xdr:to>
      <xdr:col>6</xdr:col>
      <xdr:colOff>38100</xdr:colOff>
      <xdr:row>37</xdr:row>
      <xdr:rowOff>72257</xdr:rowOff>
    </xdr:to>
    <xdr:sp macro="" textlink="">
      <xdr:nvSpPr>
        <xdr:cNvPr id="87" name="楕円 86"/>
        <xdr:cNvSpPr/>
      </xdr:nvSpPr>
      <xdr:spPr>
        <a:xfrm>
          <a:off x="1079500" y="631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88784</xdr:rowOff>
    </xdr:from>
    <xdr:ext cx="534377" cy="259045"/>
    <xdr:sp macro="" textlink="">
      <xdr:nvSpPr>
        <xdr:cNvPr id="88" name="テキスト ボックス 87"/>
        <xdr:cNvSpPr txBox="1"/>
      </xdr:nvSpPr>
      <xdr:spPr>
        <a:xfrm>
          <a:off x="863111" y="608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24387</xdr:rowOff>
    </xdr:from>
    <xdr:to>
      <xdr:col>24</xdr:col>
      <xdr:colOff>63500</xdr:colOff>
      <xdr:row>58</xdr:row>
      <xdr:rowOff>33231</xdr:rowOff>
    </xdr:to>
    <xdr:cxnSp macro="">
      <xdr:nvCxnSpPr>
        <xdr:cNvPr id="115" name="直線コネクタ 114"/>
        <xdr:cNvCxnSpPr/>
      </xdr:nvCxnSpPr>
      <xdr:spPr>
        <a:xfrm>
          <a:off x="3797300" y="9968487"/>
          <a:ext cx="838200" cy="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154289</xdr:rowOff>
    </xdr:from>
    <xdr:ext cx="599010" cy="259045"/>
    <xdr:sp macro="" textlink="">
      <xdr:nvSpPr>
        <xdr:cNvPr id="116" name="総務費平均値テキスト"/>
        <xdr:cNvSpPr txBox="1"/>
      </xdr:nvSpPr>
      <xdr:spPr>
        <a:xfrm>
          <a:off x="4686300" y="9926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24387</xdr:rowOff>
    </xdr:from>
    <xdr:to>
      <xdr:col>19</xdr:col>
      <xdr:colOff>177800</xdr:colOff>
      <xdr:row>58</xdr:row>
      <xdr:rowOff>44099</xdr:rowOff>
    </xdr:to>
    <xdr:cxnSp macro="">
      <xdr:nvCxnSpPr>
        <xdr:cNvPr id="118" name="直線コネクタ 117"/>
        <xdr:cNvCxnSpPr/>
      </xdr:nvCxnSpPr>
      <xdr:spPr>
        <a:xfrm flipV="1">
          <a:off x="2908300" y="9968487"/>
          <a:ext cx="889000" cy="19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85411</xdr:rowOff>
    </xdr:from>
    <xdr:ext cx="599010" cy="259045"/>
    <xdr:sp macro="" textlink="">
      <xdr:nvSpPr>
        <xdr:cNvPr id="120" name="テキスト ボックス 119"/>
        <xdr:cNvSpPr txBox="1"/>
      </xdr:nvSpPr>
      <xdr:spPr>
        <a:xfrm>
          <a:off x="3497795" y="1002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39353</xdr:rowOff>
    </xdr:from>
    <xdr:to>
      <xdr:col>15</xdr:col>
      <xdr:colOff>50800</xdr:colOff>
      <xdr:row>58</xdr:row>
      <xdr:rowOff>44099</xdr:rowOff>
    </xdr:to>
    <xdr:cxnSp macro="">
      <xdr:nvCxnSpPr>
        <xdr:cNvPr id="121" name="直線コネクタ 120"/>
        <xdr:cNvCxnSpPr/>
      </xdr:nvCxnSpPr>
      <xdr:spPr>
        <a:xfrm>
          <a:off x="2019300" y="9983453"/>
          <a:ext cx="889000" cy="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116884</xdr:rowOff>
    </xdr:from>
    <xdr:ext cx="599010" cy="259045"/>
    <xdr:sp macro="" textlink="">
      <xdr:nvSpPr>
        <xdr:cNvPr id="123" name="テキスト ボックス 122"/>
        <xdr:cNvSpPr txBox="1"/>
      </xdr:nvSpPr>
      <xdr:spPr>
        <a:xfrm>
          <a:off x="2608795" y="1006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38922</xdr:rowOff>
    </xdr:from>
    <xdr:to>
      <xdr:col>10</xdr:col>
      <xdr:colOff>114300</xdr:colOff>
      <xdr:row>58</xdr:row>
      <xdr:rowOff>39353</xdr:rowOff>
    </xdr:to>
    <xdr:cxnSp macro="">
      <xdr:nvCxnSpPr>
        <xdr:cNvPr id="124" name="直線コネクタ 123"/>
        <xdr:cNvCxnSpPr/>
      </xdr:nvCxnSpPr>
      <xdr:spPr>
        <a:xfrm>
          <a:off x="1130300" y="9983022"/>
          <a:ext cx="889000" cy="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117093</xdr:rowOff>
    </xdr:from>
    <xdr:ext cx="599010" cy="259045"/>
    <xdr:sp macro="" textlink="">
      <xdr:nvSpPr>
        <xdr:cNvPr id="126" name="テキスト ボックス 125"/>
        <xdr:cNvSpPr txBox="1"/>
      </xdr:nvSpPr>
      <xdr:spPr>
        <a:xfrm>
          <a:off x="1719795" y="10061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116753</xdr:rowOff>
    </xdr:from>
    <xdr:ext cx="599010" cy="259045"/>
    <xdr:sp macro="" textlink="">
      <xdr:nvSpPr>
        <xdr:cNvPr id="128" name="テキスト ボックス 127"/>
        <xdr:cNvSpPr txBox="1"/>
      </xdr:nvSpPr>
      <xdr:spPr>
        <a:xfrm>
          <a:off x="830795" y="1006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153881</xdr:rowOff>
    </xdr:from>
    <xdr:to>
      <xdr:col>24</xdr:col>
      <xdr:colOff>114300</xdr:colOff>
      <xdr:row>58</xdr:row>
      <xdr:rowOff>84031</xdr:rowOff>
    </xdr:to>
    <xdr:sp macro="" textlink="">
      <xdr:nvSpPr>
        <xdr:cNvPr id="134" name="楕円 133"/>
        <xdr:cNvSpPr/>
      </xdr:nvSpPr>
      <xdr:spPr>
        <a:xfrm>
          <a:off x="4584700" y="992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113258</xdr:rowOff>
    </xdr:from>
    <xdr:ext cx="599010" cy="259045"/>
    <xdr:sp macro="" textlink="">
      <xdr:nvSpPr>
        <xdr:cNvPr id="135" name="総務費該当値テキスト"/>
        <xdr:cNvSpPr txBox="1"/>
      </xdr:nvSpPr>
      <xdr:spPr>
        <a:xfrm>
          <a:off x="4686300" y="9714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145037</xdr:rowOff>
    </xdr:from>
    <xdr:to>
      <xdr:col>20</xdr:col>
      <xdr:colOff>38100</xdr:colOff>
      <xdr:row>58</xdr:row>
      <xdr:rowOff>75187</xdr:rowOff>
    </xdr:to>
    <xdr:sp macro="" textlink="">
      <xdr:nvSpPr>
        <xdr:cNvPr id="136" name="楕円 135"/>
        <xdr:cNvSpPr/>
      </xdr:nvSpPr>
      <xdr:spPr>
        <a:xfrm>
          <a:off x="3746500" y="991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91714</xdr:rowOff>
    </xdr:from>
    <xdr:ext cx="599010" cy="259045"/>
    <xdr:sp macro="" textlink="">
      <xdr:nvSpPr>
        <xdr:cNvPr id="137" name="テキスト ボックス 136"/>
        <xdr:cNvSpPr txBox="1"/>
      </xdr:nvSpPr>
      <xdr:spPr>
        <a:xfrm>
          <a:off x="3497795" y="9692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164749</xdr:rowOff>
    </xdr:from>
    <xdr:to>
      <xdr:col>15</xdr:col>
      <xdr:colOff>101600</xdr:colOff>
      <xdr:row>58</xdr:row>
      <xdr:rowOff>94899</xdr:rowOff>
    </xdr:to>
    <xdr:sp macro="" textlink="">
      <xdr:nvSpPr>
        <xdr:cNvPr id="138" name="楕円 137"/>
        <xdr:cNvSpPr/>
      </xdr:nvSpPr>
      <xdr:spPr>
        <a:xfrm>
          <a:off x="2857500" y="993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111426</xdr:rowOff>
    </xdr:from>
    <xdr:ext cx="599010" cy="259045"/>
    <xdr:sp macro="" textlink="">
      <xdr:nvSpPr>
        <xdr:cNvPr id="139" name="テキスト ボックス 138"/>
        <xdr:cNvSpPr txBox="1"/>
      </xdr:nvSpPr>
      <xdr:spPr>
        <a:xfrm>
          <a:off x="2608795" y="9712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160003</xdr:rowOff>
    </xdr:from>
    <xdr:to>
      <xdr:col>10</xdr:col>
      <xdr:colOff>165100</xdr:colOff>
      <xdr:row>58</xdr:row>
      <xdr:rowOff>90153</xdr:rowOff>
    </xdr:to>
    <xdr:sp macro="" textlink="">
      <xdr:nvSpPr>
        <xdr:cNvPr id="140" name="楕円 139"/>
        <xdr:cNvSpPr/>
      </xdr:nvSpPr>
      <xdr:spPr>
        <a:xfrm>
          <a:off x="1968500" y="993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106680</xdr:rowOff>
    </xdr:from>
    <xdr:ext cx="599010" cy="259045"/>
    <xdr:sp macro="" textlink="">
      <xdr:nvSpPr>
        <xdr:cNvPr id="141" name="テキスト ボックス 140"/>
        <xdr:cNvSpPr txBox="1"/>
      </xdr:nvSpPr>
      <xdr:spPr>
        <a:xfrm>
          <a:off x="1719795" y="9707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159572</xdr:rowOff>
    </xdr:from>
    <xdr:to>
      <xdr:col>6</xdr:col>
      <xdr:colOff>38100</xdr:colOff>
      <xdr:row>58</xdr:row>
      <xdr:rowOff>89722</xdr:rowOff>
    </xdr:to>
    <xdr:sp macro="" textlink="">
      <xdr:nvSpPr>
        <xdr:cNvPr id="142" name="楕円 141"/>
        <xdr:cNvSpPr/>
      </xdr:nvSpPr>
      <xdr:spPr>
        <a:xfrm>
          <a:off x="1079500" y="993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106249</xdr:rowOff>
    </xdr:from>
    <xdr:ext cx="599010" cy="259045"/>
    <xdr:sp macro="" textlink="">
      <xdr:nvSpPr>
        <xdr:cNvPr id="143" name="テキスト ボックス 142"/>
        <xdr:cNvSpPr txBox="1"/>
      </xdr:nvSpPr>
      <xdr:spPr>
        <a:xfrm>
          <a:off x="830795" y="9707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61675</xdr:rowOff>
    </xdr:from>
    <xdr:to>
      <xdr:col>24</xdr:col>
      <xdr:colOff>63500</xdr:colOff>
      <xdr:row>77</xdr:row>
      <xdr:rowOff>118841</xdr:rowOff>
    </xdr:to>
    <xdr:cxnSp macro="">
      <xdr:nvCxnSpPr>
        <xdr:cNvPr id="173" name="直線コネクタ 172"/>
        <xdr:cNvCxnSpPr/>
      </xdr:nvCxnSpPr>
      <xdr:spPr>
        <a:xfrm flipV="1">
          <a:off x="3797300" y="13263325"/>
          <a:ext cx="838200" cy="5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34455</xdr:rowOff>
    </xdr:from>
    <xdr:ext cx="599010" cy="259045"/>
    <xdr:sp macro="" textlink="">
      <xdr:nvSpPr>
        <xdr:cNvPr id="174" name="民生費平均値テキスト"/>
        <xdr:cNvSpPr txBox="1"/>
      </xdr:nvSpPr>
      <xdr:spPr>
        <a:xfrm>
          <a:off x="4686300" y="13407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118841</xdr:rowOff>
    </xdr:from>
    <xdr:to>
      <xdr:col>19</xdr:col>
      <xdr:colOff>177800</xdr:colOff>
      <xdr:row>77</xdr:row>
      <xdr:rowOff>119045</xdr:rowOff>
    </xdr:to>
    <xdr:cxnSp macro="">
      <xdr:nvCxnSpPr>
        <xdr:cNvPr id="176" name="直線コネクタ 175"/>
        <xdr:cNvCxnSpPr/>
      </xdr:nvCxnSpPr>
      <xdr:spPr>
        <a:xfrm flipV="1">
          <a:off x="2908300" y="13320491"/>
          <a:ext cx="889000" cy="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18804</xdr:rowOff>
    </xdr:from>
    <xdr:ext cx="599010" cy="259045"/>
    <xdr:sp macro="" textlink="">
      <xdr:nvSpPr>
        <xdr:cNvPr id="178" name="テキスト ボックス 177"/>
        <xdr:cNvSpPr txBox="1"/>
      </xdr:nvSpPr>
      <xdr:spPr>
        <a:xfrm>
          <a:off x="3497795" y="1356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119045</xdr:rowOff>
    </xdr:from>
    <xdr:to>
      <xdr:col>15</xdr:col>
      <xdr:colOff>50800</xdr:colOff>
      <xdr:row>77</xdr:row>
      <xdr:rowOff>171411</xdr:rowOff>
    </xdr:to>
    <xdr:cxnSp macro="">
      <xdr:nvCxnSpPr>
        <xdr:cNvPr id="179" name="直線コネクタ 178"/>
        <xdr:cNvCxnSpPr/>
      </xdr:nvCxnSpPr>
      <xdr:spPr>
        <a:xfrm flipV="1">
          <a:off x="2019300" y="13320695"/>
          <a:ext cx="889000" cy="5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xdr:cNvSpPr/>
      </xdr:nvSpPr>
      <xdr:spPr>
        <a:xfrm>
          <a:off x="2857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52323</xdr:rowOff>
    </xdr:from>
    <xdr:ext cx="599010" cy="259045"/>
    <xdr:sp macro="" textlink="">
      <xdr:nvSpPr>
        <xdr:cNvPr id="181" name="テキスト ボックス 180"/>
        <xdr:cNvSpPr txBox="1"/>
      </xdr:nvSpPr>
      <xdr:spPr>
        <a:xfrm>
          <a:off x="2608795" y="135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123507</xdr:rowOff>
    </xdr:from>
    <xdr:to>
      <xdr:col>10</xdr:col>
      <xdr:colOff>114300</xdr:colOff>
      <xdr:row>77</xdr:row>
      <xdr:rowOff>171411</xdr:rowOff>
    </xdr:to>
    <xdr:cxnSp macro="">
      <xdr:nvCxnSpPr>
        <xdr:cNvPr id="182" name="直線コネクタ 181"/>
        <xdr:cNvCxnSpPr/>
      </xdr:nvCxnSpPr>
      <xdr:spPr>
        <a:xfrm>
          <a:off x="1130300" y="13325157"/>
          <a:ext cx="889000" cy="4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xdr:cNvSpPr/>
      </xdr:nvSpPr>
      <xdr:spPr>
        <a:xfrm>
          <a:off x="1968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70014</xdr:rowOff>
    </xdr:from>
    <xdr:ext cx="599010" cy="259045"/>
    <xdr:sp macro="" textlink="">
      <xdr:nvSpPr>
        <xdr:cNvPr id="184" name="テキスト ボックス 183"/>
        <xdr:cNvSpPr txBox="1"/>
      </xdr:nvSpPr>
      <xdr:spPr>
        <a:xfrm>
          <a:off x="1719795" y="1361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xdr:cNvSpPr/>
      </xdr:nvSpPr>
      <xdr:spPr>
        <a:xfrm>
          <a:off x="1079500" y="135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49513</xdr:rowOff>
    </xdr:from>
    <xdr:ext cx="599010" cy="259045"/>
    <xdr:sp macro="" textlink="">
      <xdr:nvSpPr>
        <xdr:cNvPr id="186" name="テキスト ボックス 185"/>
        <xdr:cNvSpPr txBox="1"/>
      </xdr:nvSpPr>
      <xdr:spPr>
        <a:xfrm>
          <a:off x="830795" y="13594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10875</xdr:rowOff>
    </xdr:from>
    <xdr:to>
      <xdr:col>24</xdr:col>
      <xdr:colOff>114300</xdr:colOff>
      <xdr:row>77</xdr:row>
      <xdr:rowOff>112475</xdr:rowOff>
    </xdr:to>
    <xdr:sp macro="" textlink="">
      <xdr:nvSpPr>
        <xdr:cNvPr id="192" name="楕円 191"/>
        <xdr:cNvSpPr/>
      </xdr:nvSpPr>
      <xdr:spPr>
        <a:xfrm>
          <a:off x="4584700" y="1321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33752</xdr:rowOff>
    </xdr:from>
    <xdr:ext cx="599010" cy="259045"/>
    <xdr:sp macro="" textlink="">
      <xdr:nvSpPr>
        <xdr:cNvPr id="193" name="民生費該当値テキスト"/>
        <xdr:cNvSpPr txBox="1"/>
      </xdr:nvSpPr>
      <xdr:spPr>
        <a:xfrm>
          <a:off x="4686300" y="1306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68041</xdr:rowOff>
    </xdr:from>
    <xdr:to>
      <xdr:col>20</xdr:col>
      <xdr:colOff>38100</xdr:colOff>
      <xdr:row>77</xdr:row>
      <xdr:rowOff>169641</xdr:rowOff>
    </xdr:to>
    <xdr:sp macro="" textlink="">
      <xdr:nvSpPr>
        <xdr:cNvPr id="194" name="楕円 193"/>
        <xdr:cNvSpPr/>
      </xdr:nvSpPr>
      <xdr:spPr>
        <a:xfrm>
          <a:off x="3746500" y="1326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14718</xdr:rowOff>
    </xdr:from>
    <xdr:ext cx="599010" cy="259045"/>
    <xdr:sp macro="" textlink="">
      <xdr:nvSpPr>
        <xdr:cNvPr id="195" name="テキスト ボックス 194"/>
        <xdr:cNvSpPr txBox="1"/>
      </xdr:nvSpPr>
      <xdr:spPr>
        <a:xfrm>
          <a:off x="3497795" y="13044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68245</xdr:rowOff>
    </xdr:from>
    <xdr:to>
      <xdr:col>15</xdr:col>
      <xdr:colOff>101600</xdr:colOff>
      <xdr:row>77</xdr:row>
      <xdr:rowOff>169845</xdr:rowOff>
    </xdr:to>
    <xdr:sp macro="" textlink="">
      <xdr:nvSpPr>
        <xdr:cNvPr id="196" name="楕円 195"/>
        <xdr:cNvSpPr/>
      </xdr:nvSpPr>
      <xdr:spPr>
        <a:xfrm>
          <a:off x="2857500" y="1326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14922</xdr:rowOff>
    </xdr:from>
    <xdr:ext cx="599010" cy="259045"/>
    <xdr:sp macro="" textlink="">
      <xdr:nvSpPr>
        <xdr:cNvPr id="197" name="テキスト ボックス 196"/>
        <xdr:cNvSpPr txBox="1"/>
      </xdr:nvSpPr>
      <xdr:spPr>
        <a:xfrm>
          <a:off x="2608795" y="1304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120611</xdr:rowOff>
    </xdr:from>
    <xdr:to>
      <xdr:col>10</xdr:col>
      <xdr:colOff>165100</xdr:colOff>
      <xdr:row>78</xdr:row>
      <xdr:rowOff>50761</xdr:rowOff>
    </xdr:to>
    <xdr:sp macro="" textlink="">
      <xdr:nvSpPr>
        <xdr:cNvPr id="198" name="楕円 197"/>
        <xdr:cNvSpPr/>
      </xdr:nvSpPr>
      <xdr:spPr>
        <a:xfrm>
          <a:off x="1968500" y="1332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67288</xdr:rowOff>
    </xdr:from>
    <xdr:ext cx="599010" cy="259045"/>
    <xdr:sp macro="" textlink="">
      <xdr:nvSpPr>
        <xdr:cNvPr id="199" name="テキスト ボックス 198"/>
        <xdr:cNvSpPr txBox="1"/>
      </xdr:nvSpPr>
      <xdr:spPr>
        <a:xfrm>
          <a:off x="1719795" y="13097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72707</xdr:rowOff>
    </xdr:from>
    <xdr:to>
      <xdr:col>6</xdr:col>
      <xdr:colOff>38100</xdr:colOff>
      <xdr:row>78</xdr:row>
      <xdr:rowOff>2857</xdr:rowOff>
    </xdr:to>
    <xdr:sp macro="" textlink="">
      <xdr:nvSpPr>
        <xdr:cNvPr id="200" name="楕円 199"/>
        <xdr:cNvSpPr/>
      </xdr:nvSpPr>
      <xdr:spPr>
        <a:xfrm>
          <a:off x="1079500" y="1327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19384</xdr:rowOff>
    </xdr:from>
    <xdr:ext cx="599010" cy="259045"/>
    <xdr:sp macro="" textlink="">
      <xdr:nvSpPr>
        <xdr:cNvPr id="201" name="テキスト ボックス 200"/>
        <xdr:cNvSpPr txBox="1"/>
      </xdr:nvSpPr>
      <xdr:spPr>
        <a:xfrm>
          <a:off x="830795" y="1304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41484</xdr:rowOff>
    </xdr:from>
    <xdr:to>
      <xdr:col>24</xdr:col>
      <xdr:colOff>63500</xdr:colOff>
      <xdr:row>97</xdr:row>
      <xdr:rowOff>110995</xdr:rowOff>
    </xdr:to>
    <xdr:cxnSp macro="">
      <xdr:nvCxnSpPr>
        <xdr:cNvPr id="232" name="直線コネクタ 231"/>
        <xdr:cNvCxnSpPr/>
      </xdr:nvCxnSpPr>
      <xdr:spPr>
        <a:xfrm flipV="1">
          <a:off x="3797300" y="16672134"/>
          <a:ext cx="838200" cy="69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156269</xdr:rowOff>
    </xdr:from>
    <xdr:ext cx="599010" cy="259045"/>
    <xdr:sp macro="" textlink="">
      <xdr:nvSpPr>
        <xdr:cNvPr id="233" name="衛生費平均値テキスト"/>
        <xdr:cNvSpPr txBox="1"/>
      </xdr:nvSpPr>
      <xdr:spPr>
        <a:xfrm>
          <a:off x="4686300" y="16444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63658</xdr:rowOff>
    </xdr:from>
    <xdr:to>
      <xdr:col>19</xdr:col>
      <xdr:colOff>177800</xdr:colOff>
      <xdr:row>97</xdr:row>
      <xdr:rowOff>110995</xdr:rowOff>
    </xdr:to>
    <xdr:cxnSp macro="">
      <xdr:nvCxnSpPr>
        <xdr:cNvPr id="235" name="直線コネクタ 234"/>
        <xdr:cNvCxnSpPr/>
      </xdr:nvCxnSpPr>
      <xdr:spPr>
        <a:xfrm>
          <a:off x="2908300" y="16522858"/>
          <a:ext cx="889000" cy="21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94823</xdr:rowOff>
    </xdr:from>
    <xdr:ext cx="599010" cy="259045"/>
    <xdr:sp macro="" textlink="">
      <xdr:nvSpPr>
        <xdr:cNvPr id="237" name="テキスト ボックス 236"/>
        <xdr:cNvSpPr txBox="1"/>
      </xdr:nvSpPr>
      <xdr:spPr>
        <a:xfrm>
          <a:off x="3497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63658</xdr:rowOff>
    </xdr:from>
    <xdr:to>
      <xdr:col>15</xdr:col>
      <xdr:colOff>50800</xdr:colOff>
      <xdr:row>97</xdr:row>
      <xdr:rowOff>147165</xdr:rowOff>
    </xdr:to>
    <xdr:cxnSp macro="">
      <xdr:nvCxnSpPr>
        <xdr:cNvPr id="238" name="直線コネクタ 237"/>
        <xdr:cNvCxnSpPr/>
      </xdr:nvCxnSpPr>
      <xdr:spPr>
        <a:xfrm flipV="1">
          <a:off x="2019300" y="16522858"/>
          <a:ext cx="889000" cy="25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115169</xdr:rowOff>
    </xdr:from>
    <xdr:ext cx="599010" cy="259045"/>
    <xdr:sp macro="" textlink="">
      <xdr:nvSpPr>
        <xdr:cNvPr id="240" name="テキスト ボックス 239"/>
        <xdr:cNvSpPr txBox="1"/>
      </xdr:nvSpPr>
      <xdr:spPr>
        <a:xfrm>
          <a:off x="2608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170872</xdr:rowOff>
    </xdr:from>
    <xdr:to>
      <xdr:col>10</xdr:col>
      <xdr:colOff>114300</xdr:colOff>
      <xdr:row>97</xdr:row>
      <xdr:rowOff>147165</xdr:rowOff>
    </xdr:to>
    <xdr:cxnSp macro="">
      <xdr:nvCxnSpPr>
        <xdr:cNvPr id="241" name="直線コネクタ 240"/>
        <xdr:cNvCxnSpPr/>
      </xdr:nvCxnSpPr>
      <xdr:spPr>
        <a:xfrm>
          <a:off x="1130300" y="16630072"/>
          <a:ext cx="889000" cy="14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168818</xdr:rowOff>
    </xdr:from>
    <xdr:ext cx="599010" cy="259045"/>
    <xdr:sp macro="" textlink="">
      <xdr:nvSpPr>
        <xdr:cNvPr id="243" name="テキスト ボックス 242"/>
        <xdr:cNvSpPr txBox="1"/>
      </xdr:nvSpPr>
      <xdr:spPr>
        <a:xfrm>
          <a:off x="1719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119987</xdr:rowOff>
    </xdr:from>
    <xdr:ext cx="599010" cy="259045"/>
    <xdr:sp macro="" textlink="">
      <xdr:nvSpPr>
        <xdr:cNvPr id="245" name="テキスト ボックス 244"/>
        <xdr:cNvSpPr txBox="1"/>
      </xdr:nvSpPr>
      <xdr:spPr>
        <a:xfrm>
          <a:off x="830795" y="16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162134</xdr:rowOff>
    </xdr:from>
    <xdr:to>
      <xdr:col>24</xdr:col>
      <xdr:colOff>114300</xdr:colOff>
      <xdr:row>97</xdr:row>
      <xdr:rowOff>92284</xdr:rowOff>
    </xdr:to>
    <xdr:sp macro="" textlink="">
      <xdr:nvSpPr>
        <xdr:cNvPr id="251" name="楕円 250"/>
        <xdr:cNvSpPr/>
      </xdr:nvSpPr>
      <xdr:spPr>
        <a:xfrm>
          <a:off x="4584700" y="1662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140561</xdr:rowOff>
    </xdr:from>
    <xdr:ext cx="599010" cy="259045"/>
    <xdr:sp macro="" textlink="">
      <xdr:nvSpPr>
        <xdr:cNvPr id="252" name="衛生費該当値テキスト"/>
        <xdr:cNvSpPr txBox="1"/>
      </xdr:nvSpPr>
      <xdr:spPr>
        <a:xfrm>
          <a:off x="4686300" y="16599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60195</xdr:rowOff>
    </xdr:from>
    <xdr:to>
      <xdr:col>20</xdr:col>
      <xdr:colOff>38100</xdr:colOff>
      <xdr:row>97</xdr:row>
      <xdr:rowOff>161795</xdr:rowOff>
    </xdr:to>
    <xdr:sp macro="" textlink="">
      <xdr:nvSpPr>
        <xdr:cNvPr id="253" name="楕円 252"/>
        <xdr:cNvSpPr/>
      </xdr:nvSpPr>
      <xdr:spPr>
        <a:xfrm>
          <a:off x="3746500" y="1669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152922</xdr:rowOff>
    </xdr:from>
    <xdr:ext cx="599010" cy="259045"/>
    <xdr:sp macro="" textlink="">
      <xdr:nvSpPr>
        <xdr:cNvPr id="254" name="テキスト ボックス 253"/>
        <xdr:cNvSpPr txBox="1"/>
      </xdr:nvSpPr>
      <xdr:spPr>
        <a:xfrm>
          <a:off x="3497795" y="16783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12858</xdr:rowOff>
    </xdr:from>
    <xdr:to>
      <xdr:col>15</xdr:col>
      <xdr:colOff>101600</xdr:colOff>
      <xdr:row>96</xdr:row>
      <xdr:rowOff>114458</xdr:rowOff>
    </xdr:to>
    <xdr:sp macro="" textlink="">
      <xdr:nvSpPr>
        <xdr:cNvPr id="255" name="楕円 254"/>
        <xdr:cNvSpPr/>
      </xdr:nvSpPr>
      <xdr:spPr>
        <a:xfrm>
          <a:off x="2857500" y="1647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130985</xdr:rowOff>
    </xdr:from>
    <xdr:ext cx="599010" cy="259045"/>
    <xdr:sp macro="" textlink="">
      <xdr:nvSpPr>
        <xdr:cNvPr id="256" name="テキスト ボックス 255"/>
        <xdr:cNvSpPr txBox="1"/>
      </xdr:nvSpPr>
      <xdr:spPr>
        <a:xfrm>
          <a:off x="2608795" y="1624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96365</xdr:rowOff>
    </xdr:from>
    <xdr:to>
      <xdr:col>10</xdr:col>
      <xdr:colOff>165100</xdr:colOff>
      <xdr:row>98</xdr:row>
      <xdr:rowOff>26515</xdr:rowOff>
    </xdr:to>
    <xdr:sp macro="" textlink="">
      <xdr:nvSpPr>
        <xdr:cNvPr id="257" name="楕円 256"/>
        <xdr:cNvSpPr/>
      </xdr:nvSpPr>
      <xdr:spPr>
        <a:xfrm>
          <a:off x="1968500" y="1672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17642</xdr:rowOff>
    </xdr:from>
    <xdr:ext cx="534377" cy="259045"/>
    <xdr:sp macro="" textlink="">
      <xdr:nvSpPr>
        <xdr:cNvPr id="258" name="テキスト ボックス 257"/>
        <xdr:cNvSpPr txBox="1"/>
      </xdr:nvSpPr>
      <xdr:spPr>
        <a:xfrm>
          <a:off x="1752111" y="1681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120072</xdr:rowOff>
    </xdr:from>
    <xdr:to>
      <xdr:col>6</xdr:col>
      <xdr:colOff>38100</xdr:colOff>
      <xdr:row>97</xdr:row>
      <xdr:rowOff>50222</xdr:rowOff>
    </xdr:to>
    <xdr:sp macro="" textlink="">
      <xdr:nvSpPr>
        <xdr:cNvPr id="259" name="楕円 258"/>
        <xdr:cNvSpPr/>
      </xdr:nvSpPr>
      <xdr:spPr>
        <a:xfrm>
          <a:off x="1079500" y="1657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66749</xdr:rowOff>
    </xdr:from>
    <xdr:ext cx="599010" cy="259045"/>
    <xdr:sp macro="" textlink="">
      <xdr:nvSpPr>
        <xdr:cNvPr id="260" name="テキスト ボックス 259"/>
        <xdr:cNvSpPr txBox="1"/>
      </xdr:nvSpPr>
      <xdr:spPr>
        <a:xfrm>
          <a:off x="830795" y="16354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44069</xdr:rowOff>
    </xdr:from>
    <xdr:to>
      <xdr:col>55</xdr:col>
      <xdr:colOff>0</xdr:colOff>
      <xdr:row>39</xdr:row>
      <xdr:rowOff>44069</xdr:rowOff>
    </xdr:to>
    <xdr:cxnSp macro="">
      <xdr:nvCxnSpPr>
        <xdr:cNvPr id="289" name="直線コネクタ 288"/>
        <xdr:cNvCxnSpPr/>
      </xdr:nvCxnSpPr>
      <xdr:spPr>
        <a:xfrm>
          <a:off x="9639300" y="67306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0" name="労働費平均値テキスト"/>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44069</xdr:rowOff>
    </xdr:from>
    <xdr:to>
      <xdr:col>50</xdr:col>
      <xdr:colOff>114300</xdr:colOff>
      <xdr:row>39</xdr:row>
      <xdr:rowOff>44069</xdr:rowOff>
    </xdr:to>
    <xdr:cxnSp macro="">
      <xdr:nvCxnSpPr>
        <xdr:cNvPr id="292" name="直線コネクタ 291"/>
        <xdr:cNvCxnSpPr/>
      </xdr:nvCxnSpPr>
      <xdr:spPr>
        <a:xfrm>
          <a:off x="8750300" y="6730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4" name="テキスト ボックス 293"/>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44069</xdr:rowOff>
    </xdr:from>
    <xdr:to>
      <xdr:col>45</xdr:col>
      <xdr:colOff>177800</xdr:colOff>
      <xdr:row>39</xdr:row>
      <xdr:rowOff>44069</xdr:rowOff>
    </xdr:to>
    <xdr:cxnSp macro="">
      <xdr:nvCxnSpPr>
        <xdr:cNvPr id="295" name="直線コネクタ 294"/>
        <xdr:cNvCxnSpPr/>
      </xdr:nvCxnSpPr>
      <xdr:spPr>
        <a:xfrm>
          <a:off x="7861300" y="6730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40149</xdr:rowOff>
    </xdr:from>
    <xdr:ext cx="378565" cy="259045"/>
    <xdr:sp macro="" textlink="">
      <xdr:nvSpPr>
        <xdr:cNvPr id="297" name="テキスト ボックス 296"/>
        <xdr:cNvSpPr txBox="1"/>
      </xdr:nvSpPr>
      <xdr:spPr>
        <a:xfrm>
          <a:off x="8561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44069</xdr:rowOff>
    </xdr:from>
    <xdr:to>
      <xdr:col>41</xdr:col>
      <xdr:colOff>50800</xdr:colOff>
      <xdr:row>39</xdr:row>
      <xdr:rowOff>44069</xdr:rowOff>
    </xdr:to>
    <xdr:cxnSp macro="">
      <xdr:nvCxnSpPr>
        <xdr:cNvPr id="298" name="直線コネクタ 297"/>
        <xdr:cNvCxnSpPr/>
      </xdr:nvCxnSpPr>
      <xdr:spPr>
        <a:xfrm>
          <a:off x="6972300" y="6730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44848</xdr:rowOff>
    </xdr:from>
    <xdr:ext cx="378565" cy="259045"/>
    <xdr:sp macro="" textlink="">
      <xdr:nvSpPr>
        <xdr:cNvPr id="300" name="テキスト ボックス 299"/>
        <xdr:cNvSpPr txBox="1"/>
      </xdr:nvSpPr>
      <xdr:spPr>
        <a:xfrm>
          <a:off x="7672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44340</xdr:rowOff>
    </xdr:from>
    <xdr:ext cx="378565" cy="259045"/>
    <xdr:sp macro="" textlink="">
      <xdr:nvSpPr>
        <xdr:cNvPr id="302" name="テキスト ボックス 301"/>
        <xdr:cNvSpPr txBox="1"/>
      </xdr:nvSpPr>
      <xdr:spPr>
        <a:xfrm>
          <a:off x="6783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164719</xdr:rowOff>
    </xdr:from>
    <xdr:to>
      <xdr:col>55</xdr:col>
      <xdr:colOff>50800</xdr:colOff>
      <xdr:row>39</xdr:row>
      <xdr:rowOff>94869</xdr:rowOff>
    </xdr:to>
    <xdr:sp macro="" textlink="">
      <xdr:nvSpPr>
        <xdr:cNvPr id="308" name="楕円 307"/>
        <xdr:cNvSpPr/>
      </xdr:nvSpPr>
      <xdr:spPr>
        <a:xfrm>
          <a:off x="104267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79646</xdr:rowOff>
    </xdr:from>
    <xdr:ext cx="249299" cy="259045"/>
    <xdr:sp macro="" textlink="">
      <xdr:nvSpPr>
        <xdr:cNvPr id="309" name="労働費該当値テキスト"/>
        <xdr:cNvSpPr txBox="1"/>
      </xdr:nvSpPr>
      <xdr:spPr>
        <a:xfrm>
          <a:off x="10528300" y="65947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164719</xdr:rowOff>
    </xdr:from>
    <xdr:to>
      <xdr:col>50</xdr:col>
      <xdr:colOff>165100</xdr:colOff>
      <xdr:row>39</xdr:row>
      <xdr:rowOff>94869</xdr:rowOff>
    </xdr:to>
    <xdr:sp macro="" textlink="">
      <xdr:nvSpPr>
        <xdr:cNvPr id="310" name="楕円 309"/>
        <xdr:cNvSpPr/>
      </xdr:nvSpPr>
      <xdr:spPr>
        <a:xfrm>
          <a:off x="9588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85996</xdr:rowOff>
    </xdr:from>
    <xdr:ext cx="249299" cy="259045"/>
    <xdr:sp macro="" textlink="">
      <xdr:nvSpPr>
        <xdr:cNvPr id="311" name="テキスト ボックス 310"/>
        <xdr:cNvSpPr txBox="1"/>
      </xdr:nvSpPr>
      <xdr:spPr>
        <a:xfrm>
          <a:off x="9514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164719</xdr:rowOff>
    </xdr:from>
    <xdr:to>
      <xdr:col>46</xdr:col>
      <xdr:colOff>38100</xdr:colOff>
      <xdr:row>39</xdr:row>
      <xdr:rowOff>94869</xdr:rowOff>
    </xdr:to>
    <xdr:sp macro="" textlink="">
      <xdr:nvSpPr>
        <xdr:cNvPr id="312" name="楕円 311"/>
        <xdr:cNvSpPr/>
      </xdr:nvSpPr>
      <xdr:spPr>
        <a:xfrm>
          <a:off x="8699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85996</xdr:rowOff>
    </xdr:from>
    <xdr:ext cx="249299" cy="259045"/>
    <xdr:sp macro="" textlink="">
      <xdr:nvSpPr>
        <xdr:cNvPr id="313" name="テキスト ボックス 312"/>
        <xdr:cNvSpPr txBox="1"/>
      </xdr:nvSpPr>
      <xdr:spPr>
        <a:xfrm>
          <a:off x="8625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164719</xdr:rowOff>
    </xdr:from>
    <xdr:to>
      <xdr:col>41</xdr:col>
      <xdr:colOff>101600</xdr:colOff>
      <xdr:row>39</xdr:row>
      <xdr:rowOff>94869</xdr:rowOff>
    </xdr:to>
    <xdr:sp macro="" textlink="">
      <xdr:nvSpPr>
        <xdr:cNvPr id="314" name="楕円 313"/>
        <xdr:cNvSpPr/>
      </xdr:nvSpPr>
      <xdr:spPr>
        <a:xfrm>
          <a:off x="7810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85996</xdr:rowOff>
    </xdr:from>
    <xdr:ext cx="249299" cy="259045"/>
    <xdr:sp macro="" textlink="">
      <xdr:nvSpPr>
        <xdr:cNvPr id="315" name="テキスト ボックス 314"/>
        <xdr:cNvSpPr txBox="1"/>
      </xdr:nvSpPr>
      <xdr:spPr>
        <a:xfrm>
          <a:off x="7736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164719</xdr:rowOff>
    </xdr:from>
    <xdr:to>
      <xdr:col>36</xdr:col>
      <xdr:colOff>165100</xdr:colOff>
      <xdr:row>39</xdr:row>
      <xdr:rowOff>94869</xdr:rowOff>
    </xdr:to>
    <xdr:sp macro="" textlink="">
      <xdr:nvSpPr>
        <xdr:cNvPr id="316" name="楕円 315"/>
        <xdr:cNvSpPr/>
      </xdr:nvSpPr>
      <xdr:spPr>
        <a:xfrm>
          <a:off x="6921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85996</xdr:rowOff>
    </xdr:from>
    <xdr:ext cx="249299" cy="259045"/>
    <xdr:sp macro="" textlink="">
      <xdr:nvSpPr>
        <xdr:cNvPr id="317" name="テキスト ボックス 316"/>
        <xdr:cNvSpPr txBox="1"/>
      </xdr:nvSpPr>
      <xdr:spPr>
        <a:xfrm>
          <a:off x="6847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76426</xdr:rowOff>
    </xdr:from>
    <xdr:to>
      <xdr:col>55</xdr:col>
      <xdr:colOff>0</xdr:colOff>
      <xdr:row>57</xdr:row>
      <xdr:rowOff>124662</xdr:rowOff>
    </xdr:to>
    <xdr:cxnSp macro="">
      <xdr:nvCxnSpPr>
        <xdr:cNvPr id="346" name="直線コネクタ 345"/>
        <xdr:cNvCxnSpPr/>
      </xdr:nvCxnSpPr>
      <xdr:spPr>
        <a:xfrm>
          <a:off x="9639300" y="9849076"/>
          <a:ext cx="838200" cy="48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100163</xdr:rowOff>
    </xdr:from>
    <xdr:ext cx="599010" cy="259045"/>
    <xdr:sp macro="" textlink="">
      <xdr:nvSpPr>
        <xdr:cNvPr id="347" name="農林水産業費平均値テキスト"/>
        <xdr:cNvSpPr txBox="1"/>
      </xdr:nvSpPr>
      <xdr:spPr>
        <a:xfrm>
          <a:off x="10528300" y="9872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76426</xdr:rowOff>
    </xdr:from>
    <xdr:to>
      <xdr:col>50</xdr:col>
      <xdr:colOff>114300</xdr:colOff>
      <xdr:row>57</xdr:row>
      <xdr:rowOff>79833</xdr:rowOff>
    </xdr:to>
    <xdr:cxnSp macro="">
      <xdr:nvCxnSpPr>
        <xdr:cNvPr id="349" name="直線コネクタ 348"/>
        <xdr:cNvCxnSpPr/>
      </xdr:nvCxnSpPr>
      <xdr:spPr>
        <a:xfrm flipV="1">
          <a:off x="8750300" y="9849076"/>
          <a:ext cx="889000" cy="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54639</xdr:rowOff>
    </xdr:from>
    <xdr:ext cx="599010" cy="259045"/>
    <xdr:sp macro="" textlink="">
      <xdr:nvSpPr>
        <xdr:cNvPr id="351" name="テキスト ボックス 350"/>
        <xdr:cNvSpPr txBox="1"/>
      </xdr:nvSpPr>
      <xdr:spPr>
        <a:xfrm>
          <a:off x="9339795" y="99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79833</xdr:rowOff>
    </xdr:from>
    <xdr:to>
      <xdr:col>45</xdr:col>
      <xdr:colOff>177800</xdr:colOff>
      <xdr:row>57</xdr:row>
      <xdr:rowOff>107065</xdr:rowOff>
    </xdr:to>
    <xdr:cxnSp macro="">
      <xdr:nvCxnSpPr>
        <xdr:cNvPr id="352" name="直線コネクタ 351"/>
        <xdr:cNvCxnSpPr/>
      </xdr:nvCxnSpPr>
      <xdr:spPr>
        <a:xfrm flipV="1">
          <a:off x="7861300" y="9852483"/>
          <a:ext cx="889000" cy="2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3" name="フローチャート: 判断 352"/>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57957</xdr:rowOff>
    </xdr:from>
    <xdr:ext cx="599010" cy="259045"/>
    <xdr:sp macro="" textlink="">
      <xdr:nvSpPr>
        <xdr:cNvPr id="354" name="テキスト ボックス 353"/>
        <xdr:cNvSpPr txBox="1"/>
      </xdr:nvSpPr>
      <xdr:spPr>
        <a:xfrm>
          <a:off x="8450795" y="10002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64550</xdr:rowOff>
    </xdr:from>
    <xdr:to>
      <xdr:col>41</xdr:col>
      <xdr:colOff>50800</xdr:colOff>
      <xdr:row>57</xdr:row>
      <xdr:rowOff>107065</xdr:rowOff>
    </xdr:to>
    <xdr:cxnSp macro="">
      <xdr:nvCxnSpPr>
        <xdr:cNvPr id="355" name="直線コネクタ 354"/>
        <xdr:cNvCxnSpPr/>
      </xdr:nvCxnSpPr>
      <xdr:spPr>
        <a:xfrm>
          <a:off x="6972300" y="9837200"/>
          <a:ext cx="8890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6" name="フローチャート: 判断 355"/>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51508</xdr:rowOff>
    </xdr:from>
    <xdr:ext cx="599010" cy="259045"/>
    <xdr:sp macro="" textlink="">
      <xdr:nvSpPr>
        <xdr:cNvPr id="357" name="テキスト ボックス 356"/>
        <xdr:cNvSpPr txBox="1"/>
      </xdr:nvSpPr>
      <xdr:spPr>
        <a:xfrm>
          <a:off x="7561795" y="999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8" name="フローチャート: 判断 357"/>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40063</xdr:rowOff>
    </xdr:from>
    <xdr:ext cx="599010" cy="259045"/>
    <xdr:sp macro="" textlink="">
      <xdr:nvSpPr>
        <xdr:cNvPr id="359" name="テキスト ボックス 358"/>
        <xdr:cNvSpPr txBox="1"/>
      </xdr:nvSpPr>
      <xdr:spPr>
        <a:xfrm>
          <a:off x="6672795" y="998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73862</xdr:rowOff>
    </xdr:from>
    <xdr:to>
      <xdr:col>55</xdr:col>
      <xdr:colOff>50800</xdr:colOff>
      <xdr:row>58</xdr:row>
      <xdr:rowOff>4012</xdr:rowOff>
    </xdr:to>
    <xdr:sp macro="" textlink="">
      <xdr:nvSpPr>
        <xdr:cNvPr id="365" name="楕円 364"/>
        <xdr:cNvSpPr/>
      </xdr:nvSpPr>
      <xdr:spPr>
        <a:xfrm>
          <a:off x="10426700" y="984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96739</xdr:rowOff>
    </xdr:from>
    <xdr:ext cx="599010" cy="259045"/>
    <xdr:sp macro="" textlink="">
      <xdr:nvSpPr>
        <xdr:cNvPr id="366" name="農林水産業費該当値テキスト"/>
        <xdr:cNvSpPr txBox="1"/>
      </xdr:nvSpPr>
      <xdr:spPr>
        <a:xfrm>
          <a:off x="10528300" y="9697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25626</xdr:rowOff>
    </xdr:from>
    <xdr:to>
      <xdr:col>50</xdr:col>
      <xdr:colOff>165100</xdr:colOff>
      <xdr:row>57</xdr:row>
      <xdr:rowOff>127226</xdr:rowOff>
    </xdr:to>
    <xdr:sp macro="" textlink="">
      <xdr:nvSpPr>
        <xdr:cNvPr id="367" name="楕円 366"/>
        <xdr:cNvSpPr/>
      </xdr:nvSpPr>
      <xdr:spPr>
        <a:xfrm>
          <a:off x="9588500" y="979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143753</xdr:rowOff>
    </xdr:from>
    <xdr:ext cx="599010" cy="259045"/>
    <xdr:sp macro="" textlink="">
      <xdr:nvSpPr>
        <xdr:cNvPr id="368" name="テキスト ボックス 367"/>
        <xdr:cNvSpPr txBox="1"/>
      </xdr:nvSpPr>
      <xdr:spPr>
        <a:xfrm>
          <a:off x="9339795" y="9573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29033</xdr:rowOff>
    </xdr:from>
    <xdr:to>
      <xdr:col>46</xdr:col>
      <xdr:colOff>38100</xdr:colOff>
      <xdr:row>57</xdr:row>
      <xdr:rowOff>130633</xdr:rowOff>
    </xdr:to>
    <xdr:sp macro="" textlink="">
      <xdr:nvSpPr>
        <xdr:cNvPr id="369" name="楕円 368"/>
        <xdr:cNvSpPr/>
      </xdr:nvSpPr>
      <xdr:spPr>
        <a:xfrm>
          <a:off x="8699500" y="980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147160</xdr:rowOff>
    </xdr:from>
    <xdr:ext cx="599010" cy="259045"/>
    <xdr:sp macro="" textlink="">
      <xdr:nvSpPr>
        <xdr:cNvPr id="370" name="テキスト ボックス 369"/>
        <xdr:cNvSpPr txBox="1"/>
      </xdr:nvSpPr>
      <xdr:spPr>
        <a:xfrm>
          <a:off x="8450795" y="957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56265</xdr:rowOff>
    </xdr:from>
    <xdr:to>
      <xdr:col>41</xdr:col>
      <xdr:colOff>101600</xdr:colOff>
      <xdr:row>57</xdr:row>
      <xdr:rowOff>157865</xdr:rowOff>
    </xdr:to>
    <xdr:sp macro="" textlink="">
      <xdr:nvSpPr>
        <xdr:cNvPr id="371" name="楕円 370"/>
        <xdr:cNvSpPr/>
      </xdr:nvSpPr>
      <xdr:spPr>
        <a:xfrm>
          <a:off x="7810500" y="982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2942</xdr:rowOff>
    </xdr:from>
    <xdr:ext cx="599010" cy="259045"/>
    <xdr:sp macro="" textlink="">
      <xdr:nvSpPr>
        <xdr:cNvPr id="372" name="テキスト ボックス 371"/>
        <xdr:cNvSpPr txBox="1"/>
      </xdr:nvSpPr>
      <xdr:spPr>
        <a:xfrm>
          <a:off x="7561795" y="960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13750</xdr:rowOff>
    </xdr:from>
    <xdr:to>
      <xdr:col>36</xdr:col>
      <xdr:colOff>165100</xdr:colOff>
      <xdr:row>57</xdr:row>
      <xdr:rowOff>115350</xdr:rowOff>
    </xdr:to>
    <xdr:sp macro="" textlink="">
      <xdr:nvSpPr>
        <xdr:cNvPr id="373" name="楕円 372"/>
        <xdr:cNvSpPr/>
      </xdr:nvSpPr>
      <xdr:spPr>
        <a:xfrm>
          <a:off x="6921500" y="978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131877</xdr:rowOff>
    </xdr:from>
    <xdr:ext cx="599010" cy="259045"/>
    <xdr:sp macro="" textlink="">
      <xdr:nvSpPr>
        <xdr:cNvPr id="374" name="テキスト ボックス 373"/>
        <xdr:cNvSpPr txBox="1"/>
      </xdr:nvSpPr>
      <xdr:spPr>
        <a:xfrm>
          <a:off x="6672795" y="9561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143415</xdr:rowOff>
    </xdr:from>
    <xdr:to>
      <xdr:col>55</xdr:col>
      <xdr:colOff>0</xdr:colOff>
      <xdr:row>77</xdr:row>
      <xdr:rowOff>167642</xdr:rowOff>
    </xdr:to>
    <xdr:cxnSp macro="">
      <xdr:nvCxnSpPr>
        <xdr:cNvPr id="401" name="直線コネクタ 400"/>
        <xdr:cNvCxnSpPr/>
      </xdr:nvCxnSpPr>
      <xdr:spPr>
        <a:xfrm>
          <a:off x="9639300" y="13345065"/>
          <a:ext cx="838200" cy="24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136845</xdr:rowOff>
    </xdr:from>
    <xdr:ext cx="534377" cy="259045"/>
    <xdr:sp macro="" textlink="">
      <xdr:nvSpPr>
        <xdr:cNvPr id="402" name="商工費平均値テキスト"/>
        <xdr:cNvSpPr txBox="1"/>
      </xdr:nvSpPr>
      <xdr:spPr>
        <a:xfrm>
          <a:off x="10528300" y="13167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143415</xdr:rowOff>
    </xdr:from>
    <xdr:to>
      <xdr:col>50</xdr:col>
      <xdr:colOff>114300</xdr:colOff>
      <xdr:row>78</xdr:row>
      <xdr:rowOff>21324</xdr:rowOff>
    </xdr:to>
    <xdr:cxnSp macro="">
      <xdr:nvCxnSpPr>
        <xdr:cNvPr id="404" name="直線コネクタ 403"/>
        <xdr:cNvCxnSpPr/>
      </xdr:nvCxnSpPr>
      <xdr:spPr>
        <a:xfrm flipV="1">
          <a:off x="8750300" y="13345065"/>
          <a:ext cx="889000" cy="4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27708</xdr:rowOff>
    </xdr:from>
    <xdr:ext cx="534377" cy="259045"/>
    <xdr:sp macro="" textlink="">
      <xdr:nvSpPr>
        <xdr:cNvPr id="406" name="テキスト ボックス 405"/>
        <xdr:cNvSpPr txBox="1"/>
      </xdr:nvSpPr>
      <xdr:spPr>
        <a:xfrm>
          <a:off x="9372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21324</xdr:rowOff>
    </xdr:from>
    <xdr:to>
      <xdr:col>45</xdr:col>
      <xdr:colOff>177800</xdr:colOff>
      <xdr:row>78</xdr:row>
      <xdr:rowOff>42828</xdr:rowOff>
    </xdr:to>
    <xdr:cxnSp macro="">
      <xdr:nvCxnSpPr>
        <xdr:cNvPr id="407" name="直線コネクタ 406"/>
        <xdr:cNvCxnSpPr/>
      </xdr:nvCxnSpPr>
      <xdr:spPr>
        <a:xfrm flipV="1">
          <a:off x="7861300" y="13394424"/>
          <a:ext cx="889000" cy="2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8" name="フローチャート: 判断 407"/>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87211</xdr:rowOff>
    </xdr:from>
    <xdr:ext cx="534377" cy="259045"/>
    <xdr:sp macro="" textlink="">
      <xdr:nvSpPr>
        <xdr:cNvPr id="409" name="テキスト ボックス 408"/>
        <xdr:cNvSpPr txBox="1"/>
      </xdr:nvSpPr>
      <xdr:spPr>
        <a:xfrm>
          <a:off x="8483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11771</xdr:rowOff>
    </xdr:from>
    <xdr:to>
      <xdr:col>41</xdr:col>
      <xdr:colOff>50800</xdr:colOff>
      <xdr:row>78</xdr:row>
      <xdr:rowOff>42828</xdr:rowOff>
    </xdr:to>
    <xdr:cxnSp macro="">
      <xdr:nvCxnSpPr>
        <xdr:cNvPr id="410" name="直線コネクタ 409"/>
        <xdr:cNvCxnSpPr/>
      </xdr:nvCxnSpPr>
      <xdr:spPr>
        <a:xfrm>
          <a:off x="6972300" y="13384871"/>
          <a:ext cx="889000" cy="3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1" name="フローチャート: 判断 410"/>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92766</xdr:rowOff>
    </xdr:from>
    <xdr:ext cx="534377" cy="259045"/>
    <xdr:sp macro="" textlink="">
      <xdr:nvSpPr>
        <xdr:cNvPr id="412" name="テキスト ボックス 411"/>
        <xdr:cNvSpPr txBox="1"/>
      </xdr:nvSpPr>
      <xdr:spPr>
        <a:xfrm>
          <a:off x="7594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3" name="フローチャート: 判断 412"/>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74513</xdr:rowOff>
    </xdr:from>
    <xdr:ext cx="534377" cy="259045"/>
    <xdr:sp macro="" textlink="">
      <xdr:nvSpPr>
        <xdr:cNvPr id="414" name="テキスト ボックス 413"/>
        <xdr:cNvSpPr txBox="1"/>
      </xdr:nvSpPr>
      <xdr:spPr>
        <a:xfrm>
          <a:off x="6705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116842</xdr:rowOff>
    </xdr:from>
    <xdr:to>
      <xdr:col>55</xdr:col>
      <xdr:colOff>50800</xdr:colOff>
      <xdr:row>78</xdr:row>
      <xdr:rowOff>46992</xdr:rowOff>
    </xdr:to>
    <xdr:sp macro="" textlink="">
      <xdr:nvSpPr>
        <xdr:cNvPr id="420" name="楕円 419"/>
        <xdr:cNvSpPr/>
      </xdr:nvSpPr>
      <xdr:spPr>
        <a:xfrm>
          <a:off x="10426700" y="1331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95269</xdr:rowOff>
    </xdr:from>
    <xdr:ext cx="534377" cy="259045"/>
    <xdr:sp macro="" textlink="">
      <xdr:nvSpPr>
        <xdr:cNvPr id="421" name="商工費該当値テキスト"/>
        <xdr:cNvSpPr txBox="1"/>
      </xdr:nvSpPr>
      <xdr:spPr>
        <a:xfrm>
          <a:off x="10528300" y="1329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92615</xdr:rowOff>
    </xdr:from>
    <xdr:to>
      <xdr:col>50</xdr:col>
      <xdr:colOff>165100</xdr:colOff>
      <xdr:row>78</xdr:row>
      <xdr:rowOff>22765</xdr:rowOff>
    </xdr:to>
    <xdr:sp macro="" textlink="">
      <xdr:nvSpPr>
        <xdr:cNvPr id="422" name="楕円 421"/>
        <xdr:cNvSpPr/>
      </xdr:nvSpPr>
      <xdr:spPr>
        <a:xfrm>
          <a:off x="9588500" y="132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39292</xdr:rowOff>
    </xdr:from>
    <xdr:ext cx="534377" cy="259045"/>
    <xdr:sp macro="" textlink="">
      <xdr:nvSpPr>
        <xdr:cNvPr id="423" name="テキスト ボックス 422"/>
        <xdr:cNvSpPr txBox="1"/>
      </xdr:nvSpPr>
      <xdr:spPr>
        <a:xfrm>
          <a:off x="9372111" y="1306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141974</xdr:rowOff>
    </xdr:from>
    <xdr:to>
      <xdr:col>46</xdr:col>
      <xdr:colOff>38100</xdr:colOff>
      <xdr:row>78</xdr:row>
      <xdr:rowOff>72124</xdr:rowOff>
    </xdr:to>
    <xdr:sp macro="" textlink="">
      <xdr:nvSpPr>
        <xdr:cNvPr id="424" name="楕円 423"/>
        <xdr:cNvSpPr/>
      </xdr:nvSpPr>
      <xdr:spPr>
        <a:xfrm>
          <a:off x="8699500" y="1334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63251</xdr:rowOff>
    </xdr:from>
    <xdr:ext cx="534377" cy="259045"/>
    <xdr:sp macro="" textlink="">
      <xdr:nvSpPr>
        <xdr:cNvPr id="425" name="テキスト ボックス 424"/>
        <xdr:cNvSpPr txBox="1"/>
      </xdr:nvSpPr>
      <xdr:spPr>
        <a:xfrm>
          <a:off x="8483111" y="1343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163478</xdr:rowOff>
    </xdr:from>
    <xdr:to>
      <xdr:col>41</xdr:col>
      <xdr:colOff>101600</xdr:colOff>
      <xdr:row>78</xdr:row>
      <xdr:rowOff>93628</xdr:rowOff>
    </xdr:to>
    <xdr:sp macro="" textlink="">
      <xdr:nvSpPr>
        <xdr:cNvPr id="426" name="楕円 425"/>
        <xdr:cNvSpPr/>
      </xdr:nvSpPr>
      <xdr:spPr>
        <a:xfrm>
          <a:off x="7810500" y="133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84755</xdr:rowOff>
    </xdr:from>
    <xdr:ext cx="534377" cy="259045"/>
    <xdr:sp macro="" textlink="">
      <xdr:nvSpPr>
        <xdr:cNvPr id="427" name="テキスト ボックス 426"/>
        <xdr:cNvSpPr txBox="1"/>
      </xdr:nvSpPr>
      <xdr:spPr>
        <a:xfrm>
          <a:off x="7594111" y="1345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132421</xdr:rowOff>
    </xdr:from>
    <xdr:to>
      <xdr:col>36</xdr:col>
      <xdr:colOff>165100</xdr:colOff>
      <xdr:row>78</xdr:row>
      <xdr:rowOff>62571</xdr:rowOff>
    </xdr:to>
    <xdr:sp macro="" textlink="">
      <xdr:nvSpPr>
        <xdr:cNvPr id="428" name="楕円 427"/>
        <xdr:cNvSpPr/>
      </xdr:nvSpPr>
      <xdr:spPr>
        <a:xfrm>
          <a:off x="6921500" y="1333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79098</xdr:rowOff>
    </xdr:from>
    <xdr:ext cx="534377" cy="259045"/>
    <xdr:sp macro="" textlink="">
      <xdr:nvSpPr>
        <xdr:cNvPr id="429" name="テキスト ボックス 428"/>
        <xdr:cNvSpPr txBox="1"/>
      </xdr:nvSpPr>
      <xdr:spPr>
        <a:xfrm>
          <a:off x="6705111" y="1310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69297</xdr:rowOff>
    </xdr:from>
    <xdr:to>
      <xdr:col>55</xdr:col>
      <xdr:colOff>0</xdr:colOff>
      <xdr:row>96</xdr:row>
      <xdr:rowOff>12740</xdr:rowOff>
    </xdr:to>
    <xdr:cxnSp macro="">
      <xdr:nvCxnSpPr>
        <xdr:cNvPr id="456" name="直線コネクタ 455"/>
        <xdr:cNvCxnSpPr/>
      </xdr:nvCxnSpPr>
      <xdr:spPr>
        <a:xfrm flipV="1">
          <a:off x="9639300" y="16357047"/>
          <a:ext cx="838200" cy="114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43752</xdr:rowOff>
    </xdr:from>
    <xdr:ext cx="599010" cy="259045"/>
    <xdr:sp macro="" textlink="">
      <xdr:nvSpPr>
        <xdr:cNvPr id="457" name="土木費平均値テキスト"/>
        <xdr:cNvSpPr txBox="1"/>
      </xdr:nvSpPr>
      <xdr:spPr>
        <a:xfrm>
          <a:off x="10528300" y="16502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471</xdr:rowOff>
    </xdr:from>
    <xdr:to>
      <xdr:col>50</xdr:col>
      <xdr:colOff>114300</xdr:colOff>
      <xdr:row>96</xdr:row>
      <xdr:rowOff>12740</xdr:rowOff>
    </xdr:to>
    <xdr:cxnSp macro="">
      <xdr:nvCxnSpPr>
        <xdr:cNvPr id="459" name="直線コネクタ 458"/>
        <xdr:cNvCxnSpPr/>
      </xdr:nvCxnSpPr>
      <xdr:spPr>
        <a:xfrm>
          <a:off x="8750300" y="16459671"/>
          <a:ext cx="889000" cy="1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170480</xdr:rowOff>
    </xdr:from>
    <xdr:ext cx="599010" cy="259045"/>
    <xdr:sp macro="" textlink="">
      <xdr:nvSpPr>
        <xdr:cNvPr id="461" name="テキスト ボックス 460"/>
        <xdr:cNvSpPr txBox="1"/>
      </xdr:nvSpPr>
      <xdr:spPr>
        <a:xfrm>
          <a:off x="9339795" y="1662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471</xdr:rowOff>
    </xdr:from>
    <xdr:to>
      <xdr:col>45</xdr:col>
      <xdr:colOff>177800</xdr:colOff>
      <xdr:row>96</xdr:row>
      <xdr:rowOff>51563</xdr:rowOff>
    </xdr:to>
    <xdr:cxnSp macro="">
      <xdr:nvCxnSpPr>
        <xdr:cNvPr id="462" name="直線コネクタ 461"/>
        <xdr:cNvCxnSpPr/>
      </xdr:nvCxnSpPr>
      <xdr:spPr>
        <a:xfrm flipV="1">
          <a:off x="7861300" y="16459671"/>
          <a:ext cx="889000" cy="5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3" name="フローチャート: 判断 462"/>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17240</xdr:rowOff>
    </xdr:from>
    <xdr:ext cx="599010" cy="259045"/>
    <xdr:sp macro="" textlink="">
      <xdr:nvSpPr>
        <xdr:cNvPr id="464" name="テキスト ボックス 463"/>
        <xdr:cNvSpPr txBox="1"/>
      </xdr:nvSpPr>
      <xdr:spPr>
        <a:xfrm>
          <a:off x="8450795" y="1664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51563</xdr:rowOff>
    </xdr:from>
    <xdr:to>
      <xdr:col>41</xdr:col>
      <xdr:colOff>50800</xdr:colOff>
      <xdr:row>96</xdr:row>
      <xdr:rowOff>128316</xdr:rowOff>
    </xdr:to>
    <xdr:cxnSp macro="">
      <xdr:nvCxnSpPr>
        <xdr:cNvPr id="465" name="直線コネクタ 464"/>
        <xdr:cNvCxnSpPr/>
      </xdr:nvCxnSpPr>
      <xdr:spPr>
        <a:xfrm flipV="1">
          <a:off x="6972300" y="16510763"/>
          <a:ext cx="889000" cy="7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6" name="フローチャート: 判断 465"/>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23009</xdr:rowOff>
    </xdr:from>
    <xdr:ext cx="599010" cy="259045"/>
    <xdr:sp macro="" textlink="">
      <xdr:nvSpPr>
        <xdr:cNvPr id="467" name="テキスト ボックス 466"/>
        <xdr:cNvSpPr txBox="1"/>
      </xdr:nvSpPr>
      <xdr:spPr>
        <a:xfrm>
          <a:off x="7561795" y="1665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8" name="フローチャート: 判断 467"/>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6743</xdr:rowOff>
    </xdr:from>
    <xdr:ext cx="599010" cy="259045"/>
    <xdr:sp macro="" textlink="">
      <xdr:nvSpPr>
        <xdr:cNvPr id="469" name="テキスト ボックス 468"/>
        <xdr:cNvSpPr txBox="1"/>
      </xdr:nvSpPr>
      <xdr:spPr>
        <a:xfrm>
          <a:off x="6672795" y="16637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18497</xdr:rowOff>
    </xdr:from>
    <xdr:to>
      <xdr:col>55</xdr:col>
      <xdr:colOff>50800</xdr:colOff>
      <xdr:row>95</xdr:row>
      <xdr:rowOff>120097</xdr:rowOff>
    </xdr:to>
    <xdr:sp macro="" textlink="">
      <xdr:nvSpPr>
        <xdr:cNvPr id="475" name="楕円 474"/>
        <xdr:cNvSpPr/>
      </xdr:nvSpPr>
      <xdr:spPr>
        <a:xfrm>
          <a:off x="10426700" y="1630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41374</xdr:rowOff>
    </xdr:from>
    <xdr:ext cx="599010" cy="259045"/>
    <xdr:sp macro="" textlink="">
      <xdr:nvSpPr>
        <xdr:cNvPr id="476" name="土木費該当値テキスト"/>
        <xdr:cNvSpPr txBox="1"/>
      </xdr:nvSpPr>
      <xdr:spPr>
        <a:xfrm>
          <a:off x="10528300" y="16157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133390</xdr:rowOff>
    </xdr:from>
    <xdr:to>
      <xdr:col>50</xdr:col>
      <xdr:colOff>165100</xdr:colOff>
      <xdr:row>96</xdr:row>
      <xdr:rowOff>63540</xdr:rowOff>
    </xdr:to>
    <xdr:sp macro="" textlink="">
      <xdr:nvSpPr>
        <xdr:cNvPr id="477" name="楕円 476"/>
        <xdr:cNvSpPr/>
      </xdr:nvSpPr>
      <xdr:spPr>
        <a:xfrm>
          <a:off x="9588500" y="1642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80067</xdr:rowOff>
    </xdr:from>
    <xdr:ext cx="599010" cy="259045"/>
    <xdr:sp macro="" textlink="">
      <xdr:nvSpPr>
        <xdr:cNvPr id="478" name="テキスト ボックス 477"/>
        <xdr:cNvSpPr txBox="1"/>
      </xdr:nvSpPr>
      <xdr:spPr>
        <a:xfrm>
          <a:off x="9339795" y="16196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121121</xdr:rowOff>
    </xdr:from>
    <xdr:to>
      <xdr:col>46</xdr:col>
      <xdr:colOff>38100</xdr:colOff>
      <xdr:row>96</xdr:row>
      <xdr:rowOff>51271</xdr:rowOff>
    </xdr:to>
    <xdr:sp macro="" textlink="">
      <xdr:nvSpPr>
        <xdr:cNvPr id="479" name="楕円 478"/>
        <xdr:cNvSpPr/>
      </xdr:nvSpPr>
      <xdr:spPr>
        <a:xfrm>
          <a:off x="8699500" y="1640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67798</xdr:rowOff>
    </xdr:from>
    <xdr:ext cx="599010" cy="259045"/>
    <xdr:sp macro="" textlink="">
      <xdr:nvSpPr>
        <xdr:cNvPr id="480" name="テキスト ボックス 479"/>
        <xdr:cNvSpPr txBox="1"/>
      </xdr:nvSpPr>
      <xdr:spPr>
        <a:xfrm>
          <a:off x="8450795" y="16184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763</xdr:rowOff>
    </xdr:from>
    <xdr:to>
      <xdr:col>41</xdr:col>
      <xdr:colOff>101600</xdr:colOff>
      <xdr:row>96</xdr:row>
      <xdr:rowOff>102363</xdr:rowOff>
    </xdr:to>
    <xdr:sp macro="" textlink="">
      <xdr:nvSpPr>
        <xdr:cNvPr id="481" name="楕円 480"/>
        <xdr:cNvSpPr/>
      </xdr:nvSpPr>
      <xdr:spPr>
        <a:xfrm>
          <a:off x="7810500" y="1645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118890</xdr:rowOff>
    </xdr:from>
    <xdr:ext cx="599010" cy="259045"/>
    <xdr:sp macro="" textlink="">
      <xdr:nvSpPr>
        <xdr:cNvPr id="482" name="テキスト ボックス 481"/>
        <xdr:cNvSpPr txBox="1"/>
      </xdr:nvSpPr>
      <xdr:spPr>
        <a:xfrm>
          <a:off x="7561795" y="16235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77516</xdr:rowOff>
    </xdr:from>
    <xdr:to>
      <xdr:col>36</xdr:col>
      <xdr:colOff>165100</xdr:colOff>
      <xdr:row>97</xdr:row>
      <xdr:rowOff>7666</xdr:rowOff>
    </xdr:to>
    <xdr:sp macro="" textlink="">
      <xdr:nvSpPr>
        <xdr:cNvPr id="483" name="楕円 482"/>
        <xdr:cNvSpPr/>
      </xdr:nvSpPr>
      <xdr:spPr>
        <a:xfrm>
          <a:off x="6921500" y="1653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24193</xdr:rowOff>
    </xdr:from>
    <xdr:ext cx="599010" cy="259045"/>
    <xdr:sp macro="" textlink="">
      <xdr:nvSpPr>
        <xdr:cNvPr id="484" name="テキスト ボックス 483"/>
        <xdr:cNvSpPr txBox="1"/>
      </xdr:nvSpPr>
      <xdr:spPr>
        <a:xfrm>
          <a:off x="6672795" y="16311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37767</xdr:rowOff>
    </xdr:from>
    <xdr:to>
      <xdr:col>85</xdr:col>
      <xdr:colOff>127000</xdr:colOff>
      <xdr:row>36</xdr:row>
      <xdr:rowOff>166553</xdr:rowOff>
    </xdr:to>
    <xdr:cxnSp macro="">
      <xdr:nvCxnSpPr>
        <xdr:cNvPr id="513" name="直線コネクタ 512"/>
        <xdr:cNvCxnSpPr/>
      </xdr:nvCxnSpPr>
      <xdr:spPr>
        <a:xfrm>
          <a:off x="15481300" y="5695617"/>
          <a:ext cx="838200" cy="64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96994</xdr:rowOff>
    </xdr:from>
    <xdr:ext cx="534377" cy="259045"/>
    <xdr:sp macro="" textlink="">
      <xdr:nvSpPr>
        <xdr:cNvPr id="514" name="消防費平均値テキスト"/>
        <xdr:cNvSpPr txBox="1"/>
      </xdr:nvSpPr>
      <xdr:spPr>
        <a:xfrm>
          <a:off x="16370300" y="609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37767</xdr:rowOff>
    </xdr:from>
    <xdr:to>
      <xdr:col>81</xdr:col>
      <xdr:colOff>50800</xdr:colOff>
      <xdr:row>36</xdr:row>
      <xdr:rowOff>143365</xdr:rowOff>
    </xdr:to>
    <xdr:cxnSp macro="">
      <xdr:nvCxnSpPr>
        <xdr:cNvPr id="516" name="直線コネクタ 515"/>
        <xdr:cNvCxnSpPr/>
      </xdr:nvCxnSpPr>
      <xdr:spPr>
        <a:xfrm flipV="1">
          <a:off x="14592300" y="5695617"/>
          <a:ext cx="889000" cy="619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67609</xdr:rowOff>
    </xdr:from>
    <xdr:ext cx="534377" cy="259045"/>
    <xdr:sp macro="" textlink="">
      <xdr:nvSpPr>
        <xdr:cNvPr id="518" name="テキスト ボックス 517"/>
        <xdr:cNvSpPr txBox="1"/>
      </xdr:nvSpPr>
      <xdr:spPr>
        <a:xfrm>
          <a:off x="15214111" y="623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49677</xdr:rowOff>
    </xdr:from>
    <xdr:to>
      <xdr:col>76</xdr:col>
      <xdr:colOff>114300</xdr:colOff>
      <xdr:row>36</xdr:row>
      <xdr:rowOff>143365</xdr:rowOff>
    </xdr:to>
    <xdr:cxnSp macro="">
      <xdr:nvCxnSpPr>
        <xdr:cNvPr id="519" name="直線コネクタ 518"/>
        <xdr:cNvCxnSpPr/>
      </xdr:nvCxnSpPr>
      <xdr:spPr>
        <a:xfrm>
          <a:off x="13703300" y="6221877"/>
          <a:ext cx="889000" cy="9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0" name="フローチャート: 判断 519"/>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25234</xdr:rowOff>
    </xdr:from>
    <xdr:ext cx="534377" cy="259045"/>
    <xdr:sp macro="" textlink="">
      <xdr:nvSpPr>
        <xdr:cNvPr id="521" name="テキスト ボックス 520"/>
        <xdr:cNvSpPr txBox="1"/>
      </xdr:nvSpPr>
      <xdr:spPr>
        <a:xfrm>
          <a:off x="14325111" y="63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49677</xdr:rowOff>
    </xdr:from>
    <xdr:to>
      <xdr:col>71</xdr:col>
      <xdr:colOff>177800</xdr:colOff>
      <xdr:row>37</xdr:row>
      <xdr:rowOff>37866</xdr:rowOff>
    </xdr:to>
    <xdr:cxnSp macro="">
      <xdr:nvCxnSpPr>
        <xdr:cNvPr id="522" name="直線コネクタ 521"/>
        <xdr:cNvCxnSpPr/>
      </xdr:nvCxnSpPr>
      <xdr:spPr>
        <a:xfrm flipV="1">
          <a:off x="12814300" y="6221877"/>
          <a:ext cx="889000" cy="15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3" name="フローチャート: 判断 522"/>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14269</xdr:rowOff>
    </xdr:from>
    <xdr:ext cx="534377" cy="259045"/>
    <xdr:sp macro="" textlink="">
      <xdr:nvSpPr>
        <xdr:cNvPr id="524" name="テキスト ボックス 523"/>
        <xdr:cNvSpPr txBox="1"/>
      </xdr:nvSpPr>
      <xdr:spPr>
        <a:xfrm>
          <a:off x="13436111" y="635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5" name="フローチャート: 判断 524"/>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78043</xdr:rowOff>
    </xdr:from>
    <xdr:ext cx="534377" cy="259045"/>
    <xdr:sp macro="" textlink="">
      <xdr:nvSpPr>
        <xdr:cNvPr id="526" name="テキスト ボックス 525"/>
        <xdr:cNvSpPr txBox="1"/>
      </xdr:nvSpPr>
      <xdr:spPr>
        <a:xfrm>
          <a:off x="12547111" y="607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115753</xdr:rowOff>
    </xdr:from>
    <xdr:to>
      <xdr:col>85</xdr:col>
      <xdr:colOff>177800</xdr:colOff>
      <xdr:row>37</xdr:row>
      <xdr:rowOff>45903</xdr:rowOff>
    </xdr:to>
    <xdr:sp macro="" textlink="">
      <xdr:nvSpPr>
        <xdr:cNvPr id="532" name="楕円 531"/>
        <xdr:cNvSpPr/>
      </xdr:nvSpPr>
      <xdr:spPr>
        <a:xfrm>
          <a:off x="16268700" y="628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94180</xdr:rowOff>
    </xdr:from>
    <xdr:ext cx="534377" cy="259045"/>
    <xdr:sp macro="" textlink="">
      <xdr:nvSpPr>
        <xdr:cNvPr id="533" name="消防費該当値テキスト"/>
        <xdr:cNvSpPr txBox="1"/>
      </xdr:nvSpPr>
      <xdr:spPr>
        <a:xfrm>
          <a:off x="16370300" y="626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158417</xdr:rowOff>
    </xdr:from>
    <xdr:to>
      <xdr:col>81</xdr:col>
      <xdr:colOff>101600</xdr:colOff>
      <xdr:row>33</xdr:row>
      <xdr:rowOff>88567</xdr:rowOff>
    </xdr:to>
    <xdr:sp macro="" textlink="">
      <xdr:nvSpPr>
        <xdr:cNvPr id="534" name="楕円 533"/>
        <xdr:cNvSpPr/>
      </xdr:nvSpPr>
      <xdr:spPr>
        <a:xfrm>
          <a:off x="15430500" y="564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31</xdr:row>
      <xdr:rowOff>105094</xdr:rowOff>
    </xdr:from>
    <xdr:ext cx="599010" cy="259045"/>
    <xdr:sp macro="" textlink="">
      <xdr:nvSpPr>
        <xdr:cNvPr id="535" name="テキスト ボックス 534"/>
        <xdr:cNvSpPr txBox="1"/>
      </xdr:nvSpPr>
      <xdr:spPr>
        <a:xfrm>
          <a:off x="15181795" y="542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92565</xdr:rowOff>
    </xdr:from>
    <xdr:to>
      <xdr:col>76</xdr:col>
      <xdr:colOff>165100</xdr:colOff>
      <xdr:row>37</xdr:row>
      <xdr:rowOff>22715</xdr:rowOff>
    </xdr:to>
    <xdr:sp macro="" textlink="">
      <xdr:nvSpPr>
        <xdr:cNvPr id="536" name="楕円 535"/>
        <xdr:cNvSpPr/>
      </xdr:nvSpPr>
      <xdr:spPr>
        <a:xfrm>
          <a:off x="14541500" y="626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39242</xdr:rowOff>
    </xdr:from>
    <xdr:ext cx="534377" cy="259045"/>
    <xdr:sp macro="" textlink="">
      <xdr:nvSpPr>
        <xdr:cNvPr id="537" name="テキスト ボックス 536"/>
        <xdr:cNvSpPr txBox="1"/>
      </xdr:nvSpPr>
      <xdr:spPr>
        <a:xfrm>
          <a:off x="14325111" y="603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170327</xdr:rowOff>
    </xdr:from>
    <xdr:to>
      <xdr:col>72</xdr:col>
      <xdr:colOff>38100</xdr:colOff>
      <xdr:row>36</xdr:row>
      <xdr:rowOff>100477</xdr:rowOff>
    </xdr:to>
    <xdr:sp macro="" textlink="">
      <xdr:nvSpPr>
        <xdr:cNvPr id="538" name="楕円 537"/>
        <xdr:cNvSpPr/>
      </xdr:nvSpPr>
      <xdr:spPr>
        <a:xfrm>
          <a:off x="13652500" y="617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117004</xdr:rowOff>
    </xdr:from>
    <xdr:ext cx="534377" cy="259045"/>
    <xdr:sp macro="" textlink="">
      <xdr:nvSpPr>
        <xdr:cNvPr id="539" name="テキスト ボックス 538"/>
        <xdr:cNvSpPr txBox="1"/>
      </xdr:nvSpPr>
      <xdr:spPr>
        <a:xfrm>
          <a:off x="13436111" y="594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158516</xdr:rowOff>
    </xdr:from>
    <xdr:to>
      <xdr:col>67</xdr:col>
      <xdr:colOff>101600</xdr:colOff>
      <xdr:row>37</xdr:row>
      <xdr:rowOff>88666</xdr:rowOff>
    </xdr:to>
    <xdr:sp macro="" textlink="">
      <xdr:nvSpPr>
        <xdr:cNvPr id="540" name="楕円 539"/>
        <xdr:cNvSpPr/>
      </xdr:nvSpPr>
      <xdr:spPr>
        <a:xfrm>
          <a:off x="12763500" y="633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79793</xdr:rowOff>
    </xdr:from>
    <xdr:ext cx="534377" cy="259045"/>
    <xdr:sp macro="" textlink="">
      <xdr:nvSpPr>
        <xdr:cNvPr id="541" name="テキスト ボックス 540"/>
        <xdr:cNvSpPr txBox="1"/>
      </xdr:nvSpPr>
      <xdr:spPr>
        <a:xfrm>
          <a:off x="12547111" y="642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44092</xdr:rowOff>
    </xdr:from>
    <xdr:to>
      <xdr:col>85</xdr:col>
      <xdr:colOff>127000</xdr:colOff>
      <xdr:row>57</xdr:row>
      <xdr:rowOff>124530</xdr:rowOff>
    </xdr:to>
    <xdr:cxnSp macro="">
      <xdr:nvCxnSpPr>
        <xdr:cNvPr id="570" name="直線コネクタ 569"/>
        <xdr:cNvCxnSpPr/>
      </xdr:nvCxnSpPr>
      <xdr:spPr>
        <a:xfrm flipV="1">
          <a:off x="15481300" y="9816742"/>
          <a:ext cx="838200" cy="8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49389</xdr:rowOff>
    </xdr:from>
    <xdr:ext cx="599010" cy="259045"/>
    <xdr:sp macro="" textlink="">
      <xdr:nvSpPr>
        <xdr:cNvPr id="571" name="教育費平均値テキスト"/>
        <xdr:cNvSpPr txBox="1"/>
      </xdr:nvSpPr>
      <xdr:spPr>
        <a:xfrm>
          <a:off x="16370300" y="982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124530</xdr:rowOff>
    </xdr:from>
    <xdr:to>
      <xdr:col>81</xdr:col>
      <xdr:colOff>50800</xdr:colOff>
      <xdr:row>57</xdr:row>
      <xdr:rowOff>156668</xdr:rowOff>
    </xdr:to>
    <xdr:cxnSp macro="">
      <xdr:nvCxnSpPr>
        <xdr:cNvPr id="573" name="直線コネクタ 572"/>
        <xdr:cNvCxnSpPr/>
      </xdr:nvCxnSpPr>
      <xdr:spPr>
        <a:xfrm flipV="1">
          <a:off x="14592300" y="9897180"/>
          <a:ext cx="889000" cy="3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16335</xdr:rowOff>
    </xdr:from>
    <xdr:ext cx="599010" cy="259045"/>
    <xdr:sp macro="" textlink="">
      <xdr:nvSpPr>
        <xdr:cNvPr id="575" name="テキスト ボックス 574"/>
        <xdr:cNvSpPr txBox="1"/>
      </xdr:nvSpPr>
      <xdr:spPr>
        <a:xfrm>
          <a:off x="15181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156668</xdr:rowOff>
    </xdr:from>
    <xdr:to>
      <xdr:col>76</xdr:col>
      <xdr:colOff>114300</xdr:colOff>
      <xdr:row>58</xdr:row>
      <xdr:rowOff>54457</xdr:rowOff>
    </xdr:to>
    <xdr:cxnSp macro="">
      <xdr:nvCxnSpPr>
        <xdr:cNvPr id="576" name="直線コネクタ 575"/>
        <xdr:cNvCxnSpPr/>
      </xdr:nvCxnSpPr>
      <xdr:spPr>
        <a:xfrm flipV="1">
          <a:off x="13703300" y="9929318"/>
          <a:ext cx="889000" cy="6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7" name="フローチャート: 判断 576"/>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50423</xdr:rowOff>
    </xdr:from>
    <xdr:ext cx="599010" cy="259045"/>
    <xdr:sp macro="" textlink="">
      <xdr:nvSpPr>
        <xdr:cNvPr id="578" name="テキスト ボックス 577"/>
        <xdr:cNvSpPr txBox="1"/>
      </xdr:nvSpPr>
      <xdr:spPr>
        <a:xfrm>
          <a:off x="14292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122479</xdr:rowOff>
    </xdr:from>
    <xdr:to>
      <xdr:col>71</xdr:col>
      <xdr:colOff>177800</xdr:colOff>
      <xdr:row>58</xdr:row>
      <xdr:rowOff>54457</xdr:rowOff>
    </xdr:to>
    <xdr:cxnSp macro="">
      <xdr:nvCxnSpPr>
        <xdr:cNvPr id="579" name="直線コネクタ 578"/>
        <xdr:cNvCxnSpPr/>
      </xdr:nvCxnSpPr>
      <xdr:spPr>
        <a:xfrm>
          <a:off x="12814300" y="9895129"/>
          <a:ext cx="889000" cy="10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0" name="フローチャート: 判断 579"/>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49989</xdr:rowOff>
    </xdr:from>
    <xdr:ext cx="599010" cy="259045"/>
    <xdr:sp macro="" textlink="">
      <xdr:nvSpPr>
        <xdr:cNvPr id="581" name="テキスト ボックス 580"/>
        <xdr:cNvSpPr txBox="1"/>
      </xdr:nvSpPr>
      <xdr:spPr>
        <a:xfrm>
          <a:off x="13403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2" name="フローチャート: 判断 581"/>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10219</xdr:rowOff>
    </xdr:from>
    <xdr:ext cx="599010" cy="259045"/>
    <xdr:sp macro="" textlink="">
      <xdr:nvSpPr>
        <xdr:cNvPr id="583" name="テキスト ボックス 582"/>
        <xdr:cNvSpPr txBox="1"/>
      </xdr:nvSpPr>
      <xdr:spPr>
        <a:xfrm>
          <a:off x="12514795" y="995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164742</xdr:rowOff>
    </xdr:from>
    <xdr:to>
      <xdr:col>85</xdr:col>
      <xdr:colOff>177800</xdr:colOff>
      <xdr:row>57</xdr:row>
      <xdr:rowOff>94892</xdr:rowOff>
    </xdr:to>
    <xdr:sp macro="" textlink="">
      <xdr:nvSpPr>
        <xdr:cNvPr id="589" name="楕円 588"/>
        <xdr:cNvSpPr/>
      </xdr:nvSpPr>
      <xdr:spPr>
        <a:xfrm>
          <a:off x="16268700" y="976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16169</xdr:rowOff>
    </xdr:from>
    <xdr:ext cx="599010" cy="259045"/>
    <xdr:sp macro="" textlink="">
      <xdr:nvSpPr>
        <xdr:cNvPr id="590" name="教育費該当値テキスト"/>
        <xdr:cNvSpPr txBox="1"/>
      </xdr:nvSpPr>
      <xdr:spPr>
        <a:xfrm>
          <a:off x="16370300" y="961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73730</xdr:rowOff>
    </xdr:from>
    <xdr:to>
      <xdr:col>81</xdr:col>
      <xdr:colOff>101600</xdr:colOff>
      <xdr:row>58</xdr:row>
      <xdr:rowOff>3880</xdr:rowOff>
    </xdr:to>
    <xdr:sp macro="" textlink="">
      <xdr:nvSpPr>
        <xdr:cNvPr id="591" name="楕円 590"/>
        <xdr:cNvSpPr/>
      </xdr:nvSpPr>
      <xdr:spPr>
        <a:xfrm>
          <a:off x="15430500" y="98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166457</xdr:rowOff>
    </xdr:from>
    <xdr:ext cx="599010" cy="259045"/>
    <xdr:sp macro="" textlink="">
      <xdr:nvSpPr>
        <xdr:cNvPr id="592" name="テキスト ボックス 591"/>
        <xdr:cNvSpPr txBox="1"/>
      </xdr:nvSpPr>
      <xdr:spPr>
        <a:xfrm>
          <a:off x="15181795" y="9939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105868</xdr:rowOff>
    </xdr:from>
    <xdr:to>
      <xdr:col>76</xdr:col>
      <xdr:colOff>165100</xdr:colOff>
      <xdr:row>58</xdr:row>
      <xdr:rowOff>36018</xdr:rowOff>
    </xdr:to>
    <xdr:sp macro="" textlink="">
      <xdr:nvSpPr>
        <xdr:cNvPr id="593" name="楕円 592"/>
        <xdr:cNvSpPr/>
      </xdr:nvSpPr>
      <xdr:spPr>
        <a:xfrm>
          <a:off x="14541500" y="987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27145</xdr:rowOff>
    </xdr:from>
    <xdr:ext cx="599010" cy="259045"/>
    <xdr:sp macro="" textlink="">
      <xdr:nvSpPr>
        <xdr:cNvPr id="594" name="テキスト ボックス 593"/>
        <xdr:cNvSpPr txBox="1"/>
      </xdr:nvSpPr>
      <xdr:spPr>
        <a:xfrm>
          <a:off x="14292795" y="9971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3657</xdr:rowOff>
    </xdr:from>
    <xdr:to>
      <xdr:col>72</xdr:col>
      <xdr:colOff>38100</xdr:colOff>
      <xdr:row>58</xdr:row>
      <xdr:rowOff>105257</xdr:rowOff>
    </xdr:to>
    <xdr:sp macro="" textlink="">
      <xdr:nvSpPr>
        <xdr:cNvPr id="595" name="楕円 594"/>
        <xdr:cNvSpPr/>
      </xdr:nvSpPr>
      <xdr:spPr>
        <a:xfrm>
          <a:off x="13652500" y="99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96384</xdr:rowOff>
    </xdr:from>
    <xdr:ext cx="534377" cy="259045"/>
    <xdr:sp macro="" textlink="">
      <xdr:nvSpPr>
        <xdr:cNvPr id="596" name="テキスト ボックス 595"/>
        <xdr:cNvSpPr txBox="1"/>
      </xdr:nvSpPr>
      <xdr:spPr>
        <a:xfrm>
          <a:off x="13436111" y="1004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71679</xdr:rowOff>
    </xdr:from>
    <xdr:to>
      <xdr:col>67</xdr:col>
      <xdr:colOff>101600</xdr:colOff>
      <xdr:row>58</xdr:row>
      <xdr:rowOff>1829</xdr:rowOff>
    </xdr:to>
    <xdr:sp macro="" textlink="">
      <xdr:nvSpPr>
        <xdr:cNvPr id="597" name="楕円 596"/>
        <xdr:cNvSpPr/>
      </xdr:nvSpPr>
      <xdr:spPr>
        <a:xfrm>
          <a:off x="12763500" y="984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18356</xdr:rowOff>
    </xdr:from>
    <xdr:ext cx="599010" cy="259045"/>
    <xdr:sp macro="" textlink="">
      <xdr:nvSpPr>
        <xdr:cNvPr id="598" name="テキスト ボックス 597"/>
        <xdr:cNvSpPr txBox="1"/>
      </xdr:nvSpPr>
      <xdr:spPr>
        <a:xfrm>
          <a:off x="12514795" y="9619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139695</xdr:rowOff>
    </xdr:from>
    <xdr:to>
      <xdr:col>85</xdr:col>
      <xdr:colOff>127000</xdr:colOff>
      <xdr:row>78</xdr:row>
      <xdr:rowOff>139695</xdr:rowOff>
    </xdr:to>
    <xdr:cxnSp macro="">
      <xdr:nvCxnSpPr>
        <xdr:cNvPr id="625" name="直線コネクタ 624"/>
        <xdr:cNvCxnSpPr/>
      </xdr:nvCxnSpPr>
      <xdr:spPr>
        <a:xfrm>
          <a:off x="15481300" y="135127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54181</xdr:rowOff>
    </xdr:from>
    <xdr:ext cx="534377" cy="259045"/>
    <xdr:sp macro="" textlink="">
      <xdr:nvSpPr>
        <xdr:cNvPr id="626" name="災害復旧費平均値テキスト"/>
        <xdr:cNvSpPr txBox="1"/>
      </xdr:nvSpPr>
      <xdr:spPr>
        <a:xfrm>
          <a:off x="16370300" y="13255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135469</xdr:rowOff>
    </xdr:from>
    <xdr:to>
      <xdr:col>81</xdr:col>
      <xdr:colOff>50800</xdr:colOff>
      <xdr:row>78</xdr:row>
      <xdr:rowOff>139695</xdr:rowOff>
    </xdr:to>
    <xdr:cxnSp macro="">
      <xdr:nvCxnSpPr>
        <xdr:cNvPr id="628" name="直線コネクタ 627"/>
        <xdr:cNvCxnSpPr/>
      </xdr:nvCxnSpPr>
      <xdr:spPr>
        <a:xfrm>
          <a:off x="14592300" y="13508569"/>
          <a:ext cx="889000" cy="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153109</xdr:rowOff>
    </xdr:from>
    <xdr:ext cx="534377" cy="259045"/>
    <xdr:sp macro="" textlink="">
      <xdr:nvSpPr>
        <xdr:cNvPr id="630" name="テキスト ボックス 629"/>
        <xdr:cNvSpPr txBox="1"/>
      </xdr:nvSpPr>
      <xdr:spPr>
        <a:xfrm>
          <a:off x="15214111" y="131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112195</xdr:rowOff>
    </xdr:from>
    <xdr:to>
      <xdr:col>76</xdr:col>
      <xdr:colOff>114300</xdr:colOff>
      <xdr:row>78</xdr:row>
      <xdr:rowOff>135469</xdr:rowOff>
    </xdr:to>
    <xdr:cxnSp macro="">
      <xdr:nvCxnSpPr>
        <xdr:cNvPr id="631" name="直線コネクタ 630"/>
        <xdr:cNvCxnSpPr/>
      </xdr:nvCxnSpPr>
      <xdr:spPr>
        <a:xfrm>
          <a:off x="13703300" y="13485295"/>
          <a:ext cx="889000" cy="2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154334</xdr:rowOff>
    </xdr:from>
    <xdr:ext cx="534377" cy="259045"/>
    <xdr:sp macro="" textlink="">
      <xdr:nvSpPr>
        <xdr:cNvPr id="633" name="テキスト ボックス 632"/>
        <xdr:cNvSpPr txBox="1"/>
      </xdr:nvSpPr>
      <xdr:spPr>
        <a:xfrm>
          <a:off x="14325111" y="1318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112195</xdr:rowOff>
    </xdr:from>
    <xdr:to>
      <xdr:col>71</xdr:col>
      <xdr:colOff>177800</xdr:colOff>
      <xdr:row>78</xdr:row>
      <xdr:rowOff>139695</xdr:rowOff>
    </xdr:to>
    <xdr:cxnSp macro="">
      <xdr:nvCxnSpPr>
        <xdr:cNvPr id="634" name="直線コネクタ 633"/>
        <xdr:cNvCxnSpPr/>
      </xdr:nvCxnSpPr>
      <xdr:spPr>
        <a:xfrm flipV="1">
          <a:off x="12814300" y="13485295"/>
          <a:ext cx="889000" cy="2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163171</xdr:rowOff>
    </xdr:from>
    <xdr:ext cx="534377" cy="259045"/>
    <xdr:sp macro="" textlink="">
      <xdr:nvSpPr>
        <xdr:cNvPr id="636" name="テキスト ボックス 635"/>
        <xdr:cNvSpPr txBox="1"/>
      </xdr:nvSpPr>
      <xdr:spPr>
        <a:xfrm>
          <a:off x="13436111" y="1319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168287</xdr:rowOff>
    </xdr:from>
    <xdr:ext cx="534377" cy="259045"/>
    <xdr:sp macro="" textlink="">
      <xdr:nvSpPr>
        <xdr:cNvPr id="638" name="テキスト ボックス 637"/>
        <xdr:cNvSpPr txBox="1"/>
      </xdr:nvSpPr>
      <xdr:spPr>
        <a:xfrm>
          <a:off x="12547111" y="131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88895</xdr:rowOff>
    </xdr:from>
    <xdr:to>
      <xdr:col>85</xdr:col>
      <xdr:colOff>177800</xdr:colOff>
      <xdr:row>79</xdr:row>
      <xdr:rowOff>19045</xdr:rowOff>
    </xdr:to>
    <xdr:sp macro="" textlink="">
      <xdr:nvSpPr>
        <xdr:cNvPr id="644" name="楕円 643"/>
        <xdr:cNvSpPr/>
      </xdr:nvSpPr>
      <xdr:spPr>
        <a:xfrm>
          <a:off x="16268700" y="1346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9731</xdr:rowOff>
    </xdr:from>
    <xdr:ext cx="249299" cy="259045"/>
    <xdr:sp macro="" textlink="">
      <xdr:nvSpPr>
        <xdr:cNvPr id="645" name="災害復旧費該当値テキスト"/>
        <xdr:cNvSpPr txBox="1"/>
      </xdr:nvSpPr>
      <xdr:spPr>
        <a:xfrm>
          <a:off x="16370300" y="133828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88895</xdr:rowOff>
    </xdr:from>
    <xdr:to>
      <xdr:col>81</xdr:col>
      <xdr:colOff>101600</xdr:colOff>
      <xdr:row>79</xdr:row>
      <xdr:rowOff>19045</xdr:rowOff>
    </xdr:to>
    <xdr:sp macro="" textlink="">
      <xdr:nvSpPr>
        <xdr:cNvPr id="646" name="楕円 645"/>
        <xdr:cNvSpPr/>
      </xdr:nvSpPr>
      <xdr:spPr>
        <a:xfrm>
          <a:off x="15430500" y="1346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10172</xdr:rowOff>
    </xdr:from>
    <xdr:ext cx="249299" cy="259045"/>
    <xdr:sp macro="" textlink="">
      <xdr:nvSpPr>
        <xdr:cNvPr id="647" name="テキスト ボックス 646"/>
        <xdr:cNvSpPr txBox="1"/>
      </xdr:nvSpPr>
      <xdr:spPr>
        <a:xfrm>
          <a:off x="15356650" y="135547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84669</xdr:rowOff>
    </xdr:from>
    <xdr:to>
      <xdr:col>76</xdr:col>
      <xdr:colOff>165100</xdr:colOff>
      <xdr:row>79</xdr:row>
      <xdr:rowOff>14819</xdr:rowOff>
    </xdr:to>
    <xdr:sp macro="" textlink="">
      <xdr:nvSpPr>
        <xdr:cNvPr id="648" name="楕円 647"/>
        <xdr:cNvSpPr/>
      </xdr:nvSpPr>
      <xdr:spPr>
        <a:xfrm>
          <a:off x="14541500" y="1345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5946</xdr:rowOff>
    </xdr:from>
    <xdr:ext cx="469744" cy="259045"/>
    <xdr:sp macro="" textlink="">
      <xdr:nvSpPr>
        <xdr:cNvPr id="649" name="テキスト ボックス 648"/>
        <xdr:cNvSpPr txBox="1"/>
      </xdr:nvSpPr>
      <xdr:spPr>
        <a:xfrm>
          <a:off x="14357428" y="13550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61395</xdr:rowOff>
    </xdr:from>
    <xdr:to>
      <xdr:col>72</xdr:col>
      <xdr:colOff>38100</xdr:colOff>
      <xdr:row>78</xdr:row>
      <xdr:rowOff>162995</xdr:rowOff>
    </xdr:to>
    <xdr:sp macro="" textlink="">
      <xdr:nvSpPr>
        <xdr:cNvPr id="650" name="楕円 649"/>
        <xdr:cNvSpPr/>
      </xdr:nvSpPr>
      <xdr:spPr>
        <a:xfrm>
          <a:off x="13652500" y="1343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154122</xdr:rowOff>
    </xdr:from>
    <xdr:ext cx="534377" cy="259045"/>
    <xdr:sp macro="" textlink="">
      <xdr:nvSpPr>
        <xdr:cNvPr id="651" name="テキスト ボックス 650"/>
        <xdr:cNvSpPr txBox="1"/>
      </xdr:nvSpPr>
      <xdr:spPr>
        <a:xfrm>
          <a:off x="13436111" y="1352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88895</xdr:rowOff>
    </xdr:from>
    <xdr:to>
      <xdr:col>67</xdr:col>
      <xdr:colOff>101600</xdr:colOff>
      <xdr:row>79</xdr:row>
      <xdr:rowOff>19045</xdr:rowOff>
    </xdr:to>
    <xdr:sp macro="" textlink="">
      <xdr:nvSpPr>
        <xdr:cNvPr id="652" name="楕円 651"/>
        <xdr:cNvSpPr/>
      </xdr:nvSpPr>
      <xdr:spPr>
        <a:xfrm>
          <a:off x="12763500" y="1346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10172</xdr:rowOff>
    </xdr:from>
    <xdr:ext cx="249299" cy="259045"/>
    <xdr:sp macro="" textlink="">
      <xdr:nvSpPr>
        <xdr:cNvPr id="653" name="テキスト ボックス 652"/>
        <xdr:cNvSpPr txBox="1"/>
      </xdr:nvSpPr>
      <xdr:spPr>
        <a:xfrm>
          <a:off x="12689650" y="135547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116779</xdr:rowOff>
    </xdr:from>
    <xdr:to>
      <xdr:col>85</xdr:col>
      <xdr:colOff>127000</xdr:colOff>
      <xdr:row>97</xdr:row>
      <xdr:rowOff>125853</xdr:rowOff>
    </xdr:to>
    <xdr:cxnSp macro="">
      <xdr:nvCxnSpPr>
        <xdr:cNvPr id="682" name="直線コネクタ 681"/>
        <xdr:cNvCxnSpPr/>
      </xdr:nvCxnSpPr>
      <xdr:spPr>
        <a:xfrm flipV="1">
          <a:off x="15481300" y="16747429"/>
          <a:ext cx="838200" cy="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59506</xdr:rowOff>
    </xdr:from>
    <xdr:ext cx="599010" cy="259045"/>
    <xdr:sp macro="" textlink="">
      <xdr:nvSpPr>
        <xdr:cNvPr id="683" name="公債費平均値テキスト"/>
        <xdr:cNvSpPr txBox="1"/>
      </xdr:nvSpPr>
      <xdr:spPr>
        <a:xfrm>
          <a:off x="16370300" y="16518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125853</xdr:rowOff>
    </xdr:from>
    <xdr:to>
      <xdr:col>81</xdr:col>
      <xdr:colOff>50800</xdr:colOff>
      <xdr:row>97</xdr:row>
      <xdr:rowOff>157669</xdr:rowOff>
    </xdr:to>
    <xdr:cxnSp macro="">
      <xdr:nvCxnSpPr>
        <xdr:cNvPr id="685" name="直線コネクタ 684"/>
        <xdr:cNvCxnSpPr/>
      </xdr:nvCxnSpPr>
      <xdr:spPr>
        <a:xfrm flipV="1">
          <a:off x="14592300" y="16756503"/>
          <a:ext cx="889000" cy="3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168634</xdr:rowOff>
    </xdr:from>
    <xdr:ext cx="599010" cy="259045"/>
    <xdr:sp macro="" textlink="">
      <xdr:nvSpPr>
        <xdr:cNvPr id="687" name="テキスト ボックス 686"/>
        <xdr:cNvSpPr txBox="1"/>
      </xdr:nvSpPr>
      <xdr:spPr>
        <a:xfrm>
          <a:off x="15181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128170</xdr:rowOff>
    </xdr:from>
    <xdr:to>
      <xdr:col>76</xdr:col>
      <xdr:colOff>114300</xdr:colOff>
      <xdr:row>97</xdr:row>
      <xdr:rowOff>157669</xdr:rowOff>
    </xdr:to>
    <xdr:cxnSp macro="">
      <xdr:nvCxnSpPr>
        <xdr:cNvPr id="688" name="直線コネクタ 687"/>
        <xdr:cNvCxnSpPr/>
      </xdr:nvCxnSpPr>
      <xdr:spPr>
        <a:xfrm>
          <a:off x="13703300" y="16758820"/>
          <a:ext cx="889000" cy="2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5611</xdr:rowOff>
    </xdr:from>
    <xdr:ext cx="599010" cy="259045"/>
    <xdr:sp macro="" textlink="">
      <xdr:nvSpPr>
        <xdr:cNvPr id="690" name="テキスト ボックス 689"/>
        <xdr:cNvSpPr txBox="1"/>
      </xdr:nvSpPr>
      <xdr:spPr>
        <a:xfrm>
          <a:off x="14292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116422</xdr:rowOff>
    </xdr:from>
    <xdr:to>
      <xdr:col>71</xdr:col>
      <xdr:colOff>177800</xdr:colOff>
      <xdr:row>97</xdr:row>
      <xdr:rowOff>128170</xdr:rowOff>
    </xdr:to>
    <xdr:cxnSp macro="">
      <xdr:nvCxnSpPr>
        <xdr:cNvPr id="691" name="直線コネクタ 690"/>
        <xdr:cNvCxnSpPr/>
      </xdr:nvCxnSpPr>
      <xdr:spPr>
        <a:xfrm>
          <a:off x="12814300" y="16747072"/>
          <a:ext cx="889000" cy="1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9526</xdr:rowOff>
    </xdr:from>
    <xdr:ext cx="599010" cy="259045"/>
    <xdr:sp macro="" textlink="">
      <xdr:nvSpPr>
        <xdr:cNvPr id="693" name="テキスト ボックス 692"/>
        <xdr:cNvSpPr txBox="1"/>
      </xdr:nvSpPr>
      <xdr:spPr>
        <a:xfrm>
          <a:off x="13403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388</xdr:rowOff>
    </xdr:from>
    <xdr:ext cx="599010" cy="259045"/>
    <xdr:sp macro="" textlink="">
      <xdr:nvSpPr>
        <xdr:cNvPr id="695" name="テキスト ボックス 694"/>
        <xdr:cNvSpPr txBox="1"/>
      </xdr:nvSpPr>
      <xdr:spPr>
        <a:xfrm>
          <a:off x="12514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65979</xdr:rowOff>
    </xdr:from>
    <xdr:to>
      <xdr:col>85</xdr:col>
      <xdr:colOff>177800</xdr:colOff>
      <xdr:row>97</xdr:row>
      <xdr:rowOff>167579</xdr:rowOff>
    </xdr:to>
    <xdr:sp macro="" textlink="">
      <xdr:nvSpPr>
        <xdr:cNvPr id="701" name="楕円 700"/>
        <xdr:cNvSpPr/>
      </xdr:nvSpPr>
      <xdr:spPr>
        <a:xfrm>
          <a:off x="16268700" y="1669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44406</xdr:rowOff>
    </xdr:from>
    <xdr:ext cx="599010" cy="259045"/>
    <xdr:sp macro="" textlink="">
      <xdr:nvSpPr>
        <xdr:cNvPr id="702" name="公債費該当値テキスト"/>
        <xdr:cNvSpPr txBox="1"/>
      </xdr:nvSpPr>
      <xdr:spPr>
        <a:xfrm>
          <a:off x="16370300" y="16675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75053</xdr:rowOff>
    </xdr:from>
    <xdr:to>
      <xdr:col>81</xdr:col>
      <xdr:colOff>101600</xdr:colOff>
      <xdr:row>98</xdr:row>
      <xdr:rowOff>5203</xdr:rowOff>
    </xdr:to>
    <xdr:sp macro="" textlink="">
      <xdr:nvSpPr>
        <xdr:cNvPr id="703" name="楕円 702"/>
        <xdr:cNvSpPr/>
      </xdr:nvSpPr>
      <xdr:spPr>
        <a:xfrm>
          <a:off x="15430500" y="1670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167780</xdr:rowOff>
    </xdr:from>
    <xdr:ext cx="599010" cy="259045"/>
    <xdr:sp macro="" textlink="">
      <xdr:nvSpPr>
        <xdr:cNvPr id="704" name="テキスト ボックス 703"/>
        <xdr:cNvSpPr txBox="1"/>
      </xdr:nvSpPr>
      <xdr:spPr>
        <a:xfrm>
          <a:off x="15181795" y="1679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106869</xdr:rowOff>
    </xdr:from>
    <xdr:to>
      <xdr:col>76</xdr:col>
      <xdr:colOff>165100</xdr:colOff>
      <xdr:row>98</xdr:row>
      <xdr:rowOff>37019</xdr:rowOff>
    </xdr:to>
    <xdr:sp macro="" textlink="">
      <xdr:nvSpPr>
        <xdr:cNvPr id="705" name="楕円 704"/>
        <xdr:cNvSpPr/>
      </xdr:nvSpPr>
      <xdr:spPr>
        <a:xfrm>
          <a:off x="14541500" y="1673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28146</xdr:rowOff>
    </xdr:from>
    <xdr:ext cx="599010" cy="259045"/>
    <xdr:sp macro="" textlink="">
      <xdr:nvSpPr>
        <xdr:cNvPr id="706" name="テキスト ボックス 705"/>
        <xdr:cNvSpPr txBox="1"/>
      </xdr:nvSpPr>
      <xdr:spPr>
        <a:xfrm>
          <a:off x="14292795" y="16830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77370</xdr:rowOff>
    </xdr:from>
    <xdr:to>
      <xdr:col>72</xdr:col>
      <xdr:colOff>38100</xdr:colOff>
      <xdr:row>98</xdr:row>
      <xdr:rowOff>7520</xdr:rowOff>
    </xdr:to>
    <xdr:sp macro="" textlink="">
      <xdr:nvSpPr>
        <xdr:cNvPr id="707" name="楕円 706"/>
        <xdr:cNvSpPr/>
      </xdr:nvSpPr>
      <xdr:spPr>
        <a:xfrm>
          <a:off x="13652500" y="167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170097</xdr:rowOff>
    </xdr:from>
    <xdr:ext cx="599010" cy="259045"/>
    <xdr:sp macro="" textlink="">
      <xdr:nvSpPr>
        <xdr:cNvPr id="708" name="テキスト ボックス 707"/>
        <xdr:cNvSpPr txBox="1"/>
      </xdr:nvSpPr>
      <xdr:spPr>
        <a:xfrm>
          <a:off x="13403795" y="16800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65622</xdr:rowOff>
    </xdr:from>
    <xdr:to>
      <xdr:col>67</xdr:col>
      <xdr:colOff>101600</xdr:colOff>
      <xdr:row>97</xdr:row>
      <xdr:rowOff>167222</xdr:rowOff>
    </xdr:to>
    <xdr:sp macro="" textlink="">
      <xdr:nvSpPr>
        <xdr:cNvPr id="709" name="楕円 708"/>
        <xdr:cNvSpPr/>
      </xdr:nvSpPr>
      <xdr:spPr>
        <a:xfrm>
          <a:off x="12763500" y="166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158349</xdr:rowOff>
    </xdr:from>
    <xdr:ext cx="599010" cy="259045"/>
    <xdr:sp macro="" textlink="">
      <xdr:nvSpPr>
        <xdr:cNvPr id="710" name="テキスト ボックス 709"/>
        <xdr:cNvSpPr txBox="1"/>
      </xdr:nvSpPr>
      <xdr:spPr>
        <a:xfrm>
          <a:off x="12514795" y="16788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0" name="諸支出金平均値テキスト"/>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4" name="テキスト ボックス 743"/>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6" name="フローチャート: 判断 745"/>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96156</xdr:rowOff>
    </xdr:from>
    <xdr:ext cx="378565" cy="259045"/>
    <xdr:sp macro="" textlink="">
      <xdr:nvSpPr>
        <xdr:cNvPr id="747" name="テキスト ボックス 746"/>
        <xdr:cNvSpPr txBox="1"/>
      </xdr:nvSpPr>
      <xdr:spPr>
        <a:xfrm>
          <a:off x="20245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49" name="フローチャート: 判断 748"/>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101261</xdr:rowOff>
    </xdr:from>
    <xdr:ext cx="378565" cy="259045"/>
    <xdr:sp macro="" textlink="">
      <xdr:nvSpPr>
        <xdr:cNvPr id="750" name="テキスト ボックス 749"/>
        <xdr:cNvSpPr txBox="1"/>
      </xdr:nvSpPr>
      <xdr:spPr>
        <a:xfrm>
          <a:off x="19356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1" name="フローチャート: 判断 750"/>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95394</xdr:rowOff>
    </xdr:from>
    <xdr:ext cx="378565" cy="259045"/>
    <xdr:sp macro="" textlink="">
      <xdr:nvSpPr>
        <xdr:cNvPr id="752" name="テキスト ボックス 751"/>
        <xdr:cNvSpPr txBox="1"/>
      </xdr:nvSpPr>
      <xdr:spPr>
        <a:xfrm>
          <a:off x="18467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59" name="諸支出金該当値テキスト"/>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1" name="テキスト ボックス 780"/>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3" name="テキスト ボックス 782"/>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5" name="テキスト ボックス 784"/>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9" name="直線コネクタ 788"/>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0"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2"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9" name="テキスト ボックス 798"/>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2" name="テキスト ボックス 801"/>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4" name="フローチャート: 判断 803"/>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5" name="テキスト ボックス 804"/>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フローチャート: 判断 805"/>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4"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6" name="テキスト ボックス 815"/>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8" name="テキスト ボックス 817"/>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2" name="テキスト ボックス 821"/>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全体的に類似団体平均とほぼ同等の数値となっているが、民生費については高齢化の進展による高齢者福祉に係る経費の増と、保育料の完全無償化など児童福祉に係る経費の増により、</a:t>
          </a:r>
          <a:endParaRPr lang="ja-JP" altLang="ja-JP" sz="1400">
            <a:effectLst/>
          </a:endParaRPr>
        </a:p>
        <a:p>
          <a:r>
            <a:rPr kumimoji="1" lang="ja-JP" altLang="ja-JP" sz="1100">
              <a:solidFill>
                <a:schemeClr val="dk1"/>
              </a:solidFill>
              <a:effectLst/>
              <a:latin typeface="+mn-lt"/>
              <a:ea typeface="+mn-ea"/>
              <a:cs typeface="+mn-cs"/>
            </a:rPr>
            <a:t>類似団体平均よりも差が大きいものである。</a:t>
          </a:r>
          <a:endParaRPr lang="ja-JP" altLang="ja-JP" sz="1400">
            <a:effectLst/>
          </a:endParaRPr>
        </a:p>
        <a:p>
          <a:r>
            <a:rPr lang="ja-JP" altLang="ja-JP" sz="1100" baseline="0">
              <a:solidFill>
                <a:schemeClr val="dk1"/>
              </a:solidFill>
              <a:effectLst/>
              <a:latin typeface="+mn-lt"/>
              <a:ea typeface="+mn-ea"/>
              <a:cs typeface="+mn-cs"/>
            </a:rPr>
            <a:t>　また、</a:t>
          </a:r>
          <a:r>
            <a:rPr lang="ja-JP" altLang="en-US" sz="1100" baseline="0">
              <a:solidFill>
                <a:schemeClr val="dk1"/>
              </a:solidFill>
              <a:effectLst/>
              <a:latin typeface="+mn-lt"/>
              <a:ea typeface="+mn-ea"/>
              <a:cs typeface="+mn-cs"/>
            </a:rPr>
            <a:t>土木費</a:t>
          </a:r>
          <a:r>
            <a:rPr lang="ja-JP" altLang="ja-JP" sz="1100" baseline="0">
              <a:solidFill>
                <a:schemeClr val="dk1"/>
              </a:solidFill>
              <a:effectLst/>
              <a:latin typeface="+mn-lt"/>
              <a:ea typeface="+mn-ea"/>
              <a:cs typeface="+mn-cs"/>
            </a:rPr>
            <a:t>について</a:t>
          </a:r>
          <a:r>
            <a:rPr lang="ja-JP" altLang="en-US" sz="1100" baseline="0">
              <a:solidFill>
                <a:schemeClr val="dk1"/>
              </a:solidFill>
              <a:effectLst/>
              <a:latin typeface="+mn-lt"/>
              <a:ea typeface="+mn-ea"/>
              <a:cs typeface="+mn-cs"/>
            </a:rPr>
            <a:t>は道路や橋梁の</a:t>
          </a:r>
          <a:r>
            <a:rPr lang="ja-JP" altLang="ja-JP" sz="1100" baseline="0">
              <a:solidFill>
                <a:schemeClr val="dk1"/>
              </a:solidFill>
              <a:effectLst/>
              <a:latin typeface="+mn-lt"/>
              <a:ea typeface="+mn-ea"/>
              <a:cs typeface="+mn-cs"/>
            </a:rPr>
            <a:t>整備</a:t>
          </a:r>
          <a:r>
            <a:rPr lang="ja-JP" altLang="en-US" sz="1100" baseline="0">
              <a:solidFill>
                <a:schemeClr val="dk1"/>
              </a:solidFill>
              <a:effectLst/>
              <a:latin typeface="+mn-lt"/>
              <a:ea typeface="+mn-ea"/>
              <a:cs typeface="+mn-cs"/>
            </a:rPr>
            <a:t>費の増加や、公営住宅を解体に係る経費を計上</a:t>
          </a:r>
          <a:r>
            <a:rPr lang="ja-JP" altLang="ja-JP" sz="1100" baseline="0">
              <a:solidFill>
                <a:schemeClr val="dk1"/>
              </a:solidFill>
              <a:effectLst/>
              <a:latin typeface="+mn-lt"/>
              <a:ea typeface="+mn-ea"/>
              <a:cs typeface="+mn-cs"/>
            </a:rPr>
            <a:t>したこと</a:t>
          </a:r>
          <a:r>
            <a:rPr lang="ja-JP" altLang="en-US" sz="1100" baseline="0">
              <a:solidFill>
                <a:schemeClr val="dk1"/>
              </a:solidFill>
              <a:effectLst/>
              <a:latin typeface="+mn-lt"/>
              <a:ea typeface="+mn-ea"/>
              <a:cs typeface="+mn-cs"/>
            </a:rPr>
            <a:t>による</a:t>
          </a:r>
          <a:r>
            <a:rPr lang="ja-JP"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教育費</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、町営高穂スキー場のリフト及びロッジの更新に係る経費を計上したことによる。</a:t>
          </a:r>
          <a:endParaRPr lang="ja-JP" altLang="ja-JP" sz="1400">
            <a:effectLst/>
          </a:endParaRPr>
        </a:p>
        <a:p>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今後は老朽化した公共施設の改修や維持に係る経費も見込まれることから、公共施設総合管理計画に基づいた施設の集約化・複合化による公共施設の縮減に努める。</a:t>
          </a:r>
          <a:endParaRPr lang="ja-JP" altLang="ja-JP" sz="1400">
            <a:effectLst/>
          </a:endParaRPr>
        </a:p>
        <a:p>
          <a:r>
            <a:rPr kumimoji="1" lang="ja-JP" altLang="ja-JP" sz="1100" b="0" i="0" baseline="0">
              <a:solidFill>
                <a:schemeClr val="dk1"/>
              </a:solidFill>
              <a:effectLst/>
              <a:latin typeface="+mn-lt"/>
              <a:ea typeface="+mn-ea"/>
              <a:cs typeface="+mn-cs"/>
            </a:rPr>
            <a:t>　 更に、大型建設事業による起債発行に伴い、後年度に公債費が伸びることが予想されることから、</a:t>
          </a:r>
          <a:r>
            <a:rPr lang="ja-JP" altLang="ja-JP" sz="1100" b="0" i="0" baseline="0">
              <a:solidFill>
                <a:schemeClr val="dk1"/>
              </a:solidFill>
              <a:effectLst/>
              <a:latin typeface="+mn-lt"/>
              <a:ea typeface="+mn-ea"/>
              <a:cs typeface="+mn-cs"/>
            </a:rPr>
            <a:t>優先度の低い事業の廃止・縮小などにより全体的な経費の削減を図り、健全な財政運営に努める。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北海道沼田町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課税客体に乏しく長引く地域経済の低迷などから財政基盤は弱い状況ではあるが、繰上償還の実施による公債費の削減、全事業へのサンセットの導入、優先度の低い事業の廃止・縮小などにより経費の削減を図り、実質収支については黒字で推移している。公共施設も老朽化により大型修繕が想定されるが、今後も財政推計ローリングなどに基づき財政状況を把握し、適正な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北海道沼田町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　各会計ともに実質収支額が黒字のため当該比率は算出されていない。今後も繰上償還の実施による公債費の削減、全事業へのサンセットの導入、優先度の低い事業の廃止・縮小などにより経費の削減を図り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9" t="s">
        <v>79</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75" thickBot="1" x14ac:dyDescent="0.2">
      <c r="B2" s="179" t="s">
        <v>80</v>
      </c>
      <c r="C2" s="179"/>
      <c r="D2" s="180"/>
    </row>
    <row r="3" spans="1:119" ht="18.75" customHeight="1" thickBot="1" x14ac:dyDescent="0.2">
      <c r="A3" s="178"/>
      <c r="B3" s="420" t="s">
        <v>81</v>
      </c>
      <c r="C3" s="421"/>
      <c r="D3" s="421"/>
      <c r="E3" s="422"/>
      <c r="F3" s="422"/>
      <c r="G3" s="422"/>
      <c r="H3" s="422"/>
      <c r="I3" s="422"/>
      <c r="J3" s="422"/>
      <c r="K3" s="422"/>
      <c r="L3" s="422" t="s">
        <v>82</v>
      </c>
      <c r="M3" s="422"/>
      <c r="N3" s="422"/>
      <c r="O3" s="422"/>
      <c r="P3" s="422"/>
      <c r="Q3" s="422"/>
      <c r="R3" s="429"/>
      <c r="S3" s="429"/>
      <c r="T3" s="429"/>
      <c r="U3" s="429"/>
      <c r="V3" s="430"/>
      <c r="W3" s="404" t="s">
        <v>83</v>
      </c>
      <c r="X3" s="405"/>
      <c r="Y3" s="405"/>
      <c r="Z3" s="405"/>
      <c r="AA3" s="405"/>
      <c r="AB3" s="421"/>
      <c r="AC3" s="429" t="s">
        <v>84</v>
      </c>
      <c r="AD3" s="405"/>
      <c r="AE3" s="405"/>
      <c r="AF3" s="405"/>
      <c r="AG3" s="405"/>
      <c r="AH3" s="405"/>
      <c r="AI3" s="405"/>
      <c r="AJ3" s="405"/>
      <c r="AK3" s="405"/>
      <c r="AL3" s="406"/>
      <c r="AM3" s="404" t="s">
        <v>85</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86</v>
      </c>
      <c r="BO3" s="405"/>
      <c r="BP3" s="405"/>
      <c r="BQ3" s="405"/>
      <c r="BR3" s="405"/>
      <c r="BS3" s="405"/>
      <c r="BT3" s="405"/>
      <c r="BU3" s="406"/>
      <c r="BV3" s="404" t="s">
        <v>87</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88</v>
      </c>
      <c r="CU3" s="405"/>
      <c r="CV3" s="405"/>
      <c r="CW3" s="405"/>
      <c r="CX3" s="405"/>
      <c r="CY3" s="405"/>
      <c r="CZ3" s="405"/>
      <c r="DA3" s="406"/>
      <c r="DB3" s="404" t="s">
        <v>89</v>
      </c>
      <c r="DC3" s="405"/>
      <c r="DD3" s="405"/>
      <c r="DE3" s="405"/>
      <c r="DF3" s="405"/>
      <c r="DG3" s="405"/>
      <c r="DH3" s="405"/>
      <c r="DI3" s="406"/>
    </row>
    <row r="4" spans="1:119" ht="18.75" customHeight="1" x14ac:dyDescent="0.15">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90</v>
      </c>
      <c r="AZ4" s="408"/>
      <c r="BA4" s="408"/>
      <c r="BB4" s="408"/>
      <c r="BC4" s="408"/>
      <c r="BD4" s="408"/>
      <c r="BE4" s="408"/>
      <c r="BF4" s="408"/>
      <c r="BG4" s="408"/>
      <c r="BH4" s="408"/>
      <c r="BI4" s="408"/>
      <c r="BJ4" s="408"/>
      <c r="BK4" s="408"/>
      <c r="BL4" s="408"/>
      <c r="BM4" s="409"/>
      <c r="BN4" s="410">
        <v>5670920</v>
      </c>
      <c r="BO4" s="411"/>
      <c r="BP4" s="411"/>
      <c r="BQ4" s="411"/>
      <c r="BR4" s="411"/>
      <c r="BS4" s="411"/>
      <c r="BT4" s="411"/>
      <c r="BU4" s="412"/>
      <c r="BV4" s="410">
        <v>5813367</v>
      </c>
      <c r="BW4" s="411"/>
      <c r="BX4" s="411"/>
      <c r="BY4" s="411"/>
      <c r="BZ4" s="411"/>
      <c r="CA4" s="411"/>
      <c r="CB4" s="411"/>
      <c r="CC4" s="412"/>
      <c r="CD4" s="413" t="s">
        <v>91</v>
      </c>
      <c r="CE4" s="414"/>
      <c r="CF4" s="414"/>
      <c r="CG4" s="414"/>
      <c r="CH4" s="414"/>
      <c r="CI4" s="414"/>
      <c r="CJ4" s="414"/>
      <c r="CK4" s="414"/>
      <c r="CL4" s="414"/>
      <c r="CM4" s="414"/>
      <c r="CN4" s="414"/>
      <c r="CO4" s="414"/>
      <c r="CP4" s="414"/>
      <c r="CQ4" s="414"/>
      <c r="CR4" s="414"/>
      <c r="CS4" s="415"/>
      <c r="CT4" s="416">
        <v>4.5</v>
      </c>
      <c r="CU4" s="417"/>
      <c r="CV4" s="417"/>
      <c r="CW4" s="417"/>
      <c r="CX4" s="417"/>
      <c r="CY4" s="417"/>
      <c r="CZ4" s="417"/>
      <c r="DA4" s="418"/>
      <c r="DB4" s="416">
        <v>6</v>
      </c>
      <c r="DC4" s="417"/>
      <c r="DD4" s="417"/>
      <c r="DE4" s="417"/>
      <c r="DF4" s="417"/>
      <c r="DG4" s="417"/>
      <c r="DH4" s="417"/>
      <c r="DI4" s="418"/>
    </row>
    <row r="5" spans="1:119" ht="18.75" customHeight="1" x14ac:dyDescent="0.15">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92</v>
      </c>
      <c r="AN5" s="477"/>
      <c r="AO5" s="477"/>
      <c r="AP5" s="477"/>
      <c r="AQ5" s="477"/>
      <c r="AR5" s="477"/>
      <c r="AS5" s="477"/>
      <c r="AT5" s="478"/>
      <c r="AU5" s="479" t="s">
        <v>93</v>
      </c>
      <c r="AV5" s="480"/>
      <c r="AW5" s="480"/>
      <c r="AX5" s="480"/>
      <c r="AY5" s="481" t="s">
        <v>94</v>
      </c>
      <c r="AZ5" s="482"/>
      <c r="BA5" s="482"/>
      <c r="BB5" s="482"/>
      <c r="BC5" s="482"/>
      <c r="BD5" s="482"/>
      <c r="BE5" s="482"/>
      <c r="BF5" s="482"/>
      <c r="BG5" s="482"/>
      <c r="BH5" s="482"/>
      <c r="BI5" s="482"/>
      <c r="BJ5" s="482"/>
      <c r="BK5" s="482"/>
      <c r="BL5" s="482"/>
      <c r="BM5" s="483"/>
      <c r="BN5" s="447">
        <v>5543492</v>
      </c>
      <c r="BO5" s="448"/>
      <c r="BP5" s="448"/>
      <c r="BQ5" s="448"/>
      <c r="BR5" s="448"/>
      <c r="BS5" s="448"/>
      <c r="BT5" s="448"/>
      <c r="BU5" s="449"/>
      <c r="BV5" s="447">
        <v>5658259</v>
      </c>
      <c r="BW5" s="448"/>
      <c r="BX5" s="448"/>
      <c r="BY5" s="448"/>
      <c r="BZ5" s="448"/>
      <c r="CA5" s="448"/>
      <c r="CB5" s="448"/>
      <c r="CC5" s="449"/>
      <c r="CD5" s="450" t="s">
        <v>95</v>
      </c>
      <c r="CE5" s="451"/>
      <c r="CF5" s="451"/>
      <c r="CG5" s="451"/>
      <c r="CH5" s="451"/>
      <c r="CI5" s="451"/>
      <c r="CJ5" s="451"/>
      <c r="CK5" s="451"/>
      <c r="CL5" s="451"/>
      <c r="CM5" s="451"/>
      <c r="CN5" s="451"/>
      <c r="CO5" s="451"/>
      <c r="CP5" s="451"/>
      <c r="CQ5" s="451"/>
      <c r="CR5" s="451"/>
      <c r="CS5" s="452"/>
      <c r="CT5" s="444">
        <v>78.099999999999994</v>
      </c>
      <c r="CU5" s="445"/>
      <c r="CV5" s="445"/>
      <c r="CW5" s="445"/>
      <c r="CX5" s="445"/>
      <c r="CY5" s="445"/>
      <c r="CZ5" s="445"/>
      <c r="DA5" s="446"/>
      <c r="DB5" s="444">
        <v>79.599999999999994</v>
      </c>
      <c r="DC5" s="445"/>
      <c r="DD5" s="445"/>
      <c r="DE5" s="445"/>
      <c r="DF5" s="445"/>
      <c r="DG5" s="445"/>
      <c r="DH5" s="445"/>
      <c r="DI5" s="446"/>
    </row>
    <row r="6" spans="1:119" ht="18.75" customHeight="1" x14ac:dyDescent="0.15">
      <c r="A6" s="178"/>
      <c r="B6" s="453" t="s">
        <v>96</v>
      </c>
      <c r="C6" s="454"/>
      <c r="D6" s="454"/>
      <c r="E6" s="455"/>
      <c r="F6" s="455"/>
      <c r="G6" s="455"/>
      <c r="H6" s="455"/>
      <c r="I6" s="455"/>
      <c r="J6" s="455"/>
      <c r="K6" s="455"/>
      <c r="L6" s="455" t="s">
        <v>97</v>
      </c>
      <c r="M6" s="455"/>
      <c r="N6" s="455"/>
      <c r="O6" s="455"/>
      <c r="P6" s="455"/>
      <c r="Q6" s="455"/>
      <c r="R6" s="459"/>
      <c r="S6" s="459"/>
      <c r="T6" s="459"/>
      <c r="U6" s="459"/>
      <c r="V6" s="460"/>
      <c r="W6" s="463" t="s">
        <v>98</v>
      </c>
      <c r="X6" s="464"/>
      <c r="Y6" s="464"/>
      <c r="Z6" s="464"/>
      <c r="AA6" s="464"/>
      <c r="AB6" s="454"/>
      <c r="AC6" s="467" t="s">
        <v>99</v>
      </c>
      <c r="AD6" s="468"/>
      <c r="AE6" s="468"/>
      <c r="AF6" s="468"/>
      <c r="AG6" s="468"/>
      <c r="AH6" s="468"/>
      <c r="AI6" s="468"/>
      <c r="AJ6" s="468"/>
      <c r="AK6" s="468"/>
      <c r="AL6" s="469"/>
      <c r="AM6" s="476" t="s">
        <v>100</v>
      </c>
      <c r="AN6" s="477"/>
      <c r="AO6" s="477"/>
      <c r="AP6" s="477"/>
      <c r="AQ6" s="477"/>
      <c r="AR6" s="477"/>
      <c r="AS6" s="477"/>
      <c r="AT6" s="478"/>
      <c r="AU6" s="479" t="s">
        <v>93</v>
      </c>
      <c r="AV6" s="480"/>
      <c r="AW6" s="480"/>
      <c r="AX6" s="480"/>
      <c r="AY6" s="481" t="s">
        <v>101</v>
      </c>
      <c r="AZ6" s="482"/>
      <c r="BA6" s="482"/>
      <c r="BB6" s="482"/>
      <c r="BC6" s="482"/>
      <c r="BD6" s="482"/>
      <c r="BE6" s="482"/>
      <c r="BF6" s="482"/>
      <c r="BG6" s="482"/>
      <c r="BH6" s="482"/>
      <c r="BI6" s="482"/>
      <c r="BJ6" s="482"/>
      <c r="BK6" s="482"/>
      <c r="BL6" s="482"/>
      <c r="BM6" s="483"/>
      <c r="BN6" s="447">
        <v>127428</v>
      </c>
      <c r="BO6" s="448"/>
      <c r="BP6" s="448"/>
      <c r="BQ6" s="448"/>
      <c r="BR6" s="448"/>
      <c r="BS6" s="448"/>
      <c r="BT6" s="448"/>
      <c r="BU6" s="449"/>
      <c r="BV6" s="447">
        <v>155108</v>
      </c>
      <c r="BW6" s="448"/>
      <c r="BX6" s="448"/>
      <c r="BY6" s="448"/>
      <c r="BZ6" s="448"/>
      <c r="CA6" s="448"/>
      <c r="CB6" s="448"/>
      <c r="CC6" s="449"/>
      <c r="CD6" s="450" t="s">
        <v>102</v>
      </c>
      <c r="CE6" s="451"/>
      <c r="CF6" s="451"/>
      <c r="CG6" s="451"/>
      <c r="CH6" s="451"/>
      <c r="CI6" s="451"/>
      <c r="CJ6" s="451"/>
      <c r="CK6" s="451"/>
      <c r="CL6" s="451"/>
      <c r="CM6" s="451"/>
      <c r="CN6" s="451"/>
      <c r="CO6" s="451"/>
      <c r="CP6" s="451"/>
      <c r="CQ6" s="451"/>
      <c r="CR6" s="451"/>
      <c r="CS6" s="452"/>
      <c r="CT6" s="484">
        <v>80.599999999999994</v>
      </c>
      <c r="CU6" s="485"/>
      <c r="CV6" s="485"/>
      <c r="CW6" s="485"/>
      <c r="CX6" s="485"/>
      <c r="CY6" s="485"/>
      <c r="CZ6" s="485"/>
      <c r="DA6" s="486"/>
      <c r="DB6" s="484">
        <v>81.7</v>
      </c>
      <c r="DC6" s="485"/>
      <c r="DD6" s="485"/>
      <c r="DE6" s="485"/>
      <c r="DF6" s="485"/>
      <c r="DG6" s="485"/>
      <c r="DH6" s="485"/>
      <c r="DI6" s="486"/>
    </row>
    <row r="7" spans="1:119" ht="18.75" customHeight="1" x14ac:dyDescent="0.15">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103</v>
      </c>
      <c r="AN7" s="477"/>
      <c r="AO7" s="477"/>
      <c r="AP7" s="477"/>
      <c r="AQ7" s="477"/>
      <c r="AR7" s="477"/>
      <c r="AS7" s="477"/>
      <c r="AT7" s="478"/>
      <c r="AU7" s="479" t="s">
        <v>93</v>
      </c>
      <c r="AV7" s="480"/>
      <c r="AW7" s="480"/>
      <c r="AX7" s="480"/>
      <c r="AY7" s="481" t="s">
        <v>104</v>
      </c>
      <c r="AZ7" s="482"/>
      <c r="BA7" s="482"/>
      <c r="BB7" s="482"/>
      <c r="BC7" s="482"/>
      <c r="BD7" s="482"/>
      <c r="BE7" s="482"/>
      <c r="BF7" s="482"/>
      <c r="BG7" s="482"/>
      <c r="BH7" s="482"/>
      <c r="BI7" s="482"/>
      <c r="BJ7" s="482"/>
      <c r="BK7" s="482"/>
      <c r="BL7" s="482"/>
      <c r="BM7" s="483"/>
      <c r="BN7" s="447">
        <v>4796</v>
      </c>
      <c r="BO7" s="448"/>
      <c r="BP7" s="448"/>
      <c r="BQ7" s="448"/>
      <c r="BR7" s="448"/>
      <c r="BS7" s="448"/>
      <c r="BT7" s="448"/>
      <c r="BU7" s="449"/>
      <c r="BV7" s="447">
        <v>1900</v>
      </c>
      <c r="BW7" s="448"/>
      <c r="BX7" s="448"/>
      <c r="BY7" s="448"/>
      <c r="BZ7" s="448"/>
      <c r="CA7" s="448"/>
      <c r="CB7" s="448"/>
      <c r="CC7" s="449"/>
      <c r="CD7" s="450" t="s">
        <v>105</v>
      </c>
      <c r="CE7" s="451"/>
      <c r="CF7" s="451"/>
      <c r="CG7" s="451"/>
      <c r="CH7" s="451"/>
      <c r="CI7" s="451"/>
      <c r="CJ7" s="451"/>
      <c r="CK7" s="451"/>
      <c r="CL7" s="451"/>
      <c r="CM7" s="451"/>
      <c r="CN7" s="451"/>
      <c r="CO7" s="451"/>
      <c r="CP7" s="451"/>
      <c r="CQ7" s="451"/>
      <c r="CR7" s="451"/>
      <c r="CS7" s="452"/>
      <c r="CT7" s="447">
        <v>2755543</v>
      </c>
      <c r="CU7" s="448"/>
      <c r="CV7" s="448"/>
      <c r="CW7" s="448"/>
      <c r="CX7" s="448"/>
      <c r="CY7" s="448"/>
      <c r="CZ7" s="448"/>
      <c r="DA7" s="449"/>
      <c r="DB7" s="447">
        <v>2550160</v>
      </c>
      <c r="DC7" s="448"/>
      <c r="DD7" s="448"/>
      <c r="DE7" s="448"/>
      <c r="DF7" s="448"/>
      <c r="DG7" s="448"/>
      <c r="DH7" s="448"/>
      <c r="DI7" s="449"/>
    </row>
    <row r="8" spans="1:119" ht="18.75" customHeight="1" thickBot="1" x14ac:dyDescent="0.2">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106</v>
      </c>
      <c r="AN8" s="477"/>
      <c r="AO8" s="477"/>
      <c r="AP8" s="477"/>
      <c r="AQ8" s="477"/>
      <c r="AR8" s="477"/>
      <c r="AS8" s="477"/>
      <c r="AT8" s="478"/>
      <c r="AU8" s="479" t="s">
        <v>93</v>
      </c>
      <c r="AV8" s="480"/>
      <c r="AW8" s="480"/>
      <c r="AX8" s="480"/>
      <c r="AY8" s="481" t="s">
        <v>107</v>
      </c>
      <c r="AZ8" s="482"/>
      <c r="BA8" s="482"/>
      <c r="BB8" s="482"/>
      <c r="BC8" s="482"/>
      <c r="BD8" s="482"/>
      <c r="BE8" s="482"/>
      <c r="BF8" s="482"/>
      <c r="BG8" s="482"/>
      <c r="BH8" s="482"/>
      <c r="BI8" s="482"/>
      <c r="BJ8" s="482"/>
      <c r="BK8" s="482"/>
      <c r="BL8" s="482"/>
      <c r="BM8" s="483"/>
      <c r="BN8" s="447">
        <v>122632</v>
      </c>
      <c r="BO8" s="448"/>
      <c r="BP8" s="448"/>
      <c r="BQ8" s="448"/>
      <c r="BR8" s="448"/>
      <c r="BS8" s="448"/>
      <c r="BT8" s="448"/>
      <c r="BU8" s="449"/>
      <c r="BV8" s="447">
        <v>153208</v>
      </c>
      <c r="BW8" s="448"/>
      <c r="BX8" s="448"/>
      <c r="BY8" s="448"/>
      <c r="BZ8" s="448"/>
      <c r="CA8" s="448"/>
      <c r="CB8" s="448"/>
      <c r="CC8" s="449"/>
      <c r="CD8" s="450" t="s">
        <v>108</v>
      </c>
      <c r="CE8" s="451"/>
      <c r="CF8" s="451"/>
      <c r="CG8" s="451"/>
      <c r="CH8" s="451"/>
      <c r="CI8" s="451"/>
      <c r="CJ8" s="451"/>
      <c r="CK8" s="451"/>
      <c r="CL8" s="451"/>
      <c r="CM8" s="451"/>
      <c r="CN8" s="451"/>
      <c r="CO8" s="451"/>
      <c r="CP8" s="451"/>
      <c r="CQ8" s="451"/>
      <c r="CR8" s="451"/>
      <c r="CS8" s="452"/>
      <c r="CT8" s="487">
        <v>0.15</v>
      </c>
      <c r="CU8" s="488"/>
      <c r="CV8" s="488"/>
      <c r="CW8" s="488"/>
      <c r="CX8" s="488"/>
      <c r="CY8" s="488"/>
      <c r="CZ8" s="488"/>
      <c r="DA8" s="489"/>
      <c r="DB8" s="487">
        <v>0.16</v>
      </c>
      <c r="DC8" s="488"/>
      <c r="DD8" s="488"/>
      <c r="DE8" s="488"/>
      <c r="DF8" s="488"/>
      <c r="DG8" s="488"/>
      <c r="DH8" s="488"/>
      <c r="DI8" s="489"/>
    </row>
    <row r="9" spans="1:119" ht="18.75" customHeight="1" thickBot="1" x14ac:dyDescent="0.2">
      <c r="A9" s="178"/>
      <c r="B9" s="441" t="s">
        <v>109</v>
      </c>
      <c r="C9" s="442"/>
      <c r="D9" s="442"/>
      <c r="E9" s="442"/>
      <c r="F9" s="442"/>
      <c r="G9" s="442"/>
      <c r="H9" s="442"/>
      <c r="I9" s="442"/>
      <c r="J9" s="442"/>
      <c r="K9" s="490"/>
      <c r="L9" s="491" t="s">
        <v>110</v>
      </c>
      <c r="M9" s="492"/>
      <c r="N9" s="492"/>
      <c r="O9" s="492"/>
      <c r="P9" s="492"/>
      <c r="Q9" s="493"/>
      <c r="R9" s="494">
        <v>2909</v>
      </c>
      <c r="S9" s="495"/>
      <c r="T9" s="495"/>
      <c r="U9" s="495"/>
      <c r="V9" s="496"/>
      <c r="W9" s="404" t="s">
        <v>111</v>
      </c>
      <c r="X9" s="405"/>
      <c r="Y9" s="405"/>
      <c r="Z9" s="405"/>
      <c r="AA9" s="405"/>
      <c r="AB9" s="405"/>
      <c r="AC9" s="405"/>
      <c r="AD9" s="405"/>
      <c r="AE9" s="405"/>
      <c r="AF9" s="405"/>
      <c r="AG9" s="405"/>
      <c r="AH9" s="405"/>
      <c r="AI9" s="405"/>
      <c r="AJ9" s="405"/>
      <c r="AK9" s="405"/>
      <c r="AL9" s="406"/>
      <c r="AM9" s="476" t="s">
        <v>112</v>
      </c>
      <c r="AN9" s="477"/>
      <c r="AO9" s="477"/>
      <c r="AP9" s="477"/>
      <c r="AQ9" s="477"/>
      <c r="AR9" s="477"/>
      <c r="AS9" s="477"/>
      <c r="AT9" s="478"/>
      <c r="AU9" s="479" t="s">
        <v>93</v>
      </c>
      <c r="AV9" s="480"/>
      <c r="AW9" s="480"/>
      <c r="AX9" s="480"/>
      <c r="AY9" s="481" t="s">
        <v>113</v>
      </c>
      <c r="AZ9" s="482"/>
      <c r="BA9" s="482"/>
      <c r="BB9" s="482"/>
      <c r="BC9" s="482"/>
      <c r="BD9" s="482"/>
      <c r="BE9" s="482"/>
      <c r="BF9" s="482"/>
      <c r="BG9" s="482"/>
      <c r="BH9" s="482"/>
      <c r="BI9" s="482"/>
      <c r="BJ9" s="482"/>
      <c r="BK9" s="482"/>
      <c r="BL9" s="482"/>
      <c r="BM9" s="483"/>
      <c r="BN9" s="447">
        <v>-30576</v>
      </c>
      <c r="BO9" s="448"/>
      <c r="BP9" s="448"/>
      <c r="BQ9" s="448"/>
      <c r="BR9" s="448"/>
      <c r="BS9" s="448"/>
      <c r="BT9" s="448"/>
      <c r="BU9" s="449"/>
      <c r="BV9" s="447">
        <v>359</v>
      </c>
      <c r="BW9" s="448"/>
      <c r="BX9" s="448"/>
      <c r="BY9" s="448"/>
      <c r="BZ9" s="448"/>
      <c r="CA9" s="448"/>
      <c r="CB9" s="448"/>
      <c r="CC9" s="449"/>
      <c r="CD9" s="450" t="s">
        <v>114</v>
      </c>
      <c r="CE9" s="451"/>
      <c r="CF9" s="451"/>
      <c r="CG9" s="451"/>
      <c r="CH9" s="451"/>
      <c r="CI9" s="451"/>
      <c r="CJ9" s="451"/>
      <c r="CK9" s="451"/>
      <c r="CL9" s="451"/>
      <c r="CM9" s="451"/>
      <c r="CN9" s="451"/>
      <c r="CO9" s="451"/>
      <c r="CP9" s="451"/>
      <c r="CQ9" s="451"/>
      <c r="CR9" s="451"/>
      <c r="CS9" s="452"/>
      <c r="CT9" s="444">
        <v>11.3</v>
      </c>
      <c r="CU9" s="445"/>
      <c r="CV9" s="445"/>
      <c r="CW9" s="445"/>
      <c r="CX9" s="445"/>
      <c r="CY9" s="445"/>
      <c r="CZ9" s="445"/>
      <c r="DA9" s="446"/>
      <c r="DB9" s="444">
        <v>11.4</v>
      </c>
      <c r="DC9" s="445"/>
      <c r="DD9" s="445"/>
      <c r="DE9" s="445"/>
      <c r="DF9" s="445"/>
      <c r="DG9" s="445"/>
      <c r="DH9" s="445"/>
      <c r="DI9" s="446"/>
    </row>
    <row r="10" spans="1:119" ht="18.75" customHeight="1" thickBot="1" x14ac:dyDescent="0.2">
      <c r="A10" s="178"/>
      <c r="B10" s="441"/>
      <c r="C10" s="442"/>
      <c r="D10" s="442"/>
      <c r="E10" s="442"/>
      <c r="F10" s="442"/>
      <c r="G10" s="442"/>
      <c r="H10" s="442"/>
      <c r="I10" s="442"/>
      <c r="J10" s="442"/>
      <c r="K10" s="490"/>
      <c r="L10" s="497" t="s">
        <v>115</v>
      </c>
      <c r="M10" s="477"/>
      <c r="N10" s="477"/>
      <c r="O10" s="477"/>
      <c r="P10" s="477"/>
      <c r="Q10" s="478"/>
      <c r="R10" s="498">
        <v>3181</v>
      </c>
      <c r="S10" s="499"/>
      <c r="T10" s="499"/>
      <c r="U10" s="499"/>
      <c r="V10" s="500"/>
      <c r="W10" s="435"/>
      <c r="X10" s="436"/>
      <c r="Y10" s="436"/>
      <c r="Z10" s="436"/>
      <c r="AA10" s="436"/>
      <c r="AB10" s="436"/>
      <c r="AC10" s="436"/>
      <c r="AD10" s="436"/>
      <c r="AE10" s="436"/>
      <c r="AF10" s="436"/>
      <c r="AG10" s="436"/>
      <c r="AH10" s="436"/>
      <c r="AI10" s="436"/>
      <c r="AJ10" s="436"/>
      <c r="AK10" s="436"/>
      <c r="AL10" s="439"/>
      <c r="AM10" s="476" t="s">
        <v>116</v>
      </c>
      <c r="AN10" s="477"/>
      <c r="AO10" s="477"/>
      <c r="AP10" s="477"/>
      <c r="AQ10" s="477"/>
      <c r="AR10" s="477"/>
      <c r="AS10" s="477"/>
      <c r="AT10" s="478"/>
      <c r="AU10" s="479" t="s">
        <v>117</v>
      </c>
      <c r="AV10" s="480"/>
      <c r="AW10" s="480"/>
      <c r="AX10" s="480"/>
      <c r="AY10" s="481" t="s">
        <v>118</v>
      </c>
      <c r="AZ10" s="482"/>
      <c r="BA10" s="482"/>
      <c r="BB10" s="482"/>
      <c r="BC10" s="482"/>
      <c r="BD10" s="482"/>
      <c r="BE10" s="482"/>
      <c r="BF10" s="482"/>
      <c r="BG10" s="482"/>
      <c r="BH10" s="482"/>
      <c r="BI10" s="482"/>
      <c r="BJ10" s="482"/>
      <c r="BK10" s="482"/>
      <c r="BL10" s="482"/>
      <c r="BM10" s="483"/>
      <c r="BN10" s="447">
        <v>93</v>
      </c>
      <c r="BO10" s="448"/>
      <c r="BP10" s="448"/>
      <c r="BQ10" s="448"/>
      <c r="BR10" s="448"/>
      <c r="BS10" s="448"/>
      <c r="BT10" s="448"/>
      <c r="BU10" s="449"/>
      <c r="BV10" s="447">
        <v>95</v>
      </c>
      <c r="BW10" s="448"/>
      <c r="BX10" s="448"/>
      <c r="BY10" s="448"/>
      <c r="BZ10" s="448"/>
      <c r="CA10" s="448"/>
      <c r="CB10" s="448"/>
      <c r="CC10" s="449"/>
      <c r="CD10" s="181" t="s">
        <v>119</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1"/>
      <c r="C11" s="442"/>
      <c r="D11" s="442"/>
      <c r="E11" s="442"/>
      <c r="F11" s="442"/>
      <c r="G11" s="442"/>
      <c r="H11" s="442"/>
      <c r="I11" s="442"/>
      <c r="J11" s="442"/>
      <c r="K11" s="490"/>
      <c r="L11" s="501" t="s">
        <v>120</v>
      </c>
      <c r="M11" s="502"/>
      <c r="N11" s="502"/>
      <c r="O11" s="502"/>
      <c r="P11" s="502"/>
      <c r="Q11" s="503"/>
      <c r="R11" s="504" t="s">
        <v>121</v>
      </c>
      <c r="S11" s="505"/>
      <c r="T11" s="505"/>
      <c r="U11" s="505"/>
      <c r="V11" s="506"/>
      <c r="W11" s="435"/>
      <c r="X11" s="436"/>
      <c r="Y11" s="436"/>
      <c r="Z11" s="436"/>
      <c r="AA11" s="436"/>
      <c r="AB11" s="436"/>
      <c r="AC11" s="436"/>
      <c r="AD11" s="436"/>
      <c r="AE11" s="436"/>
      <c r="AF11" s="436"/>
      <c r="AG11" s="436"/>
      <c r="AH11" s="436"/>
      <c r="AI11" s="436"/>
      <c r="AJ11" s="436"/>
      <c r="AK11" s="436"/>
      <c r="AL11" s="439"/>
      <c r="AM11" s="476" t="s">
        <v>122</v>
      </c>
      <c r="AN11" s="477"/>
      <c r="AO11" s="477"/>
      <c r="AP11" s="477"/>
      <c r="AQ11" s="477"/>
      <c r="AR11" s="477"/>
      <c r="AS11" s="477"/>
      <c r="AT11" s="478"/>
      <c r="AU11" s="479" t="s">
        <v>123</v>
      </c>
      <c r="AV11" s="480"/>
      <c r="AW11" s="480"/>
      <c r="AX11" s="480"/>
      <c r="AY11" s="481" t="s">
        <v>124</v>
      </c>
      <c r="AZ11" s="482"/>
      <c r="BA11" s="482"/>
      <c r="BB11" s="482"/>
      <c r="BC11" s="482"/>
      <c r="BD11" s="482"/>
      <c r="BE11" s="482"/>
      <c r="BF11" s="482"/>
      <c r="BG11" s="482"/>
      <c r="BH11" s="482"/>
      <c r="BI11" s="482"/>
      <c r="BJ11" s="482"/>
      <c r="BK11" s="482"/>
      <c r="BL11" s="482"/>
      <c r="BM11" s="483"/>
      <c r="BN11" s="447">
        <v>85429</v>
      </c>
      <c r="BO11" s="448"/>
      <c r="BP11" s="448"/>
      <c r="BQ11" s="448"/>
      <c r="BR11" s="448"/>
      <c r="BS11" s="448"/>
      <c r="BT11" s="448"/>
      <c r="BU11" s="449"/>
      <c r="BV11" s="447">
        <v>89608</v>
      </c>
      <c r="BW11" s="448"/>
      <c r="BX11" s="448"/>
      <c r="BY11" s="448"/>
      <c r="BZ11" s="448"/>
      <c r="CA11" s="448"/>
      <c r="CB11" s="448"/>
      <c r="CC11" s="449"/>
      <c r="CD11" s="450" t="s">
        <v>125</v>
      </c>
      <c r="CE11" s="451"/>
      <c r="CF11" s="451"/>
      <c r="CG11" s="451"/>
      <c r="CH11" s="451"/>
      <c r="CI11" s="451"/>
      <c r="CJ11" s="451"/>
      <c r="CK11" s="451"/>
      <c r="CL11" s="451"/>
      <c r="CM11" s="451"/>
      <c r="CN11" s="451"/>
      <c r="CO11" s="451"/>
      <c r="CP11" s="451"/>
      <c r="CQ11" s="451"/>
      <c r="CR11" s="451"/>
      <c r="CS11" s="452"/>
      <c r="CT11" s="487" t="s">
        <v>126</v>
      </c>
      <c r="CU11" s="488"/>
      <c r="CV11" s="488"/>
      <c r="CW11" s="488"/>
      <c r="CX11" s="488"/>
      <c r="CY11" s="488"/>
      <c r="CZ11" s="488"/>
      <c r="DA11" s="489"/>
      <c r="DB11" s="487" t="s">
        <v>127</v>
      </c>
      <c r="DC11" s="488"/>
      <c r="DD11" s="488"/>
      <c r="DE11" s="488"/>
      <c r="DF11" s="488"/>
      <c r="DG11" s="488"/>
      <c r="DH11" s="488"/>
      <c r="DI11" s="489"/>
    </row>
    <row r="12" spans="1:119" ht="18.75" customHeight="1" x14ac:dyDescent="0.15">
      <c r="A12" s="178"/>
      <c r="B12" s="507" t="s">
        <v>128</v>
      </c>
      <c r="C12" s="508"/>
      <c r="D12" s="508"/>
      <c r="E12" s="508"/>
      <c r="F12" s="508"/>
      <c r="G12" s="508"/>
      <c r="H12" s="508"/>
      <c r="I12" s="508"/>
      <c r="J12" s="508"/>
      <c r="K12" s="509"/>
      <c r="L12" s="516" t="s">
        <v>129</v>
      </c>
      <c r="M12" s="517"/>
      <c r="N12" s="517"/>
      <c r="O12" s="517"/>
      <c r="P12" s="517"/>
      <c r="Q12" s="518"/>
      <c r="R12" s="519">
        <v>2951</v>
      </c>
      <c r="S12" s="520"/>
      <c r="T12" s="520"/>
      <c r="U12" s="520"/>
      <c r="V12" s="521"/>
      <c r="W12" s="522" t="s">
        <v>1</v>
      </c>
      <c r="X12" s="480"/>
      <c r="Y12" s="480"/>
      <c r="Z12" s="480"/>
      <c r="AA12" s="480"/>
      <c r="AB12" s="523"/>
      <c r="AC12" s="524" t="s">
        <v>130</v>
      </c>
      <c r="AD12" s="525"/>
      <c r="AE12" s="525"/>
      <c r="AF12" s="525"/>
      <c r="AG12" s="526"/>
      <c r="AH12" s="524" t="s">
        <v>131</v>
      </c>
      <c r="AI12" s="525"/>
      <c r="AJ12" s="525"/>
      <c r="AK12" s="525"/>
      <c r="AL12" s="527"/>
      <c r="AM12" s="476" t="s">
        <v>132</v>
      </c>
      <c r="AN12" s="477"/>
      <c r="AO12" s="477"/>
      <c r="AP12" s="477"/>
      <c r="AQ12" s="477"/>
      <c r="AR12" s="477"/>
      <c r="AS12" s="477"/>
      <c r="AT12" s="478"/>
      <c r="AU12" s="479" t="s">
        <v>133</v>
      </c>
      <c r="AV12" s="480"/>
      <c r="AW12" s="480"/>
      <c r="AX12" s="480"/>
      <c r="AY12" s="481" t="s">
        <v>134</v>
      </c>
      <c r="AZ12" s="482"/>
      <c r="BA12" s="482"/>
      <c r="BB12" s="482"/>
      <c r="BC12" s="482"/>
      <c r="BD12" s="482"/>
      <c r="BE12" s="482"/>
      <c r="BF12" s="482"/>
      <c r="BG12" s="482"/>
      <c r="BH12" s="482"/>
      <c r="BI12" s="482"/>
      <c r="BJ12" s="482"/>
      <c r="BK12" s="482"/>
      <c r="BL12" s="482"/>
      <c r="BM12" s="483"/>
      <c r="BN12" s="447">
        <v>0</v>
      </c>
      <c r="BO12" s="448"/>
      <c r="BP12" s="448"/>
      <c r="BQ12" s="448"/>
      <c r="BR12" s="448"/>
      <c r="BS12" s="448"/>
      <c r="BT12" s="448"/>
      <c r="BU12" s="449"/>
      <c r="BV12" s="447">
        <v>57929</v>
      </c>
      <c r="BW12" s="448"/>
      <c r="BX12" s="448"/>
      <c r="BY12" s="448"/>
      <c r="BZ12" s="448"/>
      <c r="CA12" s="448"/>
      <c r="CB12" s="448"/>
      <c r="CC12" s="449"/>
      <c r="CD12" s="450" t="s">
        <v>135</v>
      </c>
      <c r="CE12" s="451"/>
      <c r="CF12" s="451"/>
      <c r="CG12" s="451"/>
      <c r="CH12" s="451"/>
      <c r="CI12" s="451"/>
      <c r="CJ12" s="451"/>
      <c r="CK12" s="451"/>
      <c r="CL12" s="451"/>
      <c r="CM12" s="451"/>
      <c r="CN12" s="451"/>
      <c r="CO12" s="451"/>
      <c r="CP12" s="451"/>
      <c r="CQ12" s="451"/>
      <c r="CR12" s="451"/>
      <c r="CS12" s="452"/>
      <c r="CT12" s="487" t="s">
        <v>136</v>
      </c>
      <c r="CU12" s="488"/>
      <c r="CV12" s="488"/>
      <c r="CW12" s="488"/>
      <c r="CX12" s="488"/>
      <c r="CY12" s="488"/>
      <c r="CZ12" s="488"/>
      <c r="DA12" s="489"/>
      <c r="DB12" s="487" t="s">
        <v>137</v>
      </c>
      <c r="DC12" s="488"/>
      <c r="DD12" s="488"/>
      <c r="DE12" s="488"/>
      <c r="DF12" s="488"/>
      <c r="DG12" s="488"/>
      <c r="DH12" s="488"/>
      <c r="DI12" s="489"/>
    </row>
    <row r="13" spans="1:119" ht="18.75" customHeight="1" x14ac:dyDescent="0.15">
      <c r="A13" s="178"/>
      <c r="B13" s="510"/>
      <c r="C13" s="511"/>
      <c r="D13" s="511"/>
      <c r="E13" s="511"/>
      <c r="F13" s="511"/>
      <c r="G13" s="511"/>
      <c r="H13" s="511"/>
      <c r="I13" s="511"/>
      <c r="J13" s="511"/>
      <c r="K13" s="512"/>
      <c r="L13" s="187"/>
      <c r="M13" s="538" t="s">
        <v>138</v>
      </c>
      <c r="N13" s="539"/>
      <c r="O13" s="539"/>
      <c r="P13" s="539"/>
      <c r="Q13" s="540"/>
      <c r="R13" s="531">
        <v>2949</v>
      </c>
      <c r="S13" s="532"/>
      <c r="T13" s="532"/>
      <c r="U13" s="532"/>
      <c r="V13" s="533"/>
      <c r="W13" s="463" t="s">
        <v>139</v>
      </c>
      <c r="X13" s="464"/>
      <c r="Y13" s="464"/>
      <c r="Z13" s="464"/>
      <c r="AA13" s="464"/>
      <c r="AB13" s="454"/>
      <c r="AC13" s="498">
        <v>465</v>
      </c>
      <c r="AD13" s="499"/>
      <c r="AE13" s="499"/>
      <c r="AF13" s="499"/>
      <c r="AG13" s="541"/>
      <c r="AH13" s="498">
        <v>510</v>
      </c>
      <c r="AI13" s="499"/>
      <c r="AJ13" s="499"/>
      <c r="AK13" s="499"/>
      <c r="AL13" s="500"/>
      <c r="AM13" s="476" t="s">
        <v>140</v>
      </c>
      <c r="AN13" s="477"/>
      <c r="AO13" s="477"/>
      <c r="AP13" s="477"/>
      <c r="AQ13" s="477"/>
      <c r="AR13" s="477"/>
      <c r="AS13" s="477"/>
      <c r="AT13" s="478"/>
      <c r="AU13" s="479" t="s">
        <v>141</v>
      </c>
      <c r="AV13" s="480"/>
      <c r="AW13" s="480"/>
      <c r="AX13" s="480"/>
      <c r="AY13" s="481" t="s">
        <v>142</v>
      </c>
      <c r="AZ13" s="482"/>
      <c r="BA13" s="482"/>
      <c r="BB13" s="482"/>
      <c r="BC13" s="482"/>
      <c r="BD13" s="482"/>
      <c r="BE13" s="482"/>
      <c r="BF13" s="482"/>
      <c r="BG13" s="482"/>
      <c r="BH13" s="482"/>
      <c r="BI13" s="482"/>
      <c r="BJ13" s="482"/>
      <c r="BK13" s="482"/>
      <c r="BL13" s="482"/>
      <c r="BM13" s="483"/>
      <c r="BN13" s="447">
        <v>54946</v>
      </c>
      <c r="BO13" s="448"/>
      <c r="BP13" s="448"/>
      <c r="BQ13" s="448"/>
      <c r="BR13" s="448"/>
      <c r="BS13" s="448"/>
      <c r="BT13" s="448"/>
      <c r="BU13" s="449"/>
      <c r="BV13" s="447">
        <v>32133</v>
      </c>
      <c r="BW13" s="448"/>
      <c r="BX13" s="448"/>
      <c r="BY13" s="448"/>
      <c r="BZ13" s="448"/>
      <c r="CA13" s="448"/>
      <c r="CB13" s="448"/>
      <c r="CC13" s="449"/>
      <c r="CD13" s="450" t="s">
        <v>143</v>
      </c>
      <c r="CE13" s="451"/>
      <c r="CF13" s="451"/>
      <c r="CG13" s="451"/>
      <c r="CH13" s="451"/>
      <c r="CI13" s="451"/>
      <c r="CJ13" s="451"/>
      <c r="CK13" s="451"/>
      <c r="CL13" s="451"/>
      <c r="CM13" s="451"/>
      <c r="CN13" s="451"/>
      <c r="CO13" s="451"/>
      <c r="CP13" s="451"/>
      <c r="CQ13" s="451"/>
      <c r="CR13" s="451"/>
      <c r="CS13" s="452"/>
      <c r="CT13" s="444">
        <v>-0.1</v>
      </c>
      <c r="CU13" s="445"/>
      <c r="CV13" s="445"/>
      <c r="CW13" s="445"/>
      <c r="CX13" s="445"/>
      <c r="CY13" s="445"/>
      <c r="CZ13" s="445"/>
      <c r="DA13" s="446"/>
      <c r="DB13" s="444">
        <v>-0.6</v>
      </c>
      <c r="DC13" s="445"/>
      <c r="DD13" s="445"/>
      <c r="DE13" s="445"/>
      <c r="DF13" s="445"/>
      <c r="DG13" s="445"/>
      <c r="DH13" s="445"/>
      <c r="DI13" s="446"/>
    </row>
    <row r="14" spans="1:119" ht="18.75" customHeight="1" thickBot="1" x14ac:dyDescent="0.2">
      <c r="A14" s="178"/>
      <c r="B14" s="510"/>
      <c r="C14" s="511"/>
      <c r="D14" s="511"/>
      <c r="E14" s="511"/>
      <c r="F14" s="511"/>
      <c r="G14" s="511"/>
      <c r="H14" s="511"/>
      <c r="I14" s="511"/>
      <c r="J14" s="511"/>
      <c r="K14" s="512"/>
      <c r="L14" s="528" t="s">
        <v>144</v>
      </c>
      <c r="M14" s="529"/>
      <c r="N14" s="529"/>
      <c r="O14" s="529"/>
      <c r="P14" s="529"/>
      <c r="Q14" s="530"/>
      <c r="R14" s="531">
        <v>2975</v>
      </c>
      <c r="S14" s="532"/>
      <c r="T14" s="532"/>
      <c r="U14" s="532"/>
      <c r="V14" s="533"/>
      <c r="W14" s="437"/>
      <c r="X14" s="438"/>
      <c r="Y14" s="438"/>
      <c r="Z14" s="438"/>
      <c r="AA14" s="438"/>
      <c r="AB14" s="427"/>
      <c r="AC14" s="534">
        <v>29.9</v>
      </c>
      <c r="AD14" s="535"/>
      <c r="AE14" s="535"/>
      <c r="AF14" s="535"/>
      <c r="AG14" s="536"/>
      <c r="AH14" s="534">
        <v>31.3</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145</v>
      </c>
      <c r="CE14" s="543"/>
      <c r="CF14" s="543"/>
      <c r="CG14" s="543"/>
      <c r="CH14" s="543"/>
      <c r="CI14" s="543"/>
      <c r="CJ14" s="543"/>
      <c r="CK14" s="543"/>
      <c r="CL14" s="543"/>
      <c r="CM14" s="543"/>
      <c r="CN14" s="543"/>
      <c r="CO14" s="543"/>
      <c r="CP14" s="543"/>
      <c r="CQ14" s="543"/>
      <c r="CR14" s="543"/>
      <c r="CS14" s="544"/>
      <c r="CT14" s="545" t="s">
        <v>136</v>
      </c>
      <c r="CU14" s="546"/>
      <c r="CV14" s="546"/>
      <c r="CW14" s="546"/>
      <c r="CX14" s="546"/>
      <c r="CY14" s="546"/>
      <c r="CZ14" s="546"/>
      <c r="DA14" s="547"/>
      <c r="DB14" s="545" t="s">
        <v>146</v>
      </c>
      <c r="DC14" s="546"/>
      <c r="DD14" s="546"/>
      <c r="DE14" s="546"/>
      <c r="DF14" s="546"/>
      <c r="DG14" s="546"/>
      <c r="DH14" s="546"/>
      <c r="DI14" s="547"/>
    </row>
    <row r="15" spans="1:119" ht="18.75" customHeight="1" x14ac:dyDescent="0.15">
      <c r="A15" s="178"/>
      <c r="B15" s="510"/>
      <c r="C15" s="511"/>
      <c r="D15" s="511"/>
      <c r="E15" s="511"/>
      <c r="F15" s="511"/>
      <c r="G15" s="511"/>
      <c r="H15" s="511"/>
      <c r="I15" s="511"/>
      <c r="J15" s="511"/>
      <c r="K15" s="512"/>
      <c r="L15" s="187"/>
      <c r="M15" s="538" t="s">
        <v>147</v>
      </c>
      <c r="N15" s="539"/>
      <c r="O15" s="539"/>
      <c r="P15" s="539"/>
      <c r="Q15" s="540"/>
      <c r="R15" s="531">
        <v>2969</v>
      </c>
      <c r="S15" s="532"/>
      <c r="T15" s="532"/>
      <c r="U15" s="532"/>
      <c r="V15" s="533"/>
      <c r="W15" s="463" t="s">
        <v>148</v>
      </c>
      <c r="X15" s="464"/>
      <c r="Y15" s="464"/>
      <c r="Z15" s="464"/>
      <c r="AA15" s="464"/>
      <c r="AB15" s="454"/>
      <c r="AC15" s="498">
        <v>204</v>
      </c>
      <c r="AD15" s="499"/>
      <c r="AE15" s="499"/>
      <c r="AF15" s="499"/>
      <c r="AG15" s="541"/>
      <c r="AH15" s="498">
        <v>236</v>
      </c>
      <c r="AI15" s="499"/>
      <c r="AJ15" s="499"/>
      <c r="AK15" s="499"/>
      <c r="AL15" s="500"/>
      <c r="AM15" s="476"/>
      <c r="AN15" s="477"/>
      <c r="AO15" s="477"/>
      <c r="AP15" s="477"/>
      <c r="AQ15" s="477"/>
      <c r="AR15" s="477"/>
      <c r="AS15" s="477"/>
      <c r="AT15" s="478"/>
      <c r="AU15" s="479"/>
      <c r="AV15" s="480"/>
      <c r="AW15" s="480"/>
      <c r="AX15" s="480"/>
      <c r="AY15" s="407" t="s">
        <v>149</v>
      </c>
      <c r="AZ15" s="408"/>
      <c r="BA15" s="408"/>
      <c r="BB15" s="408"/>
      <c r="BC15" s="408"/>
      <c r="BD15" s="408"/>
      <c r="BE15" s="408"/>
      <c r="BF15" s="408"/>
      <c r="BG15" s="408"/>
      <c r="BH15" s="408"/>
      <c r="BI15" s="408"/>
      <c r="BJ15" s="408"/>
      <c r="BK15" s="408"/>
      <c r="BL15" s="408"/>
      <c r="BM15" s="409"/>
      <c r="BN15" s="410">
        <v>368462</v>
      </c>
      <c r="BO15" s="411"/>
      <c r="BP15" s="411"/>
      <c r="BQ15" s="411"/>
      <c r="BR15" s="411"/>
      <c r="BS15" s="411"/>
      <c r="BT15" s="411"/>
      <c r="BU15" s="412"/>
      <c r="BV15" s="410">
        <v>379828</v>
      </c>
      <c r="BW15" s="411"/>
      <c r="BX15" s="411"/>
      <c r="BY15" s="411"/>
      <c r="BZ15" s="411"/>
      <c r="CA15" s="411"/>
      <c r="CB15" s="411"/>
      <c r="CC15" s="412"/>
      <c r="CD15" s="548" t="s">
        <v>150</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10"/>
      <c r="C16" s="511"/>
      <c r="D16" s="511"/>
      <c r="E16" s="511"/>
      <c r="F16" s="511"/>
      <c r="G16" s="511"/>
      <c r="H16" s="511"/>
      <c r="I16" s="511"/>
      <c r="J16" s="511"/>
      <c r="K16" s="512"/>
      <c r="L16" s="528" t="s">
        <v>151</v>
      </c>
      <c r="M16" s="551"/>
      <c r="N16" s="551"/>
      <c r="O16" s="551"/>
      <c r="P16" s="551"/>
      <c r="Q16" s="552"/>
      <c r="R16" s="553" t="s">
        <v>152</v>
      </c>
      <c r="S16" s="554"/>
      <c r="T16" s="554"/>
      <c r="U16" s="554"/>
      <c r="V16" s="555"/>
      <c r="W16" s="437"/>
      <c r="X16" s="438"/>
      <c r="Y16" s="438"/>
      <c r="Z16" s="438"/>
      <c r="AA16" s="438"/>
      <c r="AB16" s="427"/>
      <c r="AC16" s="534">
        <v>13.1</v>
      </c>
      <c r="AD16" s="535"/>
      <c r="AE16" s="535"/>
      <c r="AF16" s="535"/>
      <c r="AG16" s="536"/>
      <c r="AH16" s="534">
        <v>14.5</v>
      </c>
      <c r="AI16" s="535"/>
      <c r="AJ16" s="535"/>
      <c r="AK16" s="535"/>
      <c r="AL16" s="537"/>
      <c r="AM16" s="476"/>
      <c r="AN16" s="477"/>
      <c r="AO16" s="477"/>
      <c r="AP16" s="477"/>
      <c r="AQ16" s="477"/>
      <c r="AR16" s="477"/>
      <c r="AS16" s="477"/>
      <c r="AT16" s="478"/>
      <c r="AU16" s="479"/>
      <c r="AV16" s="480"/>
      <c r="AW16" s="480"/>
      <c r="AX16" s="480"/>
      <c r="AY16" s="481" t="s">
        <v>153</v>
      </c>
      <c r="AZ16" s="482"/>
      <c r="BA16" s="482"/>
      <c r="BB16" s="482"/>
      <c r="BC16" s="482"/>
      <c r="BD16" s="482"/>
      <c r="BE16" s="482"/>
      <c r="BF16" s="482"/>
      <c r="BG16" s="482"/>
      <c r="BH16" s="482"/>
      <c r="BI16" s="482"/>
      <c r="BJ16" s="482"/>
      <c r="BK16" s="482"/>
      <c r="BL16" s="482"/>
      <c r="BM16" s="483"/>
      <c r="BN16" s="447">
        <v>2587446</v>
      </c>
      <c r="BO16" s="448"/>
      <c r="BP16" s="448"/>
      <c r="BQ16" s="448"/>
      <c r="BR16" s="448"/>
      <c r="BS16" s="448"/>
      <c r="BT16" s="448"/>
      <c r="BU16" s="449"/>
      <c r="BV16" s="447">
        <v>2407123</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x14ac:dyDescent="0.2">
      <c r="A17" s="178"/>
      <c r="B17" s="513"/>
      <c r="C17" s="514"/>
      <c r="D17" s="514"/>
      <c r="E17" s="514"/>
      <c r="F17" s="514"/>
      <c r="G17" s="514"/>
      <c r="H17" s="514"/>
      <c r="I17" s="514"/>
      <c r="J17" s="514"/>
      <c r="K17" s="515"/>
      <c r="L17" s="192"/>
      <c r="M17" s="558" t="s">
        <v>154</v>
      </c>
      <c r="N17" s="559"/>
      <c r="O17" s="559"/>
      <c r="P17" s="559"/>
      <c r="Q17" s="560"/>
      <c r="R17" s="553" t="s">
        <v>155</v>
      </c>
      <c r="S17" s="554"/>
      <c r="T17" s="554"/>
      <c r="U17" s="554"/>
      <c r="V17" s="555"/>
      <c r="W17" s="463" t="s">
        <v>156</v>
      </c>
      <c r="X17" s="464"/>
      <c r="Y17" s="464"/>
      <c r="Z17" s="464"/>
      <c r="AA17" s="464"/>
      <c r="AB17" s="454"/>
      <c r="AC17" s="498">
        <v>884</v>
      </c>
      <c r="AD17" s="499"/>
      <c r="AE17" s="499"/>
      <c r="AF17" s="499"/>
      <c r="AG17" s="541"/>
      <c r="AH17" s="498">
        <v>886</v>
      </c>
      <c r="AI17" s="499"/>
      <c r="AJ17" s="499"/>
      <c r="AK17" s="499"/>
      <c r="AL17" s="500"/>
      <c r="AM17" s="476"/>
      <c r="AN17" s="477"/>
      <c r="AO17" s="477"/>
      <c r="AP17" s="477"/>
      <c r="AQ17" s="477"/>
      <c r="AR17" s="477"/>
      <c r="AS17" s="477"/>
      <c r="AT17" s="478"/>
      <c r="AU17" s="479"/>
      <c r="AV17" s="480"/>
      <c r="AW17" s="480"/>
      <c r="AX17" s="480"/>
      <c r="AY17" s="481" t="s">
        <v>157</v>
      </c>
      <c r="AZ17" s="482"/>
      <c r="BA17" s="482"/>
      <c r="BB17" s="482"/>
      <c r="BC17" s="482"/>
      <c r="BD17" s="482"/>
      <c r="BE17" s="482"/>
      <c r="BF17" s="482"/>
      <c r="BG17" s="482"/>
      <c r="BH17" s="482"/>
      <c r="BI17" s="482"/>
      <c r="BJ17" s="482"/>
      <c r="BK17" s="482"/>
      <c r="BL17" s="482"/>
      <c r="BM17" s="483"/>
      <c r="BN17" s="447">
        <v>452596</v>
      </c>
      <c r="BO17" s="448"/>
      <c r="BP17" s="448"/>
      <c r="BQ17" s="448"/>
      <c r="BR17" s="448"/>
      <c r="BS17" s="448"/>
      <c r="BT17" s="448"/>
      <c r="BU17" s="449"/>
      <c r="BV17" s="447">
        <v>457119</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x14ac:dyDescent="0.2">
      <c r="A18" s="178"/>
      <c r="B18" s="569" t="s">
        <v>158</v>
      </c>
      <c r="C18" s="490"/>
      <c r="D18" s="490"/>
      <c r="E18" s="570"/>
      <c r="F18" s="570"/>
      <c r="G18" s="570"/>
      <c r="H18" s="570"/>
      <c r="I18" s="570"/>
      <c r="J18" s="570"/>
      <c r="K18" s="570"/>
      <c r="L18" s="571">
        <v>283.35000000000002</v>
      </c>
      <c r="M18" s="571"/>
      <c r="N18" s="571"/>
      <c r="O18" s="571"/>
      <c r="P18" s="571"/>
      <c r="Q18" s="571"/>
      <c r="R18" s="572"/>
      <c r="S18" s="572"/>
      <c r="T18" s="572"/>
      <c r="U18" s="572"/>
      <c r="V18" s="573"/>
      <c r="W18" s="465"/>
      <c r="X18" s="466"/>
      <c r="Y18" s="466"/>
      <c r="Z18" s="466"/>
      <c r="AA18" s="466"/>
      <c r="AB18" s="457"/>
      <c r="AC18" s="574">
        <v>56.9</v>
      </c>
      <c r="AD18" s="575"/>
      <c r="AE18" s="575"/>
      <c r="AF18" s="575"/>
      <c r="AG18" s="576"/>
      <c r="AH18" s="574">
        <v>54.3</v>
      </c>
      <c r="AI18" s="575"/>
      <c r="AJ18" s="575"/>
      <c r="AK18" s="575"/>
      <c r="AL18" s="577"/>
      <c r="AM18" s="476"/>
      <c r="AN18" s="477"/>
      <c r="AO18" s="477"/>
      <c r="AP18" s="477"/>
      <c r="AQ18" s="477"/>
      <c r="AR18" s="477"/>
      <c r="AS18" s="477"/>
      <c r="AT18" s="478"/>
      <c r="AU18" s="479"/>
      <c r="AV18" s="480"/>
      <c r="AW18" s="480"/>
      <c r="AX18" s="480"/>
      <c r="AY18" s="481" t="s">
        <v>159</v>
      </c>
      <c r="AZ18" s="482"/>
      <c r="BA18" s="482"/>
      <c r="BB18" s="482"/>
      <c r="BC18" s="482"/>
      <c r="BD18" s="482"/>
      <c r="BE18" s="482"/>
      <c r="BF18" s="482"/>
      <c r="BG18" s="482"/>
      <c r="BH18" s="482"/>
      <c r="BI18" s="482"/>
      <c r="BJ18" s="482"/>
      <c r="BK18" s="482"/>
      <c r="BL18" s="482"/>
      <c r="BM18" s="483"/>
      <c r="BN18" s="447">
        <v>2182450</v>
      </c>
      <c r="BO18" s="448"/>
      <c r="BP18" s="448"/>
      <c r="BQ18" s="448"/>
      <c r="BR18" s="448"/>
      <c r="BS18" s="448"/>
      <c r="BT18" s="448"/>
      <c r="BU18" s="449"/>
      <c r="BV18" s="447">
        <v>2050291</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x14ac:dyDescent="0.2">
      <c r="A19" s="178"/>
      <c r="B19" s="569" t="s">
        <v>160</v>
      </c>
      <c r="C19" s="490"/>
      <c r="D19" s="490"/>
      <c r="E19" s="570"/>
      <c r="F19" s="570"/>
      <c r="G19" s="570"/>
      <c r="H19" s="570"/>
      <c r="I19" s="570"/>
      <c r="J19" s="570"/>
      <c r="K19" s="570"/>
      <c r="L19" s="578">
        <v>10</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161</v>
      </c>
      <c r="AZ19" s="482"/>
      <c r="BA19" s="482"/>
      <c r="BB19" s="482"/>
      <c r="BC19" s="482"/>
      <c r="BD19" s="482"/>
      <c r="BE19" s="482"/>
      <c r="BF19" s="482"/>
      <c r="BG19" s="482"/>
      <c r="BH19" s="482"/>
      <c r="BI19" s="482"/>
      <c r="BJ19" s="482"/>
      <c r="BK19" s="482"/>
      <c r="BL19" s="482"/>
      <c r="BM19" s="483"/>
      <c r="BN19" s="447">
        <v>3400285</v>
      </c>
      <c r="BO19" s="448"/>
      <c r="BP19" s="448"/>
      <c r="BQ19" s="448"/>
      <c r="BR19" s="448"/>
      <c r="BS19" s="448"/>
      <c r="BT19" s="448"/>
      <c r="BU19" s="449"/>
      <c r="BV19" s="447">
        <v>3350433</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x14ac:dyDescent="0.2">
      <c r="A20" s="178"/>
      <c r="B20" s="569" t="s">
        <v>162</v>
      </c>
      <c r="C20" s="490"/>
      <c r="D20" s="490"/>
      <c r="E20" s="570"/>
      <c r="F20" s="570"/>
      <c r="G20" s="570"/>
      <c r="H20" s="570"/>
      <c r="I20" s="570"/>
      <c r="J20" s="570"/>
      <c r="K20" s="570"/>
      <c r="L20" s="578">
        <v>1244</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x14ac:dyDescent="0.2">
      <c r="A21" s="178"/>
      <c r="B21" s="587" t="s">
        <v>163</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x14ac:dyDescent="0.15">
      <c r="A22" s="178"/>
      <c r="B22" s="617" t="s">
        <v>164</v>
      </c>
      <c r="C22" s="591"/>
      <c r="D22" s="592"/>
      <c r="E22" s="459" t="s">
        <v>1</v>
      </c>
      <c r="F22" s="464"/>
      <c r="G22" s="464"/>
      <c r="H22" s="464"/>
      <c r="I22" s="464"/>
      <c r="J22" s="464"/>
      <c r="K22" s="454"/>
      <c r="L22" s="459" t="s">
        <v>165</v>
      </c>
      <c r="M22" s="464"/>
      <c r="N22" s="464"/>
      <c r="O22" s="464"/>
      <c r="P22" s="454"/>
      <c r="Q22" s="622" t="s">
        <v>166</v>
      </c>
      <c r="R22" s="623"/>
      <c r="S22" s="623"/>
      <c r="T22" s="623"/>
      <c r="U22" s="623"/>
      <c r="V22" s="624"/>
      <c r="W22" s="590" t="s">
        <v>167</v>
      </c>
      <c r="X22" s="591"/>
      <c r="Y22" s="592"/>
      <c r="Z22" s="459" t="s">
        <v>1</v>
      </c>
      <c r="AA22" s="464"/>
      <c r="AB22" s="464"/>
      <c r="AC22" s="464"/>
      <c r="AD22" s="464"/>
      <c r="AE22" s="464"/>
      <c r="AF22" s="464"/>
      <c r="AG22" s="454"/>
      <c r="AH22" s="628" t="s">
        <v>168</v>
      </c>
      <c r="AI22" s="464"/>
      <c r="AJ22" s="464"/>
      <c r="AK22" s="464"/>
      <c r="AL22" s="454"/>
      <c r="AM22" s="628" t="s">
        <v>169</v>
      </c>
      <c r="AN22" s="629"/>
      <c r="AO22" s="629"/>
      <c r="AP22" s="629"/>
      <c r="AQ22" s="629"/>
      <c r="AR22" s="630"/>
      <c r="AS22" s="622" t="s">
        <v>166</v>
      </c>
      <c r="AT22" s="623"/>
      <c r="AU22" s="623"/>
      <c r="AV22" s="623"/>
      <c r="AW22" s="623"/>
      <c r="AX22" s="634"/>
      <c r="AY22" s="407" t="s">
        <v>170</v>
      </c>
      <c r="AZ22" s="408"/>
      <c r="BA22" s="408"/>
      <c r="BB22" s="408"/>
      <c r="BC22" s="408"/>
      <c r="BD22" s="408"/>
      <c r="BE22" s="408"/>
      <c r="BF22" s="408"/>
      <c r="BG22" s="408"/>
      <c r="BH22" s="408"/>
      <c r="BI22" s="408"/>
      <c r="BJ22" s="408"/>
      <c r="BK22" s="408"/>
      <c r="BL22" s="408"/>
      <c r="BM22" s="409"/>
      <c r="BN22" s="410">
        <v>3061908</v>
      </c>
      <c r="BO22" s="411"/>
      <c r="BP22" s="411"/>
      <c r="BQ22" s="411"/>
      <c r="BR22" s="411"/>
      <c r="BS22" s="411"/>
      <c r="BT22" s="411"/>
      <c r="BU22" s="412"/>
      <c r="BV22" s="410">
        <v>3025756</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x14ac:dyDescent="0.15">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171</v>
      </c>
      <c r="AZ23" s="482"/>
      <c r="BA23" s="482"/>
      <c r="BB23" s="482"/>
      <c r="BC23" s="482"/>
      <c r="BD23" s="482"/>
      <c r="BE23" s="482"/>
      <c r="BF23" s="482"/>
      <c r="BG23" s="482"/>
      <c r="BH23" s="482"/>
      <c r="BI23" s="482"/>
      <c r="BJ23" s="482"/>
      <c r="BK23" s="482"/>
      <c r="BL23" s="482"/>
      <c r="BM23" s="483"/>
      <c r="BN23" s="447">
        <v>2788508</v>
      </c>
      <c r="BO23" s="448"/>
      <c r="BP23" s="448"/>
      <c r="BQ23" s="448"/>
      <c r="BR23" s="448"/>
      <c r="BS23" s="448"/>
      <c r="BT23" s="448"/>
      <c r="BU23" s="449"/>
      <c r="BV23" s="447">
        <v>2695106</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x14ac:dyDescent="0.2">
      <c r="A24" s="178"/>
      <c r="B24" s="618"/>
      <c r="C24" s="594"/>
      <c r="D24" s="595"/>
      <c r="E24" s="497" t="s">
        <v>172</v>
      </c>
      <c r="F24" s="477"/>
      <c r="G24" s="477"/>
      <c r="H24" s="477"/>
      <c r="I24" s="477"/>
      <c r="J24" s="477"/>
      <c r="K24" s="478"/>
      <c r="L24" s="498">
        <v>1</v>
      </c>
      <c r="M24" s="499"/>
      <c r="N24" s="499"/>
      <c r="O24" s="499"/>
      <c r="P24" s="541"/>
      <c r="Q24" s="498">
        <v>7890</v>
      </c>
      <c r="R24" s="499"/>
      <c r="S24" s="499"/>
      <c r="T24" s="499"/>
      <c r="U24" s="499"/>
      <c r="V24" s="541"/>
      <c r="W24" s="593"/>
      <c r="X24" s="594"/>
      <c r="Y24" s="595"/>
      <c r="Z24" s="497" t="s">
        <v>173</v>
      </c>
      <c r="AA24" s="477"/>
      <c r="AB24" s="477"/>
      <c r="AC24" s="477"/>
      <c r="AD24" s="477"/>
      <c r="AE24" s="477"/>
      <c r="AF24" s="477"/>
      <c r="AG24" s="478"/>
      <c r="AH24" s="498">
        <v>82</v>
      </c>
      <c r="AI24" s="499"/>
      <c r="AJ24" s="499"/>
      <c r="AK24" s="499"/>
      <c r="AL24" s="541"/>
      <c r="AM24" s="498">
        <v>237554</v>
      </c>
      <c r="AN24" s="499"/>
      <c r="AO24" s="499"/>
      <c r="AP24" s="499"/>
      <c r="AQ24" s="499"/>
      <c r="AR24" s="541"/>
      <c r="AS24" s="498">
        <v>2897</v>
      </c>
      <c r="AT24" s="499"/>
      <c r="AU24" s="499"/>
      <c r="AV24" s="499"/>
      <c r="AW24" s="499"/>
      <c r="AX24" s="500"/>
      <c r="AY24" s="563" t="s">
        <v>174</v>
      </c>
      <c r="AZ24" s="564"/>
      <c r="BA24" s="564"/>
      <c r="BB24" s="564"/>
      <c r="BC24" s="564"/>
      <c r="BD24" s="564"/>
      <c r="BE24" s="564"/>
      <c r="BF24" s="564"/>
      <c r="BG24" s="564"/>
      <c r="BH24" s="564"/>
      <c r="BI24" s="564"/>
      <c r="BJ24" s="564"/>
      <c r="BK24" s="564"/>
      <c r="BL24" s="564"/>
      <c r="BM24" s="565"/>
      <c r="BN24" s="447">
        <v>2823542</v>
      </c>
      <c r="BO24" s="448"/>
      <c r="BP24" s="448"/>
      <c r="BQ24" s="448"/>
      <c r="BR24" s="448"/>
      <c r="BS24" s="448"/>
      <c r="BT24" s="448"/>
      <c r="BU24" s="449"/>
      <c r="BV24" s="447">
        <v>2770069</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x14ac:dyDescent="0.15">
      <c r="A25" s="178"/>
      <c r="B25" s="618"/>
      <c r="C25" s="594"/>
      <c r="D25" s="595"/>
      <c r="E25" s="497" t="s">
        <v>175</v>
      </c>
      <c r="F25" s="477"/>
      <c r="G25" s="477"/>
      <c r="H25" s="477"/>
      <c r="I25" s="477"/>
      <c r="J25" s="477"/>
      <c r="K25" s="478"/>
      <c r="L25" s="498">
        <v>1</v>
      </c>
      <c r="M25" s="499"/>
      <c r="N25" s="499"/>
      <c r="O25" s="499"/>
      <c r="P25" s="541"/>
      <c r="Q25" s="498">
        <v>6420</v>
      </c>
      <c r="R25" s="499"/>
      <c r="S25" s="499"/>
      <c r="T25" s="499"/>
      <c r="U25" s="499"/>
      <c r="V25" s="541"/>
      <c r="W25" s="593"/>
      <c r="X25" s="594"/>
      <c r="Y25" s="595"/>
      <c r="Z25" s="497" t="s">
        <v>176</v>
      </c>
      <c r="AA25" s="477"/>
      <c r="AB25" s="477"/>
      <c r="AC25" s="477"/>
      <c r="AD25" s="477"/>
      <c r="AE25" s="477"/>
      <c r="AF25" s="477"/>
      <c r="AG25" s="478"/>
      <c r="AH25" s="498" t="s">
        <v>177</v>
      </c>
      <c r="AI25" s="499"/>
      <c r="AJ25" s="499"/>
      <c r="AK25" s="499"/>
      <c r="AL25" s="541"/>
      <c r="AM25" s="498" t="s">
        <v>178</v>
      </c>
      <c r="AN25" s="499"/>
      <c r="AO25" s="499"/>
      <c r="AP25" s="499"/>
      <c r="AQ25" s="499"/>
      <c r="AR25" s="541"/>
      <c r="AS25" s="498" t="s">
        <v>146</v>
      </c>
      <c r="AT25" s="499"/>
      <c r="AU25" s="499"/>
      <c r="AV25" s="499"/>
      <c r="AW25" s="499"/>
      <c r="AX25" s="500"/>
      <c r="AY25" s="407" t="s">
        <v>179</v>
      </c>
      <c r="AZ25" s="408"/>
      <c r="BA25" s="408"/>
      <c r="BB25" s="408"/>
      <c r="BC25" s="408"/>
      <c r="BD25" s="408"/>
      <c r="BE25" s="408"/>
      <c r="BF25" s="408"/>
      <c r="BG25" s="408"/>
      <c r="BH25" s="408"/>
      <c r="BI25" s="408"/>
      <c r="BJ25" s="408"/>
      <c r="BK25" s="408"/>
      <c r="BL25" s="408"/>
      <c r="BM25" s="409"/>
      <c r="BN25" s="410">
        <v>178177</v>
      </c>
      <c r="BO25" s="411"/>
      <c r="BP25" s="411"/>
      <c r="BQ25" s="411"/>
      <c r="BR25" s="411"/>
      <c r="BS25" s="411"/>
      <c r="BT25" s="411"/>
      <c r="BU25" s="412"/>
      <c r="BV25" s="410">
        <v>160609</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x14ac:dyDescent="0.15">
      <c r="A26" s="178"/>
      <c r="B26" s="618"/>
      <c r="C26" s="594"/>
      <c r="D26" s="595"/>
      <c r="E26" s="497" t="s">
        <v>180</v>
      </c>
      <c r="F26" s="477"/>
      <c r="G26" s="477"/>
      <c r="H26" s="477"/>
      <c r="I26" s="477"/>
      <c r="J26" s="477"/>
      <c r="K26" s="478"/>
      <c r="L26" s="498">
        <v>1</v>
      </c>
      <c r="M26" s="499"/>
      <c r="N26" s="499"/>
      <c r="O26" s="499"/>
      <c r="P26" s="541"/>
      <c r="Q26" s="498">
        <v>5760</v>
      </c>
      <c r="R26" s="499"/>
      <c r="S26" s="499"/>
      <c r="T26" s="499"/>
      <c r="U26" s="499"/>
      <c r="V26" s="541"/>
      <c r="W26" s="593"/>
      <c r="X26" s="594"/>
      <c r="Y26" s="595"/>
      <c r="Z26" s="497" t="s">
        <v>181</v>
      </c>
      <c r="AA26" s="599"/>
      <c r="AB26" s="599"/>
      <c r="AC26" s="599"/>
      <c r="AD26" s="599"/>
      <c r="AE26" s="599"/>
      <c r="AF26" s="599"/>
      <c r="AG26" s="600"/>
      <c r="AH26" s="498">
        <v>1</v>
      </c>
      <c r="AI26" s="499"/>
      <c r="AJ26" s="499"/>
      <c r="AK26" s="499"/>
      <c r="AL26" s="541"/>
      <c r="AM26" s="498" t="s">
        <v>182</v>
      </c>
      <c r="AN26" s="499"/>
      <c r="AO26" s="499"/>
      <c r="AP26" s="499"/>
      <c r="AQ26" s="499"/>
      <c r="AR26" s="541"/>
      <c r="AS26" s="498" t="s">
        <v>183</v>
      </c>
      <c r="AT26" s="499"/>
      <c r="AU26" s="499"/>
      <c r="AV26" s="499"/>
      <c r="AW26" s="499"/>
      <c r="AX26" s="500"/>
      <c r="AY26" s="450" t="s">
        <v>184</v>
      </c>
      <c r="AZ26" s="451"/>
      <c r="BA26" s="451"/>
      <c r="BB26" s="451"/>
      <c r="BC26" s="451"/>
      <c r="BD26" s="451"/>
      <c r="BE26" s="451"/>
      <c r="BF26" s="451"/>
      <c r="BG26" s="451"/>
      <c r="BH26" s="451"/>
      <c r="BI26" s="451"/>
      <c r="BJ26" s="451"/>
      <c r="BK26" s="451"/>
      <c r="BL26" s="451"/>
      <c r="BM26" s="452"/>
      <c r="BN26" s="447" t="s">
        <v>146</v>
      </c>
      <c r="BO26" s="448"/>
      <c r="BP26" s="448"/>
      <c r="BQ26" s="448"/>
      <c r="BR26" s="448"/>
      <c r="BS26" s="448"/>
      <c r="BT26" s="448"/>
      <c r="BU26" s="449"/>
      <c r="BV26" s="447" t="s">
        <v>146</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x14ac:dyDescent="0.2">
      <c r="A27" s="178"/>
      <c r="B27" s="618"/>
      <c r="C27" s="594"/>
      <c r="D27" s="595"/>
      <c r="E27" s="497" t="s">
        <v>185</v>
      </c>
      <c r="F27" s="477"/>
      <c r="G27" s="477"/>
      <c r="H27" s="477"/>
      <c r="I27" s="477"/>
      <c r="J27" s="477"/>
      <c r="K27" s="478"/>
      <c r="L27" s="498">
        <v>1</v>
      </c>
      <c r="M27" s="499"/>
      <c r="N27" s="499"/>
      <c r="O27" s="499"/>
      <c r="P27" s="541"/>
      <c r="Q27" s="498">
        <v>2680</v>
      </c>
      <c r="R27" s="499"/>
      <c r="S27" s="499"/>
      <c r="T27" s="499"/>
      <c r="U27" s="499"/>
      <c r="V27" s="541"/>
      <c r="W27" s="593"/>
      <c r="X27" s="594"/>
      <c r="Y27" s="595"/>
      <c r="Z27" s="497" t="s">
        <v>186</v>
      </c>
      <c r="AA27" s="477"/>
      <c r="AB27" s="477"/>
      <c r="AC27" s="477"/>
      <c r="AD27" s="477"/>
      <c r="AE27" s="477"/>
      <c r="AF27" s="477"/>
      <c r="AG27" s="478"/>
      <c r="AH27" s="498" t="s">
        <v>146</v>
      </c>
      <c r="AI27" s="499"/>
      <c r="AJ27" s="499"/>
      <c r="AK27" s="499"/>
      <c r="AL27" s="541"/>
      <c r="AM27" s="498" t="s">
        <v>146</v>
      </c>
      <c r="AN27" s="499"/>
      <c r="AO27" s="499"/>
      <c r="AP27" s="499"/>
      <c r="AQ27" s="499"/>
      <c r="AR27" s="541"/>
      <c r="AS27" s="498" t="s">
        <v>146</v>
      </c>
      <c r="AT27" s="499"/>
      <c r="AU27" s="499"/>
      <c r="AV27" s="499"/>
      <c r="AW27" s="499"/>
      <c r="AX27" s="500"/>
      <c r="AY27" s="542" t="s">
        <v>187</v>
      </c>
      <c r="AZ27" s="543"/>
      <c r="BA27" s="543"/>
      <c r="BB27" s="543"/>
      <c r="BC27" s="543"/>
      <c r="BD27" s="543"/>
      <c r="BE27" s="543"/>
      <c r="BF27" s="543"/>
      <c r="BG27" s="543"/>
      <c r="BH27" s="543"/>
      <c r="BI27" s="543"/>
      <c r="BJ27" s="543"/>
      <c r="BK27" s="543"/>
      <c r="BL27" s="543"/>
      <c r="BM27" s="544"/>
      <c r="BN27" s="566" t="s">
        <v>177</v>
      </c>
      <c r="BO27" s="567"/>
      <c r="BP27" s="567"/>
      <c r="BQ27" s="567"/>
      <c r="BR27" s="567"/>
      <c r="BS27" s="567"/>
      <c r="BT27" s="567"/>
      <c r="BU27" s="568"/>
      <c r="BV27" s="566" t="s">
        <v>146</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x14ac:dyDescent="0.15">
      <c r="A28" s="178"/>
      <c r="B28" s="618"/>
      <c r="C28" s="594"/>
      <c r="D28" s="595"/>
      <c r="E28" s="497" t="s">
        <v>188</v>
      </c>
      <c r="F28" s="477"/>
      <c r="G28" s="477"/>
      <c r="H28" s="477"/>
      <c r="I28" s="477"/>
      <c r="J28" s="477"/>
      <c r="K28" s="478"/>
      <c r="L28" s="498">
        <v>1</v>
      </c>
      <c r="M28" s="499"/>
      <c r="N28" s="499"/>
      <c r="O28" s="499"/>
      <c r="P28" s="541"/>
      <c r="Q28" s="498">
        <v>2120</v>
      </c>
      <c r="R28" s="499"/>
      <c r="S28" s="499"/>
      <c r="T28" s="499"/>
      <c r="U28" s="499"/>
      <c r="V28" s="541"/>
      <c r="W28" s="593"/>
      <c r="X28" s="594"/>
      <c r="Y28" s="595"/>
      <c r="Z28" s="497" t="s">
        <v>189</v>
      </c>
      <c r="AA28" s="477"/>
      <c r="AB28" s="477"/>
      <c r="AC28" s="477"/>
      <c r="AD28" s="477"/>
      <c r="AE28" s="477"/>
      <c r="AF28" s="477"/>
      <c r="AG28" s="478"/>
      <c r="AH28" s="498" t="s">
        <v>137</v>
      </c>
      <c r="AI28" s="499"/>
      <c r="AJ28" s="499"/>
      <c r="AK28" s="499"/>
      <c r="AL28" s="541"/>
      <c r="AM28" s="498" t="s">
        <v>146</v>
      </c>
      <c r="AN28" s="499"/>
      <c r="AO28" s="499"/>
      <c r="AP28" s="499"/>
      <c r="AQ28" s="499"/>
      <c r="AR28" s="541"/>
      <c r="AS28" s="498" t="s">
        <v>146</v>
      </c>
      <c r="AT28" s="499"/>
      <c r="AU28" s="499"/>
      <c r="AV28" s="499"/>
      <c r="AW28" s="499"/>
      <c r="AX28" s="500"/>
      <c r="AY28" s="601" t="s">
        <v>190</v>
      </c>
      <c r="AZ28" s="602"/>
      <c r="BA28" s="602"/>
      <c r="BB28" s="603"/>
      <c r="BC28" s="407" t="s">
        <v>47</v>
      </c>
      <c r="BD28" s="408"/>
      <c r="BE28" s="408"/>
      <c r="BF28" s="408"/>
      <c r="BG28" s="408"/>
      <c r="BH28" s="408"/>
      <c r="BI28" s="408"/>
      <c r="BJ28" s="408"/>
      <c r="BK28" s="408"/>
      <c r="BL28" s="408"/>
      <c r="BM28" s="409"/>
      <c r="BN28" s="410">
        <v>340673</v>
      </c>
      <c r="BO28" s="411"/>
      <c r="BP28" s="411"/>
      <c r="BQ28" s="411"/>
      <c r="BR28" s="411"/>
      <c r="BS28" s="411"/>
      <c r="BT28" s="411"/>
      <c r="BU28" s="412"/>
      <c r="BV28" s="410">
        <v>340580</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x14ac:dyDescent="0.15">
      <c r="A29" s="178"/>
      <c r="B29" s="618"/>
      <c r="C29" s="594"/>
      <c r="D29" s="595"/>
      <c r="E29" s="497" t="s">
        <v>191</v>
      </c>
      <c r="F29" s="477"/>
      <c r="G29" s="477"/>
      <c r="H29" s="477"/>
      <c r="I29" s="477"/>
      <c r="J29" s="477"/>
      <c r="K29" s="478"/>
      <c r="L29" s="498">
        <v>8</v>
      </c>
      <c r="M29" s="499"/>
      <c r="N29" s="499"/>
      <c r="O29" s="499"/>
      <c r="P29" s="541"/>
      <c r="Q29" s="498">
        <v>1770</v>
      </c>
      <c r="R29" s="499"/>
      <c r="S29" s="499"/>
      <c r="T29" s="499"/>
      <c r="U29" s="499"/>
      <c r="V29" s="541"/>
      <c r="W29" s="596"/>
      <c r="X29" s="597"/>
      <c r="Y29" s="598"/>
      <c r="Z29" s="497" t="s">
        <v>192</v>
      </c>
      <c r="AA29" s="477"/>
      <c r="AB29" s="477"/>
      <c r="AC29" s="477"/>
      <c r="AD29" s="477"/>
      <c r="AE29" s="477"/>
      <c r="AF29" s="477"/>
      <c r="AG29" s="478"/>
      <c r="AH29" s="498">
        <v>82</v>
      </c>
      <c r="AI29" s="499"/>
      <c r="AJ29" s="499"/>
      <c r="AK29" s="499"/>
      <c r="AL29" s="541"/>
      <c r="AM29" s="498">
        <v>237554</v>
      </c>
      <c r="AN29" s="499"/>
      <c r="AO29" s="499"/>
      <c r="AP29" s="499"/>
      <c r="AQ29" s="499"/>
      <c r="AR29" s="541"/>
      <c r="AS29" s="498">
        <v>2897</v>
      </c>
      <c r="AT29" s="499"/>
      <c r="AU29" s="499"/>
      <c r="AV29" s="499"/>
      <c r="AW29" s="499"/>
      <c r="AX29" s="500"/>
      <c r="AY29" s="604"/>
      <c r="AZ29" s="605"/>
      <c r="BA29" s="605"/>
      <c r="BB29" s="606"/>
      <c r="BC29" s="481" t="s">
        <v>193</v>
      </c>
      <c r="BD29" s="482"/>
      <c r="BE29" s="482"/>
      <c r="BF29" s="482"/>
      <c r="BG29" s="482"/>
      <c r="BH29" s="482"/>
      <c r="BI29" s="482"/>
      <c r="BJ29" s="482"/>
      <c r="BK29" s="482"/>
      <c r="BL29" s="482"/>
      <c r="BM29" s="483"/>
      <c r="BN29" s="447">
        <v>702073</v>
      </c>
      <c r="BO29" s="448"/>
      <c r="BP29" s="448"/>
      <c r="BQ29" s="448"/>
      <c r="BR29" s="448"/>
      <c r="BS29" s="448"/>
      <c r="BT29" s="448"/>
      <c r="BU29" s="449"/>
      <c r="BV29" s="447">
        <v>648404</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x14ac:dyDescent="0.2">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194</v>
      </c>
      <c r="X30" s="615"/>
      <c r="Y30" s="615"/>
      <c r="Z30" s="615"/>
      <c r="AA30" s="615"/>
      <c r="AB30" s="615"/>
      <c r="AC30" s="615"/>
      <c r="AD30" s="615"/>
      <c r="AE30" s="615"/>
      <c r="AF30" s="615"/>
      <c r="AG30" s="616"/>
      <c r="AH30" s="574">
        <v>96.8</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49</v>
      </c>
      <c r="BD30" s="564"/>
      <c r="BE30" s="564"/>
      <c r="BF30" s="564"/>
      <c r="BG30" s="564"/>
      <c r="BH30" s="564"/>
      <c r="BI30" s="564"/>
      <c r="BJ30" s="564"/>
      <c r="BK30" s="564"/>
      <c r="BL30" s="564"/>
      <c r="BM30" s="565"/>
      <c r="BN30" s="566">
        <v>2677131</v>
      </c>
      <c r="BO30" s="567"/>
      <c r="BP30" s="567"/>
      <c r="BQ30" s="567"/>
      <c r="BR30" s="567"/>
      <c r="BS30" s="567"/>
      <c r="BT30" s="567"/>
      <c r="BU30" s="568"/>
      <c r="BV30" s="566">
        <v>2411792</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10" t="s">
        <v>195</v>
      </c>
      <c r="D32" s="610"/>
      <c r="E32" s="610"/>
      <c r="F32" s="610"/>
      <c r="G32" s="610"/>
      <c r="H32" s="610"/>
      <c r="I32" s="610"/>
      <c r="J32" s="610"/>
      <c r="K32" s="610"/>
      <c r="L32" s="610"/>
      <c r="M32" s="610"/>
      <c r="N32" s="610"/>
      <c r="O32" s="610"/>
      <c r="P32" s="610"/>
      <c r="Q32" s="610"/>
      <c r="R32" s="610"/>
      <c r="S32" s="610"/>
      <c r="U32" s="451" t="s">
        <v>196</v>
      </c>
      <c r="V32" s="451"/>
      <c r="W32" s="451"/>
      <c r="X32" s="451"/>
      <c r="Y32" s="451"/>
      <c r="Z32" s="451"/>
      <c r="AA32" s="451"/>
      <c r="AB32" s="451"/>
      <c r="AC32" s="451"/>
      <c r="AD32" s="451"/>
      <c r="AE32" s="451"/>
      <c r="AF32" s="451"/>
      <c r="AG32" s="451"/>
      <c r="AH32" s="451"/>
      <c r="AI32" s="451"/>
      <c r="AJ32" s="451"/>
      <c r="AK32" s="451"/>
      <c r="AM32" s="451" t="s">
        <v>197</v>
      </c>
      <c r="AN32" s="451"/>
      <c r="AO32" s="451"/>
      <c r="AP32" s="451"/>
      <c r="AQ32" s="451"/>
      <c r="AR32" s="451"/>
      <c r="AS32" s="451"/>
      <c r="AT32" s="451"/>
      <c r="AU32" s="451"/>
      <c r="AV32" s="451"/>
      <c r="AW32" s="451"/>
      <c r="AX32" s="451"/>
      <c r="AY32" s="451"/>
      <c r="AZ32" s="451"/>
      <c r="BA32" s="451"/>
      <c r="BB32" s="451"/>
      <c r="BC32" s="451"/>
      <c r="BE32" s="451" t="s">
        <v>198</v>
      </c>
      <c r="BF32" s="451"/>
      <c r="BG32" s="451"/>
      <c r="BH32" s="451"/>
      <c r="BI32" s="451"/>
      <c r="BJ32" s="451"/>
      <c r="BK32" s="451"/>
      <c r="BL32" s="451"/>
      <c r="BM32" s="451"/>
      <c r="BN32" s="451"/>
      <c r="BO32" s="451"/>
      <c r="BP32" s="451"/>
      <c r="BQ32" s="451"/>
      <c r="BR32" s="451"/>
      <c r="BS32" s="451"/>
      <c r="BT32" s="451"/>
      <c r="BU32" s="451"/>
      <c r="BW32" s="451" t="s">
        <v>199</v>
      </c>
      <c r="BX32" s="451"/>
      <c r="BY32" s="451"/>
      <c r="BZ32" s="451"/>
      <c r="CA32" s="451"/>
      <c r="CB32" s="451"/>
      <c r="CC32" s="451"/>
      <c r="CD32" s="451"/>
      <c r="CE32" s="451"/>
      <c r="CF32" s="451"/>
      <c r="CG32" s="451"/>
      <c r="CH32" s="451"/>
      <c r="CI32" s="451"/>
      <c r="CJ32" s="451"/>
      <c r="CK32" s="451"/>
      <c r="CL32" s="451"/>
      <c r="CM32" s="451"/>
      <c r="CO32" s="451" t="s">
        <v>200</v>
      </c>
      <c r="CP32" s="451"/>
      <c r="CQ32" s="451"/>
      <c r="CR32" s="451"/>
      <c r="CS32" s="451"/>
      <c r="CT32" s="451"/>
      <c r="CU32" s="451"/>
      <c r="CV32" s="451"/>
      <c r="CW32" s="451"/>
      <c r="CX32" s="451"/>
      <c r="CY32" s="451"/>
      <c r="CZ32" s="451"/>
      <c r="DA32" s="451"/>
      <c r="DB32" s="451"/>
      <c r="DC32" s="451"/>
      <c r="DD32" s="451"/>
      <c r="DE32" s="451"/>
      <c r="DI32" s="201"/>
    </row>
    <row r="33" spans="1:113" ht="13.5" customHeight="1" x14ac:dyDescent="0.15">
      <c r="A33" s="178"/>
      <c r="B33" s="202"/>
      <c r="C33" s="471" t="s">
        <v>201</v>
      </c>
      <c r="D33" s="471"/>
      <c r="E33" s="436" t="s">
        <v>202</v>
      </c>
      <c r="F33" s="436"/>
      <c r="G33" s="436"/>
      <c r="H33" s="436"/>
      <c r="I33" s="436"/>
      <c r="J33" s="436"/>
      <c r="K33" s="436"/>
      <c r="L33" s="436"/>
      <c r="M33" s="436"/>
      <c r="N33" s="436"/>
      <c r="O33" s="436"/>
      <c r="P33" s="436"/>
      <c r="Q33" s="436"/>
      <c r="R33" s="436"/>
      <c r="S33" s="436"/>
      <c r="T33" s="203"/>
      <c r="U33" s="471" t="s">
        <v>201</v>
      </c>
      <c r="V33" s="471"/>
      <c r="W33" s="436" t="s">
        <v>202</v>
      </c>
      <c r="X33" s="436"/>
      <c r="Y33" s="436"/>
      <c r="Z33" s="436"/>
      <c r="AA33" s="436"/>
      <c r="AB33" s="436"/>
      <c r="AC33" s="436"/>
      <c r="AD33" s="436"/>
      <c r="AE33" s="436"/>
      <c r="AF33" s="436"/>
      <c r="AG33" s="436"/>
      <c r="AH33" s="436"/>
      <c r="AI33" s="436"/>
      <c r="AJ33" s="436"/>
      <c r="AK33" s="436"/>
      <c r="AL33" s="203"/>
      <c r="AM33" s="471" t="s">
        <v>201</v>
      </c>
      <c r="AN33" s="471"/>
      <c r="AO33" s="436" t="s">
        <v>202</v>
      </c>
      <c r="AP33" s="436"/>
      <c r="AQ33" s="436"/>
      <c r="AR33" s="436"/>
      <c r="AS33" s="436"/>
      <c r="AT33" s="436"/>
      <c r="AU33" s="436"/>
      <c r="AV33" s="436"/>
      <c r="AW33" s="436"/>
      <c r="AX33" s="436"/>
      <c r="AY33" s="436"/>
      <c r="AZ33" s="436"/>
      <c r="BA33" s="436"/>
      <c r="BB33" s="436"/>
      <c r="BC33" s="436"/>
      <c r="BD33" s="204"/>
      <c r="BE33" s="436" t="s">
        <v>203</v>
      </c>
      <c r="BF33" s="436"/>
      <c r="BG33" s="436" t="s">
        <v>204</v>
      </c>
      <c r="BH33" s="436"/>
      <c r="BI33" s="436"/>
      <c r="BJ33" s="436"/>
      <c r="BK33" s="436"/>
      <c r="BL33" s="436"/>
      <c r="BM33" s="436"/>
      <c r="BN33" s="436"/>
      <c r="BO33" s="436"/>
      <c r="BP33" s="436"/>
      <c r="BQ33" s="436"/>
      <c r="BR33" s="436"/>
      <c r="BS33" s="436"/>
      <c r="BT33" s="436"/>
      <c r="BU33" s="436"/>
      <c r="BV33" s="204"/>
      <c r="BW33" s="471" t="s">
        <v>203</v>
      </c>
      <c r="BX33" s="471"/>
      <c r="BY33" s="436" t="s">
        <v>205</v>
      </c>
      <c r="BZ33" s="436"/>
      <c r="CA33" s="436"/>
      <c r="CB33" s="436"/>
      <c r="CC33" s="436"/>
      <c r="CD33" s="436"/>
      <c r="CE33" s="436"/>
      <c r="CF33" s="436"/>
      <c r="CG33" s="436"/>
      <c r="CH33" s="436"/>
      <c r="CI33" s="436"/>
      <c r="CJ33" s="436"/>
      <c r="CK33" s="436"/>
      <c r="CL33" s="436"/>
      <c r="CM33" s="436"/>
      <c r="CN33" s="203"/>
      <c r="CO33" s="471" t="s">
        <v>201</v>
      </c>
      <c r="CP33" s="471"/>
      <c r="CQ33" s="436" t="s">
        <v>206</v>
      </c>
      <c r="CR33" s="436"/>
      <c r="CS33" s="436"/>
      <c r="CT33" s="436"/>
      <c r="CU33" s="436"/>
      <c r="CV33" s="436"/>
      <c r="CW33" s="436"/>
      <c r="CX33" s="436"/>
      <c r="CY33" s="436"/>
      <c r="CZ33" s="436"/>
      <c r="DA33" s="436"/>
      <c r="DB33" s="436"/>
      <c r="DC33" s="436"/>
      <c r="DD33" s="436"/>
      <c r="DE33" s="436"/>
      <c r="DF33" s="203"/>
      <c r="DG33" s="636" t="s">
        <v>207</v>
      </c>
      <c r="DH33" s="636"/>
      <c r="DI33" s="205"/>
    </row>
    <row r="34" spans="1:113" ht="32.25" customHeight="1" x14ac:dyDescent="0.15">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3</v>
      </c>
      <c r="V34" s="637"/>
      <c r="W34" s="638" t="str">
        <f>IF('各会計、関係団体の財政状況及び健全化判断比率'!B28="","",'各会計、関係団体の財政状況及び健全化判断比率'!B28)</f>
        <v>特別養護老人ホーム特別会計</v>
      </c>
      <c r="X34" s="638"/>
      <c r="Y34" s="638"/>
      <c r="Z34" s="638"/>
      <c r="AA34" s="638"/>
      <c r="AB34" s="638"/>
      <c r="AC34" s="638"/>
      <c r="AD34" s="638"/>
      <c r="AE34" s="638"/>
      <c r="AF34" s="638"/>
      <c r="AG34" s="638"/>
      <c r="AH34" s="638"/>
      <c r="AI34" s="638"/>
      <c r="AJ34" s="638"/>
      <c r="AK34" s="638"/>
      <c r="AL34" s="178"/>
      <c r="AM34" s="637">
        <f>IF(AO34="","",MAX(C34:D43,U34:V43)+1)</f>
        <v>8</v>
      </c>
      <c r="AN34" s="637"/>
      <c r="AO34" s="638" t="str">
        <f>IF('各会計、関係団体の財政状況及び健全化判断比率'!B33="","",'各会計、関係団体の財政状況及び健全化判断比率'!B33)</f>
        <v>上水道事業会計</v>
      </c>
      <c r="AP34" s="638"/>
      <c r="AQ34" s="638"/>
      <c r="AR34" s="638"/>
      <c r="AS34" s="638"/>
      <c r="AT34" s="638"/>
      <c r="AU34" s="638"/>
      <c r="AV34" s="638"/>
      <c r="AW34" s="638"/>
      <c r="AX34" s="638"/>
      <c r="AY34" s="638"/>
      <c r="AZ34" s="638"/>
      <c r="BA34" s="638"/>
      <c r="BB34" s="638"/>
      <c r="BC34" s="638"/>
      <c r="BD34" s="178"/>
      <c r="BE34" s="637">
        <f>IF(BG34="","",MAX(C34:D43,U34:V43,AM34:AN43)+1)</f>
        <v>9</v>
      </c>
      <c r="BF34" s="637"/>
      <c r="BG34" s="638" t="str">
        <f>IF('各会計、関係団体の財政状況及び健全化判断比率'!B34="","",'各会計、関係団体の財政状況及び健全化判断比率'!B34)</f>
        <v>公共下水道特別会計</v>
      </c>
      <c r="BH34" s="638"/>
      <c r="BI34" s="638"/>
      <c r="BJ34" s="638"/>
      <c r="BK34" s="638"/>
      <c r="BL34" s="638"/>
      <c r="BM34" s="638"/>
      <c r="BN34" s="638"/>
      <c r="BO34" s="638"/>
      <c r="BP34" s="638"/>
      <c r="BQ34" s="638"/>
      <c r="BR34" s="638"/>
      <c r="BS34" s="638"/>
      <c r="BT34" s="638"/>
      <c r="BU34" s="638"/>
      <c r="BV34" s="178"/>
      <c r="BW34" s="637">
        <f>IF(BY34="","",MAX(C34:D43,U34:V43,AM34:AN43,BE34:BF43)+1)</f>
        <v>10</v>
      </c>
      <c r="BX34" s="637"/>
      <c r="BY34" s="638" t="str">
        <f>IF('各会計、関係団体の財政状況及び健全化判断比率'!B68="","",'各会計、関係団体の財政状況及び健全化判断比率'!B68)</f>
        <v>北空知衛生センター組合</v>
      </c>
      <c r="BZ34" s="638"/>
      <c r="CA34" s="638"/>
      <c r="CB34" s="638"/>
      <c r="CC34" s="638"/>
      <c r="CD34" s="638"/>
      <c r="CE34" s="638"/>
      <c r="CF34" s="638"/>
      <c r="CG34" s="638"/>
      <c r="CH34" s="638"/>
      <c r="CI34" s="638"/>
      <c r="CJ34" s="638"/>
      <c r="CK34" s="638"/>
      <c r="CL34" s="638"/>
      <c r="CM34" s="638"/>
      <c r="CN34" s="178"/>
      <c r="CO34" s="637">
        <f>IF(CQ34="","",MAX(C34:D43,U34:V43,AM34:AN43,BE34:BF43,BW34:BX43)+1)</f>
        <v>17</v>
      </c>
      <c r="CP34" s="637"/>
      <c r="CQ34" s="638" t="str">
        <f>IF('各会計、関係団体の財政状況及び健全化判断比率'!BS7="","",'各会計、関係団体の財政状況及び健全化判断比率'!BS7)</f>
        <v>株式会社沼田開発公社</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
      </c>
      <c r="DH34" s="639"/>
      <c r="DI34" s="205"/>
    </row>
    <row r="35" spans="1:113" ht="32.25" customHeight="1" x14ac:dyDescent="0.15">
      <c r="A35" s="178"/>
      <c r="B35" s="202"/>
      <c r="C35" s="637">
        <f>IF(E35="","",C34+1)</f>
        <v>2</v>
      </c>
      <c r="D35" s="637"/>
      <c r="E35" s="638" t="str">
        <f>IF('各会計、関係団体の財政状況及び健全化判断比率'!B8="","",'各会計、関係団体の財政状況及び健全化判断比率'!B8)</f>
        <v>養護老人ホーム特別会計</v>
      </c>
      <c r="F35" s="638"/>
      <c r="G35" s="638"/>
      <c r="H35" s="638"/>
      <c r="I35" s="638"/>
      <c r="J35" s="638"/>
      <c r="K35" s="638"/>
      <c r="L35" s="638"/>
      <c r="M35" s="638"/>
      <c r="N35" s="638"/>
      <c r="O35" s="638"/>
      <c r="P35" s="638"/>
      <c r="Q35" s="638"/>
      <c r="R35" s="638"/>
      <c r="S35" s="638"/>
      <c r="T35" s="178"/>
      <c r="U35" s="637">
        <f>IF(W35="","",U34+1)</f>
        <v>4</v>
      </c>
      <c r="V35" s="637"/>
      <c r="W35" s="638" t="str">
        <f>IF('各会計、関係団体の財政状況及び健全化判断比率'!B29="","",'各会計、関係団体の財政状況及び健全化判断比率'!B29)</f>
        <v>高齢者グループホーム特別会計</v>
      </c>
      <c r="X35" s="638"/>
      <c r="Y35" s="638"/>
      <c r="Z35" s="638"/>
      <c r="AA35" s="638"/>
      <c r="AB35" s="638"/>
      <c r="AC35" s="638"/>
      <c r="AD35" s="638"/>
      <c r="AE35" s="638"/>
      <c r="AF35" s="638"/>
      <c r="AG35" s="638"/>
      <c r="AH35" s="638"/>
      <c r="AI35" s="638"/>
      <c r="AJ35" s="638"/>
      <c r="AK35" s="638"/>
      <c r="AL35" s="178"/>
      <c r="AM35" s="637" t="str">
        <f t="shared" ref="AM35:AM43" si="0">IF(AO35="","",AM34+1)</f>
        <v/>
      </c>
      <c r="AN35" s="637"/>
      <c r="AO35" s="638"/>
      <c r="AP35" s="638"/>
      <c r="AQ35" s="638"/>
      <c r="AR35" s="638"/>
      <c r="AS35" s="638"/>
      <c r="AT35" s="638"/>
      <c r="AU35" s="638"/>
      <c r="AV35" s="638"/>
      <c r="AW35" s="638"/>
      <c r="AX35" s="638"/>
      <c r="AY35" s="638"/>
      <c r="AZ35" s="638"/>
      <c r="BA35" s="638"/>
      <c r="BB35" s="638"/>
      <c r="BC35" s="638"/>
      <c r="BD35" s="178"/>
      <c r="BE35" s="637" t="str">
        <f t="shared" ref="BE35:BE43" si="1">IF(BG35="","",BE34+1)</f>
        <v/>
      </c>
      <c r="BF35" s="637"/>
      <c r="BG35" s="638"/>
      <c r="BH35" s="638"/>
      <c r="BI35" s="638"/>
      <c r="BJ35" s="638"/>
      <c r="BK35" s="638"/>
      <c r="BL35" s="638"/>
      <c r="BM35" s="638"/>
      <c r="BN35" s="638"/>
      <c r="BO35" s="638"/>
      <c r="BP35" s="638"/>
      <c r="BQ35" s="638"/>
      <c r="BR35" s="638"/>
      <c r="BS35" s="638"/>
      <c r="BT35" s="638"/>
      <c r="BU35" s="638"/>
      <c r="BV35" s="178"/>
      <c r="BW35" s="637">
        <f t="shared" ref="BW35:BW43" si="2">IF(BY35="","",BW34+1)</f>
        <v>11</v>
      </c>
      <c r="BX35" s="637"/>
      <c r="BY35" s="638" t="str">
        <f>IF('各会計、関係団体の財政状況及び健全化判断比率'!B69="","",'各会計、関係団体の財政状況及び健全化判断比率'!B69)</f>
        <v>空知教育センター組合</v>
      </c>
      <c r="BZ35" s="638"/>
      <c r="CA35" s="638"/>
      <c r="CB35" s="638"/>
      <c r="CC35" s="638"/>
      <c r="CD35" s="638"/>
      <c r="CE35" s="638"/>
      <c r="CF35" s="638"/>
      <c r="CG35" s="638"/>
      <c r="CH35" s="638"/>
      <c r="CI35" s="638"/>
      <c r="CJ35" s="638"/>
      <c r="CK35" s="638"/>
      <c r="CL35" s="638"/>
      <c r="CM35" s="638"/>
      <c r="CN35" s="178"/>
      <c r="CO35" s="637" t="str">
        <f t="shared" ref="CO35:CO43" si="3">IF(CQ35="","",CO34+1)</f>
        <v/>
      </c>
      <c r="CP35" s="637"/>
      <c r="CQ35" s="638" t="str">
        <f>IF('各会計、関係団体の財政状況及び健全化判断比率'!BS8="","",'各会計、関係団体の財政状況及び健全化判断比率'!BS8)</f>
        <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x14ac:dyDescent="0.15">
      <c r="A36" s="178"/>
      <c r="B36" s="202"/>
      <c r="C36" s="637" t="str">
        <f>IF(E36="","",C35+1)</f>
        <v/>
      </c>
      <c r="D36" s="637"/>
      <c r="E36" s="638" t="str">
        <f>IF('各会計、関係団体の財政状況及び健全化判断比率'!B9="","",'各会計、関係団体の財政状況及び健全化判断比率'!B9)</f>
        <v/>
      </c>
      <c r="F36" s="638"/>
      <c r="G36" s="638"/>
      <c r="H36" s="638"/>
      <c r="I36" s="638"/>
      <c r="J36" s="638"/>
      <c r="K36" s="638"/>
      <c r="L36" s="638"/>
      <c r="M36" s="638"/>
      <c r="N36" s="638"/>
      <c r="O36" s="638"/>
      <c r="P36" s="638"/>
      <c r="Q36" s="638"/>
      <c r="R36" s="638"/>
      <c r="S36" s="638"/>
      <c r="T36" s="178"/>
      <c r="U36" s="637">
        <f t="shared" ref="U36:U43" si="4">IF(W36="","",U35+1)</f>
        <v>5</v>
      </c>
      <c r="V36" s="637"/>
      <c r="W36" s="638" t="str">
        <f>IF('各会計、関係団体の財政状況及び健全化判断比率'!B30="","",'各会計、関係団体の財政状況及び健全化判断比率'!B30)</f>
        <v>介護保険特別会計</v>
      </c>
      <c r="X36" s="638"/>
      <c r="Y36" s="638"/>
      <c r="Z36" s="638"/>
      <c r="AA36" s="638"/>
      <c r="AB36" s="638"/>
      <c r="AC36" s="638"/>
      <c r="AD36" s="638"/>
      <c r="AE36" s="638"/>
      <c r="AF36" s="638"/>
      <c r="AG36" s="638"/>
      <c r="AH36" s="638"/>
      <c r="AI36" s="638"/>
      <c r="AJ36" s="638"/>
      <c r="AK36" s="638"/>
      <c r="AL36" s="178"/>
      <c r="AM36" s="637" t="str">
        <f t="shared" si="0"/>
        <v/>
      </c>
      <c r="AN36" s="637"/>
      <c r="AO36" s="638"/>
      <c r="AP36" s="638"/>
      <c r="AQ36" s="638"/>
      <c r="AR36" s="638"/>
      <c r="AS36" s="638"/>
      <c r="AT36" s="638"/>
      <c r="AU36" s="638"/>
      <c r="AV36" s="638"/>
      <c r="AW36" s="638"/>
      <c r="AX36" s="638"/>
      <c r="AY36" s="638"/>
      <c r="AZ36" s="638"/>
      <c r="BA36" s="638"/>
      <c r="BB36" s="638"/>
      <c r="BC36" s="638"/>
      <c r="BD36" s="178"/>
      <c r="BE36" s="637" t="str">
        <f t="shared" si="1"/>
        <v/>
      </c>
      <c r="BF36" s="637"/>
      <c r="BG36" s="638"/>
      <c r="BH36" s="638"/>
      <c r="BI36" s="638"/>
      <c r="BJ36" s="638"/>
      <c r="BK36" s="638"/>
      <c r="BL36" s="638"/>
      <c r="BM36" s="638"/>
      <c r="BN36" s="638"/>
      <c r="BO36" s="638"/>
      <c r="BP36" s="638"/>
      <c r="BQ36" s="638"/>
      <c r="BR36" s="638"/>
      <c r="BS36" s="638"/>
      <c r="BT36" s="638"/>
      <c r="BU36" s="638"/>
      <c r="BV36" s="178"/>
      <c r="BW36" s="637">
        <f t="shared" si="2"/>
        <v>12</v>
      </c>
      <c r="BX36" s="637"/>
      <c r="BY36" s="638" t="str">
        <f>IF('各会計、関係団体の財政状況及び健全化判断比率'!B70="","",'各会計、関係団体の財政状況及び健全化判断比率'!B70)</f>
        <v>中・北空知廃棄物処理広域連合</v>
      </c>
      <c r="BZ36" s="638"/>
      <c r="CA36" s="638"/>
      <c r="CB36" s="638"/>
      <c r="CC36" s="638"/>
      <c r="CD36" s="638"/>
      <c r="CE36" s="638"/>
      <c r="CF36" s="638"/>
      <c r="CG36" s="638"/>
      <c r="CH36" s="638"/>
      <c r="CI36" s="638"/>
      <c r="CJ36" s="638"/>
      <c r="CK36" s="638"/>
      <c r="CL36" s="638"/>
      <c r="CM36" s="638"/>
      <c r="CN36" s="178"/>
      <c r="CO36" s="637" t="str">
        <f t="shared" si="3"/>
        <v/>
      </c>
      <c r="CP36" s="637"/>
      <c r="CQ36" s="638" t="str">
        <f>IF('各会計、関係団体の財政状況及び健全化判断比率'!BS9="","",'各会計、関係団体の財政状況及び健全化判断比率'!BS9)</f>
        <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x14ac:dyDescent="0.15">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f t="shared" si="4"/>
        <v>6</v>
      </c>
      <c r="V37" s="637"/>
      <c r="W37" s="638" t="str">
        <f>IF('各会計、関係団体の財政状況及び健全化判断比率'!B31="","",'各会計、関係団体の財政状況及び健全化判断比率'!B31)</f>
        <v>国民健康保険特別会計</v>
      </c>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f t="shared" si="2"/>
        <v>13</v>
      </c>
      <c r="BX37" s="637"/>
      <c r="BY37" s="638" t="str">
        <f>IF('各会計、関係団体の財政状況及び健全化判断比率'!B71="","",'各会計、関係団体の財政状況及び健全化判断比率'!B71)</f>
        <v>北空知衛生施設組合</v>
      </c>
      <c r="BZ37" s="638"/>
      <c r="CA37" s="638"/>
      <c r="CB37" s="638"/>
      <c r="CC37" s="638"/>
      <c r="CD37" s="638"/>
      <c r="CE37" s="638"/>
      <c r="CF37" s="638"/>
      <c r="CG37" s="638"/>
      <c r="CH37" s="638"/>
      <c r="CI37" s="638"/>
      <c r="CJ37" s="638"/>
      <c r="CK37" s="638"/>
      <c r="CL37" s="638"/>
      <c r="CM37" s="638"/>
      <c r="CN37" s="178"/>
      <c r="CO37" s="637" t="str">
        <f t="shared" si="3"/>
        <v/>
      </c>
      <c r="CP37" s="637"/>
      <c r="CQ37" s="638" t="str">
        <f>IF('各会計、関係団体の財政状況及び健全化判断比率'!BS10="","",'各会計、関係団体の財政状況及び健全化判断比率'!BS10)</f>
        <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x14ac:dyDescent="0.15">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f t="shared" si="4"/>
        <v>7</v>
      </c>
      <c r="V38" s="637"/>
      <c r="W38" s="638" t="str">
        <f>IF('各会計、関係団体の財政状況及び健全化判断比率'!B32="","",'各会計、関係団体の財政状況及び健全化判断比率'!B32)</f>
        <v>後期高齢者医療特別会計</v>
      </c>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f t="shared" si="2"/>
        <v>14</v>
      </c>
      <c r="BX38" s="637"/>
      <c r="BY38" s="638" t="str">
        <f>IF('各会計、関係団体の財政状況及び健全化判断比率'!B72="","",'各会計、関係団体の財政状況及び健全化判断比率'!B72)</f>
        <v>深川地区消防組合</v>
      </c>
      <c r="BZ38" s="638"/>
      <c r="CA38" s="638"/>
      <c r="CB38" s="638"/>
      <c r="CC38" s="638"/>
      <c r="CD38" s="638"/>
      <c r="CE38" s="638"/>
      <c r="CF38" s="638"/>
      <c r="CG38" s="638"/>
      <c r="CH38" s="638"/>
      <c r="CI38" s="638"/>
      <c r="CJ38" s="638"/>
      <c r="CK38" s="638"/>
      <c r="CL38" s="638"/>
      <c r="CM38" s="638"/>
      <c r="CN38" s="178"/>
      <c r="CO38" s="637" t="str">
        <f t="shared" si="3"/>
        <v/>
      </c>
      <c r="CP38" s="637"/>
      <c r="CQ38" s="638" t="str">
        <f>IF('各会計、関係団体の財政状況及び健全化判断比率'!BS11="","",'各会計、関係団体の財政状況及び健全化判断比率'!BS11)</f>
        <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x14ac:dyDescent="0.15">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f t="shared" si="2"/>
        <v>15</v>
      </c>
      <c r="BX39" s="637"/>
      <c r="BY39" s="638" t="str">
        <f>IF('各会計、関係団体の財政状況及び健全化判断比率'!B73="","",'各会計、関係団体の財政状況及び健全化判断比率'!B73)</f>
        <v>北空知圏学校給食組合</v>
      </c>
      <c r="BZ39" s="638"/>
      <c r="CA39" s="638"/>
      <c r="CB39" s="638"/>
      <c r="CC39" s="638"/>
      <c r="CD39" s="638"/>
      <c r="CE39" s="638"/>
      <c r="CF39" s="638"/>
      <c r="CG39" s="638"/>
      <c r="CH39" s="638"/>
      <c r="CI39" s="638"/>
      <c r="CJ39" s="638"/>
      <c r="CK39" s="638"/>
      <c r="CL39" s="638"/>
      <c r="CM39" s="638"/>
      <c r="CN39" s="178"/>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x14ac:dyDescent="0.15">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f t="shared" si="2"/>
        <v>16</v>
      </c>
      <c r="BX40" s="637"/>
      <c r="BY40" s="638" t="str">
        <f>IF('各会計、関係団体の財政状況及び健全化判断比率'!B74="","",'各会計、関係団体の財政状況及び健全化判断比率'!B74)</f>
        <v>北空知広域水道企業団</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x14ac:dyDescent="0.15">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t="str">
        <f t="shared" si="2"/>
        <v/>
      </c>
      <c r="BX41" s="637"/>
      <c r="BY41" s="638" t="str">
        <f>IF('各会計、関係団体の財政状況及び健全化判断比率'!B75="","",'各会計、関係団体の財政状況及び健全化判断比率'!B75)</f>
        <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x14ac:dyDescent="0.15">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t="str">
        <f t="shared" si="2"/>
        <v/>
      </c>
      <c r="BX42" s="637"/>
      <c r="BY42" s="638" t="str">
        <f>IF('各会計、関係団体の財政状況及び健全化判断比率'!B76="","",'各会計、関係団体の財政状況及び健全化判断比率'!B76)</f>
        <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x14ac:dyDescent="0.15">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t="str">
        <f t="shared" si="2"/>
        <v/>
      </c>
      <c r="BX43" s="637"/>
      <c r="BY43" s="638" t="str">
        <f>IF('各会計、関係団体の財政状況及び健全化判断比率'!B77="","",'各会計、関係団体の財政状況及び健全化判断比率'!B77)</f>
        <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208</v>
      </c>
      <c r="E46" s="640" t="s">
        <v>209</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x14ac:dyDescent="0.15">
      <c r="E47" s="640" t="s">
        <v>210</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x14ac:dyDescent="0.15">
      <c r="E48" s="640" t="s">
        <v>211</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x14ac:dyDescent="0.15">
      <c r="E49" s="641" t="s">
        <v>212</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x14ac:dyDescent="0.15">
      <c r="E50" s="640" t="s">
        <v>213</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x14ac:dyDescent="0.15">
      <c r="E51" s="640" t="s">
        <v>214</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x14ac:dyDescent="0.15">
      <c r="E52" s="640" t="s">
        <v>215</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x14ac:dyDescent="0.15">
      <c r="E53" s="367" t="s">
        <v>621</v>
      </c>
    </row>
    <row r="54" spans="5:113" x14ac:dyDescent="0.15"/>
    <row r="55" spans="5:113" x14ac:dyDescent="0.15"/>
    <row r="56" spans="5:113" x14ac:dyDescent="0.15"/>
  </sheetData>
  <sheetProtection algorithmName="SHA-512" hashValue="g1DjxB27d/PZIxKbMpA0afCrH57qdw5dSDoyx2/jrLD57p07hqz1MjCFjjo9K5B/kQNYz3AgnS5Vz4Jc+Cidgw==" saltValue="GuzlA6XCwnLTDyTTgCIOLQ=="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574</v>
      </c>
      <c r="G33" s="29" t="s">
        <v>575</v>
      </c>
      <c r="H33" s="29" t="s">
        <v>576</v>
      </c>
      <c r="I33" s="29" t="s">
        <v>577</v>
      </c>
      <c r="J33" s="30" t="s">
        <v>578</v>
      </c>
      <c r="K33" s="22"/>
      <c r="L33" s="22"/>
      <c r="M33" s="22"/>
      <c r="N33" s="22"/>
      <c r="O33" s="22"/>
      <c r="P33" s="22"/>
    </row>
    <row r="34" spans="1:16" ht="39" customHeight="1" x14ac:dyDescent="0.15">
      <c r="A34" s="22"/>
      <c r="B34" s="31"/>
      <c r="C34" s="1216" t="s">
        <v>579</v>
      </c>
      <c r="D34" s="1216"/>
      <c r="E34" s="1217"/>
      <c r="F34" s="32">
        <v>5.25</v>
      </c>
      <c r="G34" s="33">
        <v>6.1</v>
      </c>
      <c r="H34" s="33">
        <v>6.63</v>
      </c>
      <c r="I34" s="33">
        <v>7.33</v>
      </c>
      <c r="J34" s="34">
        <v>7.85</v>
      </c>
      <c r="K34" s="22"/>
      <c r="L34" s="22"/>
      <c r="M34" s="22"/>
      <c r="N34" s="22"/>
      <c r="O34" s="22"/>
      <c r="P34" s="22"/>
    </row>
    <row r="35" spans="1:16" ht="39" customHeight="1" x14ac:dyDescent="0.15">
      <c r="A35" s="22"/>
      <c r="B35" s="35"/>
      <c r="C35" s="1210" t="s">
        <v>580</v>
      </c>
      <c r="D35" s="1211"/>
      <c r="E35" s="1212"/>
      <c r="F35" s="36">
        <v>4.2</v>
      </c>
      <c r="G35" s="37">
        <v>4.09</v>
      </c>
      <c r="H35" s="37">
        <v>5.71</v>
      </c>
      <c r="I35" s="37">
        <v>5.38</v>
      </c>
      <c r="J35" s="38">
        <v>3.64</v>
      </c>
      <c r="K35" s="22"/>
      <c r="L35" s="22"/>
      <c r="M35" s="22"/>
      <c r="N35" s="22"/>
      <c r="O35" s="22"/>
      <c r="P35" s="22"/>
    </row>
    <row r="36" spans="1:16" ht="39" customHeight="1" x14ac:dyDescent="0.15">
      <c r="A36" s="22"/>
      <c r="B36" s="35"/>
      <c r="C36" s="1210" t="s">
        <v>581</v>
      </c>
      <c r="D36" s="1211"/>
      <c r="E36" s="1212"/>
      <c r="F36" s="36">
        <v>1.1399999999999999</v>
      </c>
      <c r="G36" s="37">
        <v>1.37</v>
      </c>
      <c r="H36" s="37">
        <v>1.32</v>
      </c>
      <c r="I36" s="37">
        <v>1.31</v>
      </c>
      <c r="J36" s="38">
        <v>0.82</v>
      </c>
      <c r="K36" s="22"/>
      <c r="L36" s="22"/>
      <c r="M36" s="22"/>
      <c r="N36" s="22"/>
      <c r="O36" s="22"/>
      <c r="P36" s="22"/>
    </row>
    <row r="37" spans="1:16" ht="39" customHeight="1" x14ac:dyDescent="0.15">
      <c r="A37" s="22"/>
      <c r="B37" s="35"/>
      <c r="C37" s="1210" t="s">
        <v>582</v>
      </c>
      <c r="D37" s="1211"/>
      <c r="E37" s="1212"/>
      <c r="F37" s="36">
        <v>0.56999999999999995</v>
      </c>
      <c r="G37" s="37">
        <v>0.55000000000000004</v>
      </c>
      <c r="H37" s="37">
        <v>0.51</v>
      </c>
      <c r="I37" s="37">
        <v>0.62</v>
      </c>
      <c r="J37" s="38">
        <v>0.8</v>
      </c>
      <c r="K37" s="22"/>
      <c r="L37" s="22"/>
      <c r="M37" s="22"/>
      <c r="N37" s="22"/>
      <c r="O37" s="22"/>
      <c r="P37" s="22"/>
    </row>
    <row r="38" spans="1:16" ht="39" customHeight="1" x14ac:dyDescent="0.15">
      <c r="A38" s="22"/>
      <c r="B38" s="35"/>
      <c r="C38" s="1210" t="s">
        <v>583</v>
      </c>
      <c r="D38" s="1211"/>
      <c r="E38" s="1212"/>
      <c r="F38" s="36">
        <v>2.68</v>
      </c>
      <c r="G38" s="37">
        <v>0.99</v>
      </c>
      <c r="H38" s="37">
        <v>0.82</v>
      </c>
      <c r="I38" s="37">
        <v>0.31</v>
      </c>
      <c r="J38" s="38">
        <v>0.27</v>
      </c>
      <c r="K38" s="22"/>
      <c r="L38" s="22"/>
      <c r="M38" s="22"/>
      <c r="N38" s="22"/>
      <c r="O38" s="22"/>
      <c r="P38" s="22"/>
    </row>
    <row r="39" spans="1:16" ht="39" customHeight="1" x14ac:dyDescent="0.15">
      <c r="A39" s="22"/>
      <c r="B39" s="35"/>
      <c r="C39" s="1210" t="s">
        <v>584</v>
      </c>
      <c r="D39" s="1211"/>
      <c r="E39" s="1212"/>
      <c r="F39" s="36">
        <v>0.21</v>
      </c>
      <c r="G39" s="37">
        <v>0.13</v>
      </c>
      <c r="H39" s="37">
        <v>0.26</v>
      </c>
      <c r="I39" s="37">
        <v>0.21</v>
      </c>
      <c r="J39" s="38">
        <v>0.12</v>
      </c>
      <c r="K39" s="22"/>
      <c r="L39" s="22"/>
      <c r="M39" s="22"/>
      <c r="N39" s="22"/>
      <c r="O39" s="22"/>
      <c r="P39" s="22"/>
    </row>
    <row r="40" spans="1:16" ht="39" customHeight="1" x14ac:dyDescent="0.15">
      <c r="A40" s="22"/>
      <c r="B40" s="35"/>
      <c r="C40" s="1210" t="s">
        <v>585</v>
      </c>
      <c r="D40" s="1211"/>
      <c r="E40" s="1212"/>
      <c r="F40" s="36">
        <v>0.18</v>
      </c>
      <c r="G40" s="37">
        <v>0.12</v>
      </c>
      <c r="H40" s="37">
        <v>0.15</v>
      </c>
      <c r="I40" s="37">
        <v>0.06</v>
      </c>
      <c r="J40" s="38">
        <v>0.09</v>
      </c>
      <c r="K40" s="22"/>
      <c r="L40" s="22"/>
      <c r="M40" s="22"/>
      <c r="N40" s="22"/>
      <c r="O40" s="22"/>
      <c r="P40" s="22"/>
    </row>
    <row r="41" spans="1:16" ht="39" customHeight="1" x14ac:dyDescent="0.15">
      <c r="A41" s="22"/>
      <c r="B41" s="35"/>
      <c r="C41" s="1210" t="s">
        <v>586</v>
      </c>
      <c r="D41" s="1211"/>
      <c r="E41" s="1212"/>
      <c r="F41" s="36">
        <v>0</v>
      </c>
      <c r="G41" s="37">
        <v>0</v>
      </c>
      <c r="H41" s="37">
        <v>0</v>
      </c>
      <c r="I41" s="37">
        <v>0.01</v>
      </c>
      <c r="J41" s="38">
        <v>0</v>
      </c>
      <c r="K41" s="22"/>
      <c r="L41" s="22"/>
      <c r="M41" s="22"/>
      <c r="N41" s="22"/>
      <c r="O41" s="22"/>
      <c r="P41" s="22"/>
    </row>
    <row r="42" spans="1:16" ht="39" customHeight="1" x14ac:dyDescent="0.15">
      <c r="A42" s="22"/>
      <c r="B42" s="39"/>
      <c r="C42" s="1210" t="s">
        <v>587</v>
      </c>
      <c r="D42" s="1211"/>
      <c r="E42" s="1212"/>
      <c r="F42" s="36" t="s">
        <v>532</v>
      </c>
      <c r="G42" s="37" t="s">
        <v>532</v>
      </c>
      <c r="H42" s="37" t="s">
        <v>532</v>
      </c>
      <c r="I42" s="37" t="s">
        <v>532</v>
      </c>
      <c r="J42" s="38" t="s">
        <v>532</v>
      </c>
      <c r="K42" s="22"/>
      <c r="L42" s="22"/>
      <c r="M42" s="22"/>
      <c r="N42" s="22"/>
      <c r="O42" s="22"/>
      <c r="P42" s="22"/>
    </row>
    <row r="43" spans="1:16" ht="39" customHeight="1" thickBot="1" x14ac:dyDescent="0.2">
      <c r="A43" s="22"/>
      <c r="B43" s="40"/>
      <c r="C43" s="1213" t="s">
        <v>588</v>
      </c>
      <c r="D43" s="1214"/>
      <c r="E43" s="1215"/>
      <c r="F43" s="41">
        <v>0.28000000000000003</v>
      </c>
      <c r="G43" s="42">
        <v>0.02</v>
      </c>
      <c r="H43" s="42">
        <v>0.04</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gRxuLxHgh4JuNRZO74BlN7VnPRAUUz2zLqwHiP9YEoXtq+b7SeCUHM7vXNMEOq+miAmmJ48d/AqayNSRLPMbnA==" saltValue="QkDLf9Cfvy1Q0mj8pqs72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x14ac:dyDescent="0.15">
      <c r="A45" s="48"/>
      <c r="B45" s="1218" t="s">
        <v>10</v>
      </c>
      <c r="C45" s="1219"/>
      <c r="D45" s="58"/>
      <c r="E45" s="1224" t="s">
        <v>11</v>
      </c>
      <c r="F45" s="1224"/>
      <c r="G45" s="1224"/>
      <c r="H45" s="1224"/>
      <c r="I45" s="1224"/>
      <c r="J45" s="1225"/>
      <c r="K45" s="59">
        <v>311</v>
      </c>
      <c r="L45" s="60">
        <v>304</v>
      </c>
      <c r="M45" s="60">
        <v>271</v>
      </c>
      <c r="N45" s="60">
        <v>319</v>
      </c>
      <c r="O45" s="61">
        <v>334</v>
      </c>
      <c r="P45" s="48"/>
      <c r="Q45" s="48"/>
      <c r="R45" s="48"/>
      <c r="S45" s="48"/>
      <c r="T45" s="48"/>
      <c r="U45" s="48"/>
    </row>
    <row r="46" spans="1:21" ht="30.75" customHeight="1" x14ac:dyDescent="0.15">
      <c r="A46" s="48"/>
      <c r="B46" s="1220"/>
      <c r="C46" s="1221"/>
      <c r="D46" s="62"/>
      <c r="E46" s="1226" t="s">
        <v>12</v>
      </c>
      <c r="F46" s="1226"/>
      <c r="G46" s="1226"/>
      <c r="H46" s="1226"/>
      <c r="I46" s="1226"/>
      <c r="J46" s="1227"/>
      <c r="K46" s="63" t="s">
        <v>532</v>
      </c>
      <c r="L46" s="64" t="s">
        <v>532</v>
      </c>
      <c r="M46" s="64" t="s">
        <v>532</v>
      </c>
      <c r="N46" s="64" t="s">
        <v>532</v>
      </c>
      <c r="O46" s="65" t="s">
        <v>532</v>
      </c>
      <c r="P46" s="48"/>
      <c r="Q46" s="48"/>
      <c r="R46" s="48"/>
      <c r="S46" s="48"/>
      <c r="T46" s="48"/>
      <c r="U46" s="48"/>
    </row>
    <row r="47" spans="1:21" ht="30.75" customHeight="1" x14ac:dyDescent="0.15">
      <c r="A47" s="48"/>
      <c r="B47" s="1220"/>
      <c r="C47" s="1221"/>
      <c r="D47" s="62"/>
      <c r="E47" s="1226" t="s">
        <v>13</v>
      </c>
      <c r="F47" s="1226"/>
      <c r="G47" s="1226"/>
      <c r="H47" s="1226"/>
      <c r="I47" s="1226"/>
      <c r="J47" s="1227"/>
      <c r="K47" s="63" t="s">
        <v>532</v>
      </c>
      <c r="L47" s="64" t="s">
        <v>532</v>
      </c>
      <c r="M47" s="64" t="s">
        <v>532</v>
      </c>
      <c r="N47" s="64" t="s">
        <v>532</v>
      </c>
      <c r="O47" s="65" t="s">
        <v>532</v>
      </c>
      <c r="P47" s="48"/>
      <c r="Q47" s="48"/>
      <c r="R47" s="48"/>
      <c r="S47" s="48"/>
      <c r="T47" s="48"/>
      <c r="U47" s="48"/>
    </row>
    <row r="48" spans="1:21" ht="30.75" customHeight="1" x14ac:dyDescent="0.15">
      <c r="A48" s="48"/>
      <c r="B48" s="1220"/>
      <c r="C48" s="1221"/>
      <c r="D48" s="62"/>
      <c r="E48" s="1226" t="s">
        <v>14</v>
      </c>
      <c r="F48" s="1226"/>
      <c r="G48" s="1226"/>
      <c r="H48" s="1226"/>
      <c r="I48" s="1226"/>
      <c r="J48" s="1227"/>
      <c r="K48" s="63">
        <v>132</v>
      </c>
      <c r="L48" s="64">
        <v>88</v>
      </c>
      <c r="M48" s="64">
        <v>94</v>
      </c>
      <c r="N48" s="64">
        <v>83</v>
      </c>
      <c r="O48" s="65">
        <v>73</v>
      </c>
      <c r="P48" s="48"/>
      <c r="Q48" s="48"/>
      <c r="R48" s="48"/>
      <c r="S48" s="48"/>
      <c r="T48" s="48"/>
      <c r="U48" s="48"/>
    </row>
    <row r="49" spans="1:21" ht="30.75" customHeight="1" x14ac:dyDescent="0.15">
      <c r="A49" s="48"/>
      <c r="B49" s="1220"/>
      <c r="C49" s="1221"/>
      <c r="D49" s="62"/>
      <c r="E49" s="1226" t="s">
        <v>15</v>
      </c>
      <c r="F49" s="1226"/>
      <c r="G49" s="1226"/>
      <c r="H49" s="1226"/>
      <c r="I49" s="1226"/>
      <c r="J49" s="1227"/>
      <c r="K49" s="63">
        <v>15</v>
      </c>
      <c r="L49" s="64">
        <v>4</v>
      </c>
      <c r="M49" s="64">
        <v>3</v>
      </c>
      <c r="N49" s="64">
        <v>3</v>
      </c>
      <c r="O49" s="65">
        <v>3</v>
      </c>
      <c r="P49" s="48"/>
      <c r="Q49" s="48"/>
      <c r="R49" s="48"/>
      <c r="S49" s="48"/>
      <c r="T49" s="48"/>
      <c r="U49" s="48"/>
    </row>
    <row r="50" spans="1:21" ht="30.75" customHeight="1" x14ac:dyDescent="0.15">
      <c r="A50" s="48"/>
      <c r="B50" s="1220"/>
      <c r="C50" s="1221"/>
      <c r="D50" s="62"/>
      <c r="E50" s="1226" t="s">
        <v>16</v>
      </c>
      <c r="F50" s="1226"/>
      <c r="G50" s="1226"/>
      <c r="H50" s="1226"/>
      <c r="I50" s="1226"/>
      <c r="J50" s="1227"/>
      <c r="K50" s="63">
        <v>3</v>
      </c>
      <c r="L50" s="64">
        <v>5</v>
      </c>
      <c r="M50" s="64">
        <v>8</v>
      </c>
      <c r="N50" s="64">
        <v>8</v>
      </c>
      <c r="O50" s="65">
        <v>9</v>
      </c>
      <c r="P50" s="48"/>
      <c r="Q50" s="48"/>
      <c r="R50" s="48"/>
      <c r="S50" s="48"/>
      <c r="T50" s="48"/>
      <c r="U50" s="48"/>
    </row>
    <row r="51" spans="1:21" ht="30.75" customHeight="1" x14ac:dyDescent="0.15">
      <c r="A51" s="48"/>
      <c r="B51" s="1222"/>
      <c r="C51" s="1223"/>
      <c r="D51" s="66"/>
      <c r="E51" s="1226" t="s">
        <v>17</v>
      </c>
      <c r="F51" s="1226"/>
      <c r="G51" s="1226"/>
      <c r="H51" s="1226"/>
      <c r="I51" s="1226"/>
      <c r="J51" s="1227"/>
      <c r="K51" s="63" t="s">
        <v>532</v>
      </c>
      <c r="L51" s="64" t="s">
        <v>532</v>
      </c>
      <c r="M51" s="64" t="s">
        <v>532</v>
      </c>
      <c r="N51" s="64" t="s">
        <v>532</v>
      </c>
      <c r="O51" s="65" t="s">
        <v>532</v>
      </c>
      <c r="P51" s="48"/>
      <c r="Q51" s="48"/>
      <c r="R51" s="48"/>
      <c r="S51" s="48"/>
      <c r="T51" s="48"/>
      <c r="U51" s="48"/>
    </row>
    <row r="52" spans="1:21" ht="30.75" customHeight="1" x14ac:dyDescent="0.15">
      <c r="A52" s="48"/>
      <c r="B52" s="1228" t="s">
        <v>18</v>
      </c>
      <c r="C52" s="1229"/>
      <c r="D52" s="66"/>
      <c r="E52" s="1226" t="s">
        <v>19</v>
      </c>
      <c r="F52" s="1226"/>
      <c r="G52" s="1226"/>
      <c r="H52" s="1226"/>
      <c r="I52" s="1226"/>
      <c r="J52" s="1227"/>
      <c r="K52" s="63">
        <v>463</v>
      </c>
      <c r="L52" s="64">
        <v>432</v>
      </c>
      <c r="M52" s="64">
        <v>388</v>
      </c>
      <c r="N52" s="64">
        <v>412</v>
      </c>
      <c r="O52" s="65">
        <v>418</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-2</v>
      </c>
      <c r="L53" s="69">
        <v>-31</v>
      </c>
      <c r="M53" s="69">
        <v>-12</v>
      </c>
      <c r="N53" s="69">
        <v>1</v>
      </c>
      <c r="O53" s="70">
        <v>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589</v>
      </c>
      <c r="P55" s="48"/>
      <c r="Q55" s="48"/>
      <c r="R55" s="48"/>
      <c r="S55" s="48"/>
      <c r="T55" s="48"/>
      <c r="U55" s="48"/>
    </row>
    <row r="56" spans="1:21" ht="31.5" customHeight="1" thickBot="1" x14ac:dyDescent="0.2">
      <c r="A56" s="48"/>
      <c r="B56" s="76"/>
      <c r="C56" s="77"/>
      <c r="D56" s="77"/>
      <c r="E56" s="78"/>
      <c r="F56" s="78"/>
      <c r="G56" s="78"/>
      <c r="H56" s="78"/>
      <c r="I56" s="78"/>
      <c r="J56" s="79" t="s">
        <v>2</v>
      </c>
      <c r="K56" s="80" t="s">
        <v>590</v>
      </c>
      <c r="L56" s="81" t="s">
        <v>591</v>
      </c>
      <c r="M56" s="81" t="s">
        <v>592</v>
      </c>
      <c r="N56" s="81" t="s">
        <v>593</v>
      </c>
      <c r="O56" s="82" t="s">
        <v>594</v>
      </c>
      <c r="P56" s="48"/>
      <c r="Q56" s="48"/>
      <c r="R56" s="48"/>
      <c r="S56" s="48"/>
      <c r="T56" s="48"/>
      <c r="U56" s="48"/>
    </row>
    <row r="57" spans="1:21" ht="31.5" customHeight="1" x14ac:dyDescent="0.15">
      <c r="B57" s="1234" t="s">
        <v>24</v>
      </c>
      <c r="C57" s="1235"/>
      <c r="D57" s="1238" t="s">
        <v>25</v>
      </c>
      <c r="E57" s="1239"/>
      <c r="F57" s="1239"/>
      <c r="G57" s="1239"/>
      <c r="H57" s="1239"/>
      <c r="I57" s="1239"/>
      <c r="J57" s="1240"/>
      <c r="K57" s="83"/>
      <c r="L57" s="84"/>
      <c r="M57" s="84"/>
      <c r="N57" s="84"/>
      <c r="O57" s="85"/>
    </row>
    <row r="58" spans="1:21" ht="31.5" customHeight="1" thickBot="1" x14ac:dyDescent="0.2">
      <c r="B58" s="1236"/>
      <c r="C58" s="1237"/>
      <c r="D58" s="1241" t="s">
        <v>26</v>
      </c>
      <c r="E58" s="1242"/>
      <c r="F58" s="1242"/>
      <c r="G58" s="1242"/>
      <c r="H58" s="1242"/>
      <c r="I58" s="1242"/>
      <c r="J58" s="1243"/>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qI6pmLR7ag9bx4NugKzXlQ+iI6SZ6N98A2f/bqB6ymQF7vZbozvdE1KWSG5emklxS2S46dWJyms7U8qUBFVSQ==" saltValue="bcAct8s35W5AOpg0vGPjj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574</v>
      </c>
      <c r="J40" s="100" t="s">
        <v>575</v>
      </c>
      <c r="K40" s="100" t="s">
        <v>576</v>
      </c>
      <c r="L40" s="100" t="s">
        <v>577</v>
      </c>
      <c r="M40" s="101" t="s">
        <v>578</v>
      </c>
    </row>
    <row r="41" spans="2:13" ht="27.75" customHeight="1" x14ac:dyDescent="0.15">
      <c r="B41" s="1244" t="s">
        <v>29</v>
      </c>
      <c r="C41" s="1245"/>
      <c r="D41" s="102"/>
      <c r="E41" s="1250" t="s">
        <v>30</v>
      </c>
      <c r="F41" s="1250"/>
      <c r="G41" s="1250"/>
      <c r="H41" s="1251"/>
      <c r="I41" s="358">
        <v>2965</v>
      </c>
      <c r="J41" s="359">
        <v>2828</v>
      </c>
      <c r="K41" s="359">
        <v>3010</v>
      </c>
      <c r="L41" s="359">
        <v>3037</v>
      </c>
      <c r="M41" s="360">
        <v>3073</v>
      </c>
    </row>
    <row r="42" spans="2:13" ht="27.75" customHeight="1" x14ac:dyDescent="0.15">
      <c r="B42" s="1246"/>
      <c r="C42" s="1247"/>
      <c r="D42" s="103"/>
      <c r="E42" s="1252" t="s">
        <v>31</v>
      </c>
      <c r="F42" s="1252"/>
      <c r="G42" s="1252"/>
      <c r="H42" s="1253"/>
      <c r="I42" s="361">
        <v>14</v>
      </c>
      <c r="J42" s="362">
        <v>22</v>
      </c>
      <c r="K42" s="362">
        <v>25</v>
      </c>
      <c r="L42" s="362">
        <v>17</v>
      </c>
      <c r="M42" s="363">
        <v>14</v>
      </c>
    </row>
    <row r="43" spans="2:13" ht="27.75" customHeight="1" x14ac:dyDescent="0.15">
      <c r="B43" s="1246"/>
      <c r="C43" s="1247"/>
      <c r="D43" s="103"/>
      <c r="E43" s="1252" t="s">
        <v>32</v>
      </c>
      <c r="F43" s="1252"/>
      <c r="G43" s="1252"/>
      <c r="H43" s="1253"/>
      <c r="I43" s="361">
        <v>672</v>
      </c>
      <c r="J43" s="362">
        <v>555</v>
      </c>
      <c r="K43" s="362">
        <v>459</v>
      </c>
      <c r="L43" s="362">
        <v>434</v>
      </c>
      <c r="M43" s="363">
        <v>447</v>
      </c>
    </row>
    <row r="44" spans="2:13" ht="27.75" customHeight="1" x14ac:dyDescent="0.15">
      <c r="B44" s="1246"/>
      <c r="C44" s="1247"/>
      <c r="D44" s="103"/>
      <c r="E44" s="1252" t="s">
        <v>33</v>
      </c>
      <c r="F44" s="1252"/>
      <c r="G44" s="1252"/>
      <c r="H44" s="1253"/>
      <c r="I44" s="361">
        <v>25</v>
      </c>
      <c r="J44" s="362">
        <v>22</v>
      </c>
      <c r="K44" s="362">
        <v>19</v>
      </c>
      <c r="L44" s="362">
        <v>16</v>
      </c>
      <c r="M44" s="363">
        <v>13</v>
      </c>
    </row>
    <row r="45" spans="2:13" ht="27.75" customHeight="1" x14ac:dyDescent="0.15">
      <c r="B45" s="1246"/>
      <c r="C45" s="1247"/>
      <c r="D45" s="103"/>
      <c r="E45" s="1252" t="s">
        <v>34</v>
      </c>
      <c r="F45" s="1252"/>
      <c r="G45" s="1252"/>
      <c r="H45" s="1253"/>
      <c r="I45" s="361">
        <v>783</v>
      </c>
      <c r="J45" s="362">
        <v>776</v>
      </c>
      <c r="K45" s="362">
        <v>653</v>
      </c>
      <c r="L45" s="362">
        <v>710</v>
      </c>
      <c r="M45" s="363">
        <v>719</v>
      </c>
    </row>
    <row r="46" spans="2:13" ht="27.75" customHeight="1" x14ac:dyDescent="0.15">
      <c r="B46" s="1246"/>
      <c r="C46" s="1247"/>
      <c r="D46" s="104"/>
      <c r="E46" s="1252" t="s">
        <v>35</v>
      </c>
      <c r="F46" s="1252"/>
      <c r="G46" s="1252"/>
      <c r="H46" s="1253"/>
      <c r="I46" s="361">
        <v>10</v>
      </c>
      <c r="J46" s="362">
        <v>7</v>
      </c>
      <c r="K46" s="362">
        <v>3</v>
      </c>
      <c r="L46" s="362" t="s">
        <v>532</v>
      </c>
      <c r="M46" s="363" t="s">
        <v>532</v>
      </c>
    </row>
    <row r="47" spans="2:13" ht="27.75" customHeight="1" x14ac:dyDescent="0.15">
      <c r="B47" s="1246"/>
      <c r="C47" s="1247"/>
      <c r="D47" s="105"/>
      <c r="E47" s="1254" t="s">
        <v>36</v>
      </c>
      <c r="F47" s="1255"/>
      <c r="G47" s="1255"/>
      <c r="H47" s="1256"/>
      <c r="I47" s="361" t="s">
        <v>532</v>
      </c>
      <c r="J47" s="362" t="s">
        <v>532</v>
      </c>
      <c r="K47" s="362" t="s">
        <v>532</v>
      </c>
      <c r="L47" s="362" t="s">
        <v>532</v>
      </c>
      <c r="M47" s="363" t="s">
        <v>532</v>
      </c>
    </row>
    <row r="48" spans="2:13" ht="27.75" customHeight="1" x14ac:dyDescent="0.15">
      <c r="B48" s="1246"/>
      <c r="C48" s="1247"/>
      <c r="D48" s="103"/>
      <c r="E48" s="1252" t="s">
        <v>37</v>
      </c>
      <c r="F48" s="1252"/>
      <c r="G48" s="1252"/>
      <c r="H48" s="1253"/>
      <c r="I48" s="361" t="s">
        <v>532</v>
      </c>
      <c r="J48" s="362" t="s">
        <v>532</v>
      </c>
      <c r="K48" s="362" t="s">
        <v>532</v>
      </c>
      <c r="L48" s="362" t="s">
        <v>532</v>
      </c>
      <c r="M48" s="363" t="s">
        <v>532</v>
      </c>
    </row>
    <row r="49" spans="2:13" ht="27.75" customHeight="1" x14ac:dyDescent="0.15">
      <c r="B49" s="1248"/>
      <c r="C49" s="1249"/>
      <c r="D49" s="103"/>
      <c r="E49" s="1252" t="s">
        <v>38</v>
      </c>
      <c r="F49" s="1252"/>
      <c r="G49" s="1252"/>
      <c r="H49" s="1253"/>
      <c r="I49" s="361" t="s">
        <v>532</v>
      </c>
      <c r="J49" s="362" t="s">
        <v>532</v>
      </c>
      <c r="K49" s="362" t="s">
        <v>532</v>
      </c>
      <c r="L49" s="362" t="s">
        <v>532</v>
      </c>
      <c r="M49" s="363" t="s">
        <v>532</v>
      </c>
    </row>
    <row r="50" spans="2:13" ht="27.75" customHeight="1" x14ac:dyDescent="0.15">
      <c r="B50" s="1257" t="s">
        <v>39</v>
      </c>
      <c r="C50" s="1258"/>
      <c r="D50" s="106"/>
      <c r="E50" s="1252" t="s">
        <v>40</v>
      </c>
      <c r="F50" s="1252"/>
      <c r="G50" s="1252"/>
      <c r="H50" s="1253"/>
      <c r="I50" s="361">
        <v>3756</v>
      </c>
      <c r="J50" s="362">
        <v>3791</v>
      </c>
      <c r="K50" s="362">
        <v>3595</v>
      </c>
      <c r="L50" s="362">
        <v>3565</v>
      </c>
      <c r="M50" s="363">
        <v>3883</v>
      </c>
    </row>
    <row r="51" spans="2:13" ht="27.75" customHeight="1" x14ac:dyDescent="0.15">
      <c r="B51" s="1246"/>
      <c r="C51" s="1247"/>
      <c r="D51" s="103"/>
      <c r="E51" s="1252" t="s">
        <v>41</v>
      </c>
      <c r="F51" s="1252"/>
      <c r="G51" s="1252"/>
      <c r="H51" s="1253"/>
      <c r="I51" s="361">
        <v>204</v>
      </c>
      <c r="J51" s="362">
        <v>177</v>
      </c>
      <c r="K51" s="362">
        <v>132</v>
      </c>
      <c r="L51" s="362">
        <v>85</v>
      </c>
      <c r="M51" s="363">
        <v>77</v>
      </c>
    </row>
    <row r="52" spans="2:13" ht="27.75" customHeight="1" x14ac:dyDescent="0.15">
      <c r="B52" s="1248"/>
      <c r="C52" s="1249"/>
      <c r="D52" s="103"/>
      <c r="E52" s="1252" t="s">
        <v>42</v>
      </c>
      <c r="F52" s="1252"/>
      <c r="G52" s="1252"/>
      <c r="H52" s="1253"/>
      <c r="I52" s="361">
        <v>3675</v>
      </c>
      <c r="J52" s="362">
        <v>3397</v>
      </c>
      <c r="K52" s="362">
        <v>3591</v>
      </c>
      <c r="L52" s="362">
        <v>3481</v>
      </c>
      <c r="M52" s="363">
        <v>3256</v>
      </c>
    </row>
    <row r="53" spans="2:13" ht="27.75" customHeight="1" thickBot="1" x14ac:dyDescent="0.2">
      <c r="B53" s="1259" t="s">
        <v>43</v>
      </c>
      <c r="C53" s="1260"/>
      <c r="D53" s="107"/>
      <c r="E53" s="1261" t="s">
        <v>44</v>
      </c>
      <c r="F53" s="1261"/>
      <c r="G53" s="1261"/>
      <c r="H53" s="1262"/>
      <c r="I53" s="364">
        <v>-3166</v>
      </c>
      <c r="J53" s="365">
        <v>-3156</v>
      </c>
      <c r="K53" s="365">
        <v>-3148</v>
      </c>
      <c r="L53" s="365">
        <v>-2918</v>
      </c>
      <c r="M53" s="366">
        <v>-2950</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dqqlJnxCVz9/TrWoLSivVoTJknmgfxnCNFmL4dDhevpRPdoEbn6WAxGBFiCvrGEuprcBaPRsuvgTHImVpE8uNA==" saltValue="3LI1bih4IBkLxQezXCCdu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576</v>
      </c>
      <c r="G54" s="116" t="s">
        <v>577</v>
      </c>
      <c r="H54" s="117" t="s">
        <v>578</v>
      </c>
    </row>
    <row r="55" spans="2:8" ht="52.5" customHeight="1" x14ac:dyDescent="0.15">
      <c r="B55" s="118"/>
      <c r="C55" s="1271" t="s">
        <v>47</v>
      </c>
      <c r="D55" s="1271"/>
      <c r="E55" s="1272"/>
      <c r="F55" s="119">
        <v>398</v>
      </c>
      <c r="G55" s="119">
        <v>341</v>
      </c>
      <c r="H55" s="120">
        <v>341</v>
      </c>
    </row>
    <row r="56" spans="2:8" ht="52.5" customHeight="1" x14ac:dyDescent="0.15">
      <c r="B56" s="121"/>
      <c r="C56" s="1273" t="s">
        <v>48</v>
      </c>
      <c r="D56" s="1273"/>
      <c r="E56" s="1274"/>
      <c r="F56" s="122">
        <v>643</v>
      </c>
      <c r="G56" s="122">
        <v>648</v>
      </c>
      <c r="H56" s="123">
        <v>702</v>
      </c>
    </row>
    <row r="57" spans="2:8" ht="53.25" customHeight="1" x14ac:dyDescent="0.15">
      <c r="B57" s="121"/>
      <c r="C57" s="1275" t="s">
        <v>49</v>
      </c>
      <c r="D57" s="1275"/>
      <c r="E57" s="1276"/>
      <c r="F57" s="124">
        <v>2396</v>
      </c>
      <c r="G57" s="124">
        <v>2412</v>
      </c>
      <c r="H57" s="125">
        <v>2677</v>
      </c>
    </row>
    <row r="58" spans="2:8" ht="45.75" customHeight="1" x14ac:dyDescent="0.15">
      <c r="B58" s="126"/>
      <c r="C58" s="1263" t="s">
        <v>616</v>
      </c>
      <c r="D58" s="1264"/>
      <c r="E58" s="1265"/>
      <c r="F58" s="127">
        <v>673</v>
      </c>
      <c r="G58" s="127">
        <v>768</v>
      </c>
      <c r="H58" s="128">
        <v>1032</v>
      </c>
    </row>
    <row r="59" spans="2:8" ht="45.75" customHeight="1" x14ac:dyDescent="0.15">
      <c r="B59" s="126"/>
      <c r="C59" s="1263" t="s">
        <v>617</v>
      </c>
      <c r="D59" s="1264"/>
      <c r="E59" s="1265"/>
      <c r="F59" s="127">
        <v>358</v>
      </c>
      <c r="G59" s="127">
        <v>359</v>
      </c>
      <c r="H59" s="128">
        <v>372</v>
      </c>
    </row>
    <row r="60" spans="2:8" ht="45.75" customHeight="1" x14ac:dyDescent="0.15">
      <c r="B60" s="126"/>
      <c r="C60" s="1263" t="s">
        <v>618</v>
      </c>
      <c r="D60" s="1264"/>
      <c r="E60" s="1265"/>
      <c r="F60" s="127">
        <v>354</v>
      </c>
      <c r="G60" s="127">
        <v>343</v>
      </c>
      <c r="H60" s="128">
        <v>333</v>
      </c>
    </row>
    <row r="61" spans="2:8" ht="45.75" customHeight="1" x14ac:dyDescent="0.15">
      <c r="B61" s="126"/>
      <c r="C61" s="1263" t="s">
        <v>619</v>
      </c>
      <c r="D61" s="1264"/>
      <c r="E61" s="1265"/>
      <c r="F61" s="127">
        <v>335</v>
      </c>
      <c r="G61" s="127">
        <v>335</v>
      </c>
      <c r="H61" s="128">
        <v>328</v>
      </c>
    </row>
    <row r="62" spans="2:8" ht="45.75" customHeight="1" thickBot="1" x14ac:dyDescent="0.2">
      <c r="B62" s="129"/>
      <c r="C62" s="1266" t="s">
        <v>620</v>
      </c>
      <c r="D62" s="1267"/>
      <c r="E62" s="1268"/>
      <c r="F62" s="130">
        <v>137</v>
      </c>
      <c r="G62" s="130">
        <v>132</v>
      </c>
      <c r="H62" s="131">
        <v>181</v>
      </c>
    </row>
    <row r="63" spans="2:8" ht="52.5" customHeight="1" thickBot="1" x14ac:dyDescent="0.2">
      <c r="B63" s="132"/>
      <c r="C63" s="1269" t="s">
        <v>50</v>
      </c>
      <c r="D63" s="1269"/>
      <c r="E63" s="1270"/>
      <c r="F63" s="133">
        <v>3437</v>
      </c>
      <c r="G63" s="133">
        <v>3401</v>
      </c>
      <c r="H63" s="134">
        <v>3720</v>
      </c>
    </row>
    <row r="64" spans="2:8" x14ac:dyDescent="0.15"/>
  </sheetData>
  <sheetProtection algorithmName="SHA-512" hashValue="OYohpNNI5PI8cy1izQLbtUNCzEExTzL9U3iuEzZfC67/bf1YsW+OU65PJpH9NaxBtw+u/mlZpakc44oRljdc9A==" saltValue="uLLohLcVfNu7+kX7D1oKH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37" zoomScale="85" zoomScaleNormal="85" zoomScaleSheetLayoutView="55" workbookViewId="0">
      <selection activeCell="AN43" sqref="AN43:DC47"/>
    </sheetView>
  </sheetViews>
  <sheetFormatPr defaultColWidth="0" defaultRowHeight="0" customHeight="1" zeroHeight="1" x14ac:dyDescent="0.15"/>
  <cols>
    <col min="1" max="1" width="6.375" style="368" customWidth="1"/>
    <col min="2" max="107" width="2.5" style="368" customWidth="1"/>
    <col min="108" max="108" width="6.125" style="370" customWidth="1"/>
    <col min="109" max="109" width="5.875" style="369" customWidth="1"/>
    <col min="110" max="16384" width="8.625" style="368" hidden="1"/>
  </cols>
  <sheetData>
    <row r="1" spans="1:109" ht="42.75" customHeight="1" x14ac:dyDescent="0.15">
      <c r="A1" s="403"/>
      <c r="B1" s="402"/>
      <c r="DD1" s="368"/>
      <c r="DE1" s="368"/>
    </row>
    <row r="2" spans="1:109" ht="25.5" customHeight="1" x14ac:dyDescent="0.15">
      <c r="A2" s="401"/>
      <c r="C2" s="401"/>
      <c r="O2" s="401"/>
      <c r="P2" s="401"/>
      <c r="Q2" s="401"/>
      <c r="R2" s="401"/>
      <c r="S2" s="401"/>
      <c r="T2" s="401"/>
      <c r="U2" s="401"/>
      <c r="V2" s="401"/>
      <c r="W2" s="401"/>
      <c r="X2" s="401"/>
      <c r="Y2" s="401"/>
      <c r="Z2" s="401"/>
      <c r="AA2" s="401"/>
      <c r="AB2" s="401"/>
      <c r="AC2" s="401"/>
      <c r="AD2" s="401"/>
      <c r="AE2" s="401"/>
      <c r="AF2" s="401"/>
      <c r="AG2" s="401"/>
      <c r="AH2" s="401"/>
      <c r="AI2" s="401"/>
      <c r="AU2" s="401"/>
      <c r="BG2" s="401"/>
      <c r="BS2" s="401"/>
      <c r="CE2" s="401"/>
      <c r="CQ2" s="401"/>
      <c r="DD2" s="368"/>
      <c r="DE2" s="368"/>
    </row>
    <row r="3" spans="1:109" ht="25.5" customHeight="1" x14ac:dyDescent="0.15">
      <c r="A3" s="401"/>
      <c r="C3" s="401"/>
      <c r="O3" s="401"/>
      <c r="P3" s="401"/>
      <c r="Q3" s="401"/>
      <c r="R3" s="401"/>
      <c r="S3" s="401"/>
      <c r="T3" s="401"/>
      <c r="U3" s="401"/>
      <c r="V3" s="401"/>
      <c r="W3" s="401"/>
      <c r="X3" s="401"/>
      <c r="Y3" s="401"/>
      <c r="Z3" s="401"/>
      <c r="AA3" s="401"/>
      <c r="AB3" s="401"/>
      <c r="AC3" s="401"/>
      <c r="AD3" s="401"/>
      <c r="AE3" s="401"/>
      <c r="AF3" s="401"/>
      <c r="AG3" s="401"/>
      <c r="AH3" s="401"/>
      <c r="AI3" s="401"/>
      <c r="AU3" s="401"/>
      <c r="BG3" s="401"/>
      <c r="BS3" s="401"/>
      <c r="CE3" s="401"/>
      <c r="CQ3" s="401"/>
      <c r="DD3" s="368"/>
      <c r="DE3" s="368"/>
    </row>
    <row r="4" spans="1:109" s="262" customFormat="1" ht="13.5" x14ac:dyDescent="0.15">
      <c r="A4" s="401"/>
      <c r="B4" s="401"/>
      <c r="C4" s="401"/>
      <c r="D4" s="401"/>
      <c r="E4" s="401"/>
      <c r="F4" s="401"/>
      <c r="G4" s="401"/>
      <c r="H4" s="401"/>
      <c r="I4" s="401"/>
      <c r="J4" s="401"/>
      <c r="K4" s="401"/>
      <c r="L4" s="401"/>
      <c r="M4" s="401"/>
      <c r="N4" s="401"/>
      <c r="O4" s="401"/>
      <c r="P4" s="401"/>
      <c r="Q4" s="401"/>
      <c r="R4" s="401"/>
      <c r="S4" s="401"/>
      <c r="T4" s="401"/>
      <c r="U4" s="401"/>
      <c r="V4" s="401"/>
      <c r="W4" s="401"/>
      <c r="X4" s="401"/>
      <c r="Y4" s="401"/>
      <c r="Z4" s="401"/>
      <c r="AA4" s="401"/>
      <c r="AB4" s="401"/>
      <c r="AC4" s="401"/>
      <c r="AD4" s="401"/>
      <c r="AE4" s="401"/>
      <c r="AF4" s="401"/>
      <c r="AG4" s="401"/>
      <c r="AH4" s="401"/>
      <c r="AI4" s="401"/>
      <c r="AJ4" s="401"/>
      <c r="AK4" s="401"/>
      <c r="AL4" s="401"/>
      <c r="AM4" s="401"/>
      <c r="AN4" s="401"/>
      <c r="AO4" s="401"/>
      <c r="AP4" s="401"/>
      <c r="AQ4" s="401"/>
      <c r="AR4" s="401"/>
      <c r="AS4" s="401"/>
      <c r="AT4" s="401"/>
      <c r="AU4" s="401"/>
      <c r="AV4" s="401"/>
      <c r="AW4" s="401"/>
      <c r="AX4" s="401"/>
      <c r="AY4" s="401"/>
      <c r="AZ4" s="401"/>
      <c r="BA4" s="401"/>
      <c r="BB4" s="401"/>
      <c r="BC4" s="401"/>
      <c r="BD4" s="401"/>
      <c r="BE4" s="401"/>
      <c r="BF4" s="401"/>
      <c r="BG4" s="401"/>
      <c r="BH4" s="401"/>
      <c r="BI4" s="401"/>
      <c r="BJ4" s="401"/>
      <c r="BK4" s="401"/>
      <c r="BL4" s="401"/>
      <c r="BM4" s="401"/>
      <c r="BN4" s="401"/>
      <c r="BO4" s="401"/>
      <c r="BP4" s="401"/>
      <c r="BQ4" s="401"/>
      <c r="BR4" s="401"/>
      <c r="BS4" s="401"/>
      <c r="BT4" s="401"/>
      <c r="BU4" s="401"/>
      <c r="BV4" s="401"/>
      <c r="BW4" s="401"/>
      <c r="BX4" s="401"/>
      <c r="BY4" s="401"/>
      <c r="BZ4" s="401"/>
      <c r="CA4" s="401"/>
      <c r="CB4" s="401"/>
      <c r="CC4" s="401"/>
      <c r="CD4" s="401"/>
      <c r="CE4" s="401"/>
      <c r="CF4" s="401"/>
      <c r="CG4" s="401"/>
      <c r="CH4" s="401"/>
      <c r="CI4" s="401"/>
      <c r="CJ4" s="401"/>
      <c r="CK4" s="401"/>
      <c r="CL4" s="401"/>
      <c r="CM4" s="401"/>
      <c r="CN4" s="401"/>
      <c r="CO4" s="401"/>
      <c r="CP4" s="401"/>
      <c r="CQ4" s="401"/>
      <c r="CR4" s="401"/>
      <c r="CS4" s="401"/>
      <c r="CT4" s="401"/>
      <c r="CU4" s="401"/>
      <c r="CV4" s="401"/>
      <c r="CW4" s="401"/>
      <c r="CX4" s="401"/>
      <c r="CY4" s="401"/>
      <c r="CZ4" s="401"/>
      <c r="DA4" s="401"/>
      <c r="DB4" s="401"/>
      <c r="DC4" s="401"/>
      <c r="DD4" s="401"/>
      <c r="DE4" s="401"/>
    </row>
    <row r="5" spans="1:109" s="262" customFormat="1" ht="13.5" x14ac:dyDescent="0.15">
      <c r="A5" s="401"/>
      <c r="B5" s="401"/>
      <c r="C5" s="401"/>
      <c r="D5" s="401"/>
      <c r="E5" s="401"/>
      <c r="F5" s="401"/>
      <c r="G5" s="401"/>
      <c r="H5" s="401"/>
      <c r="I5" s="401"/>
      <c r="J5" s="401"/>
      <c r="K5" s="401"/>
      <c r="L5" s="401"/>
      <c r="M5" s="401"/>
      <c r="N5" s="401"/>
      <c r="O5" s="401"/>
      <c r="P5" s="401"/>
      <c r="Q5" s="401"/>
      <c r="R5" s="401"/>
      <c r="S5" s="401"/>
      <c r="T5" s="401"/>
      <c r="U5" s="401"/>
      <c r="V5" s="401"/>
      <c r="W5" s="401"/>
      <c r="X5" s="401"/>
      <c r="Y5" s="401"/>
      <c r="Z5" s="401"/>
      <c r="AA5" s="401"/>
      <c r="AB5" s="401"/>
      <c r="AC5" s="401"/>
      <c r="AD5" s="401"/>
      <c r="AE5" s="401"/>
      <c r="AF5" s="401"/>
      <c r="AG5" s="401"/>
      <c r="AH5" s="401"/>
      <c r="AI5" s="401"/>
      <c r="AJ5" s="401"/>
      <c r="AK5" s="401"/>
      <c r="AL5" s="401"/>
      <c r="AM5" s="401"/>
      <c r="AN5" s="401"/>
      <c r="AO5" s="401"/>
      <c r="AP5" s="401"/>
      <c r="AQ5" s="401"/>
      <c r="AR5" s="401"/>
      <c r="AS5" s="401"/>
      <c r="AT5" s="401"/>
      <c r="AU5" s="401"/>
      <c r="AV5" s="401"/>
      <c r="AW5" s="401"/>
      <c r="AX5" s="401"/>
      <c r="AY5" s="401"/>
      <c r="AZ5" s="401"/>
      <c r="BA5" s="401"/>
      <c r="BB5" s="401"/>
      <c r="BC5" s="401"/>
      <c r="BD5" s="401"/>
      <c r="BE5" s="401"/>
      <c r="BF5" s="401"/>
      <c r="BG5" s="401"/>
      <c r="BH5" s="401"/>
      <c r="BI5" s="401"/>
      <c r="BJ5" s="401"/>
      <c r="BK5" s="401"/>
      <c r="BL5" s="401"/>
      <c r="BM5" s="401"/>
      <c r="BN5" s="401"/>
      <c r="BO5" s="401"/>
      <c r="BP5" s="401"/>
      <c r="BQ5" s="401"/>
      <c r="BR5" s="401"/>
      <c r="BS5" s="401"/>
      <c r="BT5" s="401"/>
      <c r="BU5" s="401"/>
      <c r="BV5" s="401"/>
      <c r="BW5" s="401"/>
      <c r="BX5" s="401"/>
      <c r="BY5" s="401"/>
      <c r="BZ5" s="401"/>
      <c r="CA5" s="401"/>
      <c r="CB5" s="401"/>
      <c r="CC5" s="401"/>
      <c r="CD5" s="401"/>
      <c r="CE5" s="401"/>
      <c r="CF5" s="401"/>
      <c r="CG5" s="401"/>
      <c r="CH5" s="401"/>
      <c r="CI5" s="401"/>
      <c r="CJ5" s="401"/>
      <c r="CK5" s="401"/>
      <c r="CL5" s="401"/>
      <c r="CM5" s="401"/>
      <c r="CN5" s="401"/>
      <c r="CO5" s="401"/>
      <c r="CP5" s="401"/>
      <c r="CQ5" s="401"/>
      <c r="CR5" s="401"/>
      <c r="CS5" s="401"/>
      <c r="CT5" s="401"/>
      <c r="CU5" s="401"/>
      <c r="CV5" s="401"/>
      <c r="CW5" s="401"/>
      <c r="CX5" s="401"/>
      <c r="CY5" s="401"/>
      <c r="CZ5" s="401"/>
      <c r="DA5" s="401"/>
      <c r="DB5" s="401"/>
      <c r="DC5" s="401"/>
      <c r="DD5" s="401"/>
      <c r="DE5" s="401"/>
    </row>
    <row r="6" spans="1:109" s="262" customFormat="1" ht="13.5" x14ac:dyDescent="0.15">
      <c r="A6" s="401"/>
      <c r="B6" s="401"/>
      <c r="C6" s="401"/>
      <c r="D6" s="401"/>
      <c r="E6" s="401"/>
      <c r="F6" s="401"/>
      <c r="G6" s="401"/>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1"/>
      <c r="AY6" s="401"/>
      <c r="AZ6" s="401"/>
      <c r="BA6" s="401"/>
      <c r="BB6" s="401"/>
      <c r="BC6" s="401"/>
      <c r="BD6" s="401"/>
      <c r="BE6" s="401"/>
      <c r="BF6" s="401"/>
      <c r="BG6" s="401"/>
      <c r="BH6" s="401"/>
      <c r="BI6" s="401"/>
      <c r="BJ6" s="401"/>
      <c r="BK6" s="401"/>
      <c r="BL6" s="401"/>
      <c r="BM6" s="401"/>
      <c r="BN6" s="401"/>
      <c r="BO6" s="401"/>
      <c r="BP6" s="401"/>
      <c r="BQ6" s="401"/>
      <c r="BR6" s="401"/>
      <c r="BS6" s="401"/>
      <c r="BT6" s="401"/>
      <c r="BU6" s="401"/>
      <c r="BV6" s="401"/>
      <c r="BW6" s="401"/>
      <c r="BX6" s="401"/>
      <c r="BY6" s="401"/>
      <c r="BZ6" s="401"/>
      <c r="CA6" s="401"/>
      <c r="CB6" s="401"/>
      <c r="CC6" s="401"/>
      <c r="CD6" s="401"/>
      <c r="CE6" s="401"/>
      <c r="CF6" s="401"/>
      <c r="CG6" s="401"/>
      <c r="CH6" s="401"/>
      <c r="CI6" s="401"/>
      <c r="CJ6" s="401"/>
      <c r="CK6" s="401"/>
      <c r="CL6" s="401"/>
      <c r="CM6" s="401"/>
      <c r="CN6" s="401"/>
      <c r="CO6" s="401"/>
      <c r="CP6" s="401"/>
      <c r="CQ6" s="401"/>
      <c r="CR6" s="401"/>
      <c r="CS6" s="401"/>
      <c r="CT6" s="401"/>
      <c r="CU6" s="401"/>
      <c r="CV6" s="401"/>
      <c r="CW6" s="401"/>
      <c r="CX6" s="401"/>
      <c r="CY6" s="401"/>
      <c r="CZ6" s="401"/>
      <c r="DA6" s="401"/>
      <c r="DB6" s="401"/>
      <c r="DC6" s="401"/>
      <c r="DD6" s="401"/>
      <c r="DE6" s="401"/>
    </row>
    <row r="7" spans="1:109" s="262" customFormat="1" ht="13.5" x14ac:dyDescent="0.15">
      <c r="A7" s="401"/>
      <c r="B7" s="401"/>
      <c r="C7" s="401"/>
      <c r="D7" s="401"/>
      <c r="E7" s="401"/>
      <c r="F7" s="401"/>
      <c r="G7" s="401"/>
      <c r="H7" s="401"/>
      <c r="I7" s="401"/>
      <c r="J7" s="401"/>
      <c r="K7" s="401"/>
      <c r="L7" s="401"/>
      <c r="M7" s="401"/>
      <c r="N7" s="401"/>
      <c r="O7" s="401"/>
      <c r="P7" s="401"/>
      <c r="Q7" s="401"/>
      <c r="R7" s="401"/>
      <c r="S7" s="401"/>
      <c r="T7" s="401"/>
      <c r="U7" s="401"/>
      <c r="V7" s="401"/>
      <c r="W7" s="401"/>
      <c r="X7" s="401"/>
      <c r="Y7" s="401"/>
      <c r="Z7" s="401"/>
      <c r="AA7" s="401"/>
      <c r="AB7" s="401"/>
      <c r="AC7" s="401"/>
      <c r="AD7" s="401"/>
      <c r="AE7" s="401"/>
      <c r="AF7" s="401"/>
      <c r="AG7" s="401"/>
      <c r="AH7" s="401"/>
      <c r="AI7" s="401"/>
      <c r="AJ7" s="401"/>
      <c r="AK7" s="401"/>
      <c r="AL7" s="401"/>
      <c r="AM7" s="401"/>
      <c r="AN7" s="401"/>
      <c r="AO7" s="401"/>
      <c r="AP7" s="401"/>
      <c r="AQ7" s="401"/>
      <c r="AR7" s="401"/>
      <c r="AS7" s="401"/>
      <c r="AT7" s="401"/>
      <c r="AU7" s="401"/>
      <c r="AV7" s="401"/>
      <c r="AW7" s="401"/>
      <c r="AX7" s="401"/>
      <c r="AY7" s="401"/>
      <c r="AZ7" s="401"/>
      <c r="BA7" s="401"/>
      <c r="BB7" s="401"/>
      <c r="BC7" s="401"/>
      <c r="BD7" s="401"/>
      <c r="BE7" s="401"/>
      <c r="BF7" s="401"/>
      <c r="BG7" s="401"/>
      <c r="BH7" s="401"/>
      <c r="BI7" s="401"/>
      <c r="BJ7" s="401"/>
      <c r="BK7" s="401"/>
      <c r="BL7" s="401"/>
      <c r="BM7" s="401"/>
      <c r="BN7" s="401"/>
      <c r="BO7" s="401"/>
      <c r="BP7" s="401"/>
      <c r="BQ7" s="401"/>
      <c r="BR7" s="401"/>
      <c r="BS7" s="401"/>
      <c r="BT7" s="401"/>
      <c r="BU7" s="401"/>
      <c r="BV7" s="401"/>
      <c r="BW7" s="401"/>
      <c r="BX7" s="401"/>
      <c r="BY7" s="401"/>
      <c r="BZ7" s="401"/>
      <c r="CA7" s="401"/>
      <c r="CB7" s="401"/>
      <c r="CC7" s="401"/>
      <c r="CD7" s="401"/>
      <c r="CE7" s="401"/>
      <c r="CF7" s="401"/>
      <c r="CG7" s="401"/>
      <c r="CH7" s="401"/>
      <c r="CI7" s="401"/>
      <c r="CJ7" s="401"/>
      <c r="CK7" s="401"/>
      <c r="CL7" s="401"/>
      <c r="CM7" s="401"/>
      <c r="CN7" s="401"/>
      <c r="CO7" s="401"/>
      <c r="CP7" s="401"/>
      <c r="CQ7" s="401"/>
      <c r="CR7" s="401"/>
      <c r="CS7" s="401"/>
      <c r="CT7" s="401"/>
      <c r="CU7" s="401"/>
      <c r="CV7" s="401"/>
      <c r="CW7" s="401"/>
      <c r="CX7" s="401"/>
      <c r="CY7" s="401"/>
      <c r="CZ7" s="401"/>
      <c r="DA7" s="401"/>
      <c r="DB7" s="401"/>
      <c r="DC7" s="401"/>
      <c r="DD7" s="401"/>
      <c r="DE7" s="401"/>
    </row>
    <row r="8" spans="1:109" s="262" customFormat="1" ht="13.5" x14ac:dyDescent="0.15">
      <c r="A8" s="401"/>
      <c r="B8" s="401"/>
      <c r="C8" s="401"/>
      <c r="D8" s="401"/>
      <c r="E8" s="401"/>
      <c r="F8" s="401"/>
      <c r="G8" s="401"/>
      <c r="H8" s="401"/>
      <c r="I8" s="401"/>
      <c r="J8" s="401"/>
      <c r="K8" s="401"/>
      <c r="L8" s="401"/>
      <c r="M8" s="401"/>
      <c r="N8" s="401"/>
      <c r="O8" s="401"/>
      <c r="P8" s="401"/>
      <c r="Q8" s="401"/>
      <c r="R8" s="401"/>
      <c r="S8" s="401"/>
      <c r="T8" s="401"/>
      <c r="U8" s="401"/>
      <c r="V8" s="401"/>
      <c r="W8" s="401"/>
      <c r="X8" s="401"/>
      <c r="Y8" s="401"/>
      <c r="Z8" s="401"/>
      <c r="AA8" s="401"/>
      <c r="AB8" s="401"/>
      <c r="AC8" s="401"/>
      <c r="AD8" s="401"/>
      <c r="AE8" s="401"/>
      <c r="AF8" s="401"/>
      <c r="AG8" s="401"/>
      <c r="AH8" s="401"/>
      <c r="AI8" s="401"/>
      <c r="AJ8" s="401"/>
      <c r="AK8" s="401"/>
      <c r="AL8" s="401"/>
      <c r="AM8" s="401"/>
      <c r="AN8" s="401"/>
      <c r="AO8" s="401"/>
      <c r="AP8" s="401"/>
      <c r="AQ8" s="401"/>
      <c r="AR8" s="401"/>
      <c r="AS8" s="401"/>
      <c r="AT8" s="401"/>
      <c r="AU8" s="401"/>
      <c r="AV8" s="401"/>
      <c r="AW8" s="401"/>
      <c r="AX8" s="401"/>
      <c r="AY8" s="401"/>
      <c r="AZ8" s="401"/>
      <c r="BA8" s="401"/>
      <c r="BB8" s="401"/>
      <c r="BC8" s="401"/>
      <c r="BD8" s="401"/>
      <c r="BE8" s="401"/>
      <c r="BF8" s="401"/>
      <c r="BG8" s="401"/>
      <c r="BH8" s="401"/>
      <c r="BI8" s="401"/>
      <c r="BJ8" s="401"/>
      <c r="BK8" s="401"/>
      <c r="BL8" s="401"/>
      <c r="BM8" s="401"/>
      <c r="BN8" s="401"/>
      <c r="BO8" s="401"/>
      <c r="BP8" s="401"/>
      <c r="BQ8" s="401"/>
      <c r="BR8" s="401"/>
      <c r="BS8" s="401"/>
      <c r="BT8" s="401"/>
      <c r="BU8" s="401"/>
      <c r="BV8" s="401"/>
      <c r="BW8" s="401"/>
      <c r="BX8" s="401"/>
      <c r="BY8" s="401"/>
      <c r="BZ8" s="401"/>
      <c r="CA8" s="401"/>
      <c r="CB8" s="401"/>
      <c r="CC8" s="401"/>
      <c r="CD8" s="401"/>
      <c r="CE8" s="401"/>
      <c r="CF8" s="401"/>
      <c r="CG8" s="401"/>
      <c r="CH8" s="401"/>
      <c r="CI8" s="401"/>
      <c r="CJ8" s="401"/>
      <c r="CK8" s="401"/>
      <c r="CL8" s="401"/>
      <c r="CM8" s="401"/>
      <c r="CN8" s="401"/>
      <c r="CO8" s="401"/>
      <c r="CP8" s="401"/>
      <c r="CQ8" s="401"/>
      <c r="CR8" s="401"/>
      <c r="CS8" s="401"/>
      <c r="CT8" s="401"/>
      <c r="CU8" s="401"/>
      <c r="CV8" s="401"/>
      <c r="CW8" s="401"/>
      <c r="CX8" s="401"/>
      <c r="CY8" s="401"/>
      <c r="CZ8" s="401"/>
      <c r="DA8" s="401"/>
      <c r="DB8" s="401"/>
      <c r="DC8" s="401"/>
      <c r="DD8" s="401"/>
      <c r="DE8" s="401"/>
    </row>
    <row r="9" spans="1:109" s="262" customFormat="1" ht="13.5" x14ac:dyDescent="0.15">
      <c r="A9" s="401"/>
      <c r="B9" s="401"/>
      <c r="C9" s="401"/>
      <c r="D9" s="401"/>
      <c r="E9" s="401"/>
      <c r="F9" s="401"/>
      <c r="G9" s="401"/>
      <c r="H9" s="401"/>
      <c r="I9" s="401"/>
      <c r="J9" s="401"/>
      <c r="K9" s="401"/>
      <c r="L9" s="401"/>
      <c r="M9" s="401"/>
      <c r="N9" s="401"/>
      <c r="O9" s="401"/>
      <c r="P9" s="401"/>
      <c r="Q9" s="401"/>
      <c r="R9" s="401"/>
      <c r="S9" s="401"/>
      <c r="T9" s="401"/>
      <c r="U9" s="401"/>
      <c r="V9" s="401"/>
      <c r="W9" s="401"/>
      <c r="X9" s="401"/>
      <c r="Y9" s="401"/>
      <c r="Z9" s="401"/>
      <c r="AA9" s="401"/>
      <c r="AB9" s="401"/>
      <c r="AC9" s="401"/>
      <c r="AD9" s="401"/>
      <c r="AE9" s="401"/>
      <c r="AF9" s="401"/>
      <c r="AG9" s="401"/>
      <c r="AH9" s="401"/>
      <c r="AI9" s="401"/>
      <c r="AJ9" s="401"/>
      <c r="AK9" s="401"/>
      <c r="AL9" s="401"/>
      <c r="AM9" s="401"/>
      <c r="AN9" s="401"/>
      <c r="AO9" s="401"/>
      <c r="AP9" s="401"/>
      <c r="AQ9" s="401"/>
      <c r="AR9" s="401"/>
      <c r="AS9" s="401"/>
      <c r="AT9" s="401"/>
      <c r="AU9" s="401"/>
      <c r="AV9" s="401"/>
      <c r="AW9" s="401"/>
      <c r="AX9" s="401"/>
      <c r="AY9" s="401"/>
      <c r="AZ9" s="401"/>
      <c r="BA9" s="401"/>
      <c r="BB9" s="401"/>
      <c r="BC9" s="401"/>
      <c r="BD9" s="401"/>
      <c r="BE9" s="401"/>
      <c r="BF9" s="401"/>
      <c r="BG9" s="401"/>
      <c r="BH9" s="401"/>
      <c r="BI9" s="401"/>
      <c r="BJ9" s="401"/>
      <c r="BK9" s="401"/>
      <c r="BL9" s="401"/>
      <c r="BM9" s="401"/>
      <c r="BN9" s="401"/>
      <c r="BO9" s="401"/>
      <c r="BP9" s="401"/>
      <c r="BQ9" s="401"/>
      <c r="BR9" s="401"/>
      <c r="BS9" s="401"/>
      <c r="BT9" s="401"/>
      <c r="BU9" s="401"/>
      <c r="BV9" s="401"/>
      <c r="BW9" s="401"/>
      <c r="BX9" s="401"/>
      <c r="BY9" s="401"/>
      <c r="BZ9" s="401"/>
      <c r="CA9" s="401"/>
      <c r="CB9" s="401"/>
      <c r="CC9" s="401"/>
      <c r="CD9" s="401"/>
      <c r="CE9" s="401"/>
      <c r="CF9" s="401"/>
      <c r="CG9" s="401"/>
      <c r="CH9" s="401"/>
      <c r="CI9" s="401"/>
      <c r="CJ9" s="401"/>
      <c r="CK9" s="401"/>
      <c r="CL9" s="401"/>
      <c r="CM9" s="401"/>
      <c r="CN9" s="401"/>
      <c r="CO9" s="401"/>
      <c r="CP9" s="401"/>
      <c r="CQ9" s="401"/>
      <c r="CR9" s="401"/>
      <c r="CS9" s="401"/>
      <c r="CT9" s="401"/>
      <c r="CU9" s="401"/>
      <c r="CV9" s="401"/>
      <c r="CW9" s="401"/>
      <c r="CX9" s="401"/>
      <c r="CY9" s="401"/>
      <c r="CZ9" s="401"/>
      <c r="DA9" s="401"/>
      <c r="DB9" s="401"/>
      <c r="DC9" s="401"/>
      <c r="DD9" s="401"/>
      <c r="DE9" s="401"/>
    </row>
    <row r="10" spans="1:109" s="262" customFormat="1" ht="13.5" x14ac:dyDescent="0.15">
      <c r="A10" s="401"/>
      <c r="B10" s="401"/>
      <c r="C10" s="401"/>
      <c r="D10" s="401"/>
      <c r="E10" s="401"/>
      <c r="F10" s="401"/>
      <c r="G10" s="401"/>
      <c r="H10" s="401"/>
      <c r="I10" s="401"/>
      <c r="J10" s="401"/>
      <c r="K10" s="401"/>
      <c r="L10" s="401"/>
      <c r="M10" s="401"/>
      <c r="N10" s="401"/>
      <c r="O10" s="401"/>
      <c r="P10" s="401"/>
      <c r="Q10" s="401"/>
      <c r="R10" s="401"/>
      <c r="S10" s="401"/>
      <c r="T10" s="401"/>
      <c r="U10" s="401"/>
      <c r="V10" s="401"/>
      <c r="W10" s="401"/>
      <c r="X10" s="401"/>
      <c r="Y10" s="401"/>
      <c r="Z10" s="401"/>
      <c r="AA10" s="401"/>
      <c r="AB10" s="401"/>
      <c r="AC10" s="401"/>
      <c r="AD10" s="401"/>
      <c r="AE10" s="401"/>
      <c r="AF10" s="401"/>
      <c r="AG10" s="401"/>
      <c r="AH10" s="401"/>
      <c r="AI10" s="401"/>
      <c r="AJ10" s="401"/>
      <c r="AK10" s="401"/>
      <c r="AL10" s="401"/>
      <c r="AM10" s="401"/>
      <c r="AN10" s="401"/>
      <c r="AO10" s="401"/>
      <c r="AP10" s="401"/>
      <c r="AQ10" s="401"/>
      <c r="AR10" s="401"/>
      <c r="AS10" s="401"/>
      <c r="AT10" s="401"/>
      <c r="AU10" s="401"/>
      <c r="AV10" s="401"/>
      <c r="AW10" s="401"/>
      <c r="AX10" s="401"/>
      <c r="AY10" s="401"/>
      <c r="AZ10" s="401"/>
      <c r="BA10" s="401"/>
      <c r="BB10" s="401"/>
      <c r="BC10" s="401"/>
      <c r="BD10" s="401"/>
      <c r="BE10" s="401"/>
      <c r="BF10" s="401"/>
      <c r="BG10" s="401"/>
      <c r="BH10" s="401"/>
      <c r="BI10" s="401"/>
      <c r="BJ10" s="401"/>
      <c r="BK10" s="401"/>
      <c r="BL10" s="401"/>
      <c r="BM10" s="401"/>
      <c r="BN10" s="401"/>
      <c r="BO10" s="401"/>
      <c r="BP10" s="401"/>
      <c r="BQ10" s="401"/>
      <c r="BR10" s="401"/>
      <c r="BS10" s="401"/>
      <c r="BT10" s="401"/>
      <c r="BU10" s="401"/>
      <c r="BV10" s="401"/>
      <c r="BW10" s="401"/>
      <c r="BX10" s="401"/>
      <c r="BY10" s="401"/>
      <c r="BZ10" s="401"/>
      <c r="CA10" s="401"/>
      <c r="CB10" s="401"/>
      <c r="CC10" s="401"/>
      <c r="CD10" s="401"/>
      <c r="CE10" s="401"/>
      <c r="CF10" s="401"/>
      <c r="CG10" s="401"/>
      <c r="CH10" s="401"/>
      <c r="CI10" s="401"/>
      <c r="CJ10" s="401"/>
      <c r="CK10" s="401"/>
      <c r="CL10" s="401"/>
      <c r="CM10" s="401"/>
      <c r="CN10" s="401"/>
      <c r="CO10" s="401"/>
      <c r="CP10" s="401"/>
      <c r="CQ10" s="401"/>
      <c r="CR10" s="401"/>
      <c r="CS10" s="401"/>
      <c r="CT10" s="401"/>
      <c r="CU10" s="401"/>
      <c r="CV10" s="401"/>
      <c r="CW10" s="401"/>
      <c r="CX10" s="401"/>
      <c r="CY10" s="401"/>
      <c r="CZ10" s="401"/>
      <c r="DA10" s="401"/>
      <c r="DB10" s="401"/>
      <c r="DC10" s="401"/>
      <c r="DD10" s="401"/>
      <c r="DE10" s="401"/>
    </row>
    <row r="11" spans="1:109" s="262" customFormat="1" ht="13.5" x14ac:dyDescent="0.15">
      <c r="A11" s="401"/>
      <c r="B11" s="401"/>
      <c r="C11" s="401"/>
      <c r="D11" s="401"/>
      <c r="E11" s="401"/>
      <c r="F11" s="401"/>
      <c r="G11" s="401"/>
      <c r="H11" s="401"/>
      <c r="I11" s="401"/>
      <c r="J11" s="401"/>
      <c r="K11" s="401"/>
      <c r="L11" s="401"/>
      <c r="M11" s="401"/>
      <c r="N11" s="401"/>
      <c r="O11" s="401"/>
      <c r="P11" s="401"/>
      <c r="Q11" s="401"/>
      <c r="R11" s="401"/>
      <c r="S11" s="401"/>
      <c r="T11" s="401"/>
      <c r="U11" s="401"/>
      <c r="V11" s="401"/>
      <c r="W11" s="401"/>
      <c r="X11" s="401"/>
      <c r="Y11" s="401"/>
      <c r="Z11" s="401"/>
      <c r="AA11" s="401"/>
      <c r="AB11" s="401"/>
      <c r="AC11" s="401"/>
      <c r="AD11" s="401"/>
      <c r="AE11" s="401"/>
      <c r="AF11" s="401"/>
      <c r="AG11" s="401"/>
      <c r="AH11" s="401"/>
      <c r="AI11" s="401"/>
      <c r="AJ11" s="401"/>
      <c r="AK11" s="401"/>
      <c r="AL11" s="401"/>
      <c r="AM11" s="401"/>
      <c r="AN11" s="401"/>
      <c r="AO11" s="401"/>
      <c r="AP11" s="401"/>
      <c r="AQ11" s="401"/>
      <c r="AR11" s="401"/>
      <c r="AS11" s="401"/>
      <c r="AT11" s="401"/>
      <c r="AU11" s="401"/>
      <c r="AV11" s="401"/>
      <c r="AW11" s="401"/>
      <c r="AX11" s="401"/>
      <c r="AY11" s="401"/>
      <c r="AZ11" s="401"/>
      <c r="BA11" s="401"/>
      <c r="BB11" s="401"/>
      <c r="BC11" s="401"/>
      <c r="BD11" s="401"/>
      <c r="BE11" s="401"/>
      <c r="BF11" s="401"/>
      <c r="BG11" s="401"/>
      <c r="BH11" s="401"/>
      <c r="BI11" s="401"/>
      <c r="BJ11" s="401"/>
      <c r="BK11" s="401"/>
      <c r="BL11" s="401"/>
      <c r="BM11" s="401"/>
      <c r="BN11" s="401"/>
      <c r="BO11" s="401"/>
      <c r="BP11" s="401"/>
      <c r="BQ11" s="401"/>
      <c r="BR11" s="401"/>
      <c r="BS11" s="401"/>
      <c r="BT11" s="401"/>
      <c r="BU11" s="401"/>
      <c r="BV11" s="401"/>
      <c r="BW11" s="401"/>
      <c r="BX11" s="401"/>
      <c r="BY11" s="401"/>
      <c r="BZ11" s="401"/>
      <c r="CA11" s="401"/>
      <c r="CB11" s="401"/>
      <c r="CC11" s="401"/>
      <c r="CD11" s="401"/>
      <c r="CE11" s="401"/>
      <c r="CF11" s="401"/>
      <c r="CG11" s="401"/>
      <c r="CH11" s="401"/>
      <c r="CI11" s="401"/>
      <c r="CJ11" s="401"/>
      <c r="CK11" s="401"/>
      <c r="CL11" s="401"/>
      <c r="CM11" s="401"/>
      <c r="CN11" s="401"/>
      <c r="CO11" s="401"/>
      <c r="CP11" s="401"/>
      <c r="CQ11" s="401"/>
      <c r="CR11" s="401"/>
      <c r="CS11" s="401"/>
      <c r="CT11" s="401"/>
      <c r="CU11" s="401"/>
      <c r="CV11" s="401"/>
      <c r="CW11" s="401"/>
      <c r="CX11" s="401"/>
      <c r="CY11" s="401"/>
      <c r="CZ11" s="401"/>
      <c r="DA11" s="401"/>
      <c r="DB11" s="401"/>
      <c r="DC11" s="401"/>
      <c r="DD11" s="401"/>
      <c r="DE11" s="401"/>
    </row>
    <row r="12" spans="1:109" s="262" customFormat="1" ht="13.5" x14ac:dyDescent="0.15">
      <c r="A12" s="401"/>
      <c r="B12" s="401"/>
      <c r="C12" s="401"/>
      <c r="D12" s="401"/>
      <c r="E12" s="401"/>
      <c r="F12" s="401"/>
      <c r="G12" s="401"/>
      <c r="H12" s="401"/>
      <c r="I12" s="401"/>
      <c r="J12" s="401"/>
      <c r="K12" s="401"/>
      <c r="L12" s="401"/>
      <c r="M12" s="401"/>
      <c r="N12" s="401"/>
      <c r="O12" s="401"/>
      <c r="P12" s="401"/>
      <c r="Q12" s="401"/>
      <c r="R12" s="401"/>
      <c r="S12" s="401"/>
      <c r="T12" s="401"/>
      <c r="U12" s="401"/>
      <c r="V12" s="401"/>
      <c r="W12" s="401"/>
      <c r="X12" s="401"/>
      <c r="Y12" s="401"/>
      <c r="Z12" s="401"/>
      <c r="AA12" s="401"/>
      <c r="AB12" s="401"/>
      <c r="AC12" s="401"/>
      <c r="AD12" s="401"/>
      <c r="AE12" s="401"/>
      <c r="AF12" s="401"/>
      <c r="AG12" s="401"/>
      <c r="AH12" s="401"/>
      <c r="AI12" s="401"/>
      <c r="AJ12" s="401"/>
      <c r="AK12" s="401"/>
      <c r="AL12" s="401"/>
      <c r="AM12" s="401"/>
      <c r="AN12" s="401"/>
      <c r="AO12" s="401"/>
      <c r="AP12" s="401"/>
      <c r="AQ12" s="401"/>
      <c r="AR12" s="401"/>
      <c r="AS12" s="401"/>
      <c r="AT12" s="401"/>
      <c r="AU12" s="401"/>
      <c r="AV12" s="401"/>
      <c r="AW12" s="401"/>
      <c r="AX12" s="401"/>
      <c r="AY12" s="401"/>
      <c r="AZ12" s="401"/>
      <c r="BA12" s="401"/>
      <c r="BB12" s="401"/>
      <c r="BC12" s="401"/>
      <c r="BD12" s="401"/>
      <c r="BE12" s="401"/>
      <c r="BF12" s="401"/>
      <c r="BG12" s="401"/>
      <c r="BH12" s="401"/>
      <c r="BI12" s="401"/>
      <c r="BJ12" s="401"/>
      <c r="BK12" s="401"/>
      <c r="BL12" s="401"/>
      <c r="BM12" s="401"/>
      <c r="BN12" s="401"/>
      <c r="BO12" s="401"/>
      <c r="BP12" s="401"/>
      <c r="BQ12" s="401"/>
      <c r="BR12" s="401"/>
      <c r="BS12" s="401"/>
      <c r="BT12" s="401"/>
      <c r="BU12" s="401"/>
      <c r="BV12" s="401"/>
      <c r="BW12" s="401"/>
      <c r="BX12" s="401"/>
      <c r="BY12" s="401"/>
      <c r="BZ12" s="401"/>
      <c r="CA12" s="401"/>
      <c r="CB12" s="401"/>
      <c r="CC12" s="401"/>
      <c r="CD12" s="401"/>
      <c r="CE12" s="401"/>
      <c r="CF12" s="401"/>
      <c r="CG12" s="401"/>
      <c r="CH12" s="401"/>
      <c r="CI12" s="401"/>
      <c r="CJ12" s="401"/>
      <c r="CK12" s="401"/>
      <c r="CL12" s="401"/>
      <c r="CM12" s="401"/>
      <c r="CN12" s="401"/>
      <c r="CO12" s="401"/>
      <c r="CP12" s="401"/>
      <c r="CQ12" s="401"/>
      <c r="CR12" s="401"/>
      <c r="CS12" s="401"/>
      <c r="CT12" s="401"/>
      <c r="CU12" s="401"/>
      <c r="CV12" s="401"/>
      <c r="CW12" s="401"/>
      <c r="CX12" s="401"/>
      <c r="CY12" s="401"/>
      <c r="CZ12" s="401"/>
      <c r="DA12" s="401"/>
      <c r="DB12" s="401"/>
      <c r="DC12" s="401"/>
      <c r="DD12" s="401"/>
      <c r="DE12" s="401"/>
    </row>
    <row r="13" spans="1:109" s="262" customFormat="1" ht="13.5" x14ac:dyDescent="0.15">
      <c r="A13" s="401"/>
      <c r="B13" s="401"/>
      <c r="C13" s="401"/>
      <c r="D13" s="401"/>
      <c r="E13" s="401"/>
      <c r="F13" s="401"/>
      <c r="G13" s="401"/>
      <c r="H13" s="401"/>
      <c r="I13" s="401"/>
      <c r="J13" s="401"/>
      <c r="K13" s="401"/>
      <c r="L13" s="401"/>
      <c r="M13" s="401"/>
      <c r="N13" s="401"/>
      <c r="O13" s="401"/>
      <c r="P13" s="401"/>
      <c r="Q13" s="401"/>
      <c r="R13" s="401"/>
      <c r="S13" s="401"/>
      <c r="T13" s="401"/>
      <c r="U13" s="401"/>
      <c r="V13" s="401"/>
      <c r="W13" s="401"/>
      <c r="X13" s="401"/>
      <c r="Y13" s="401"/>
      <c r="Z13" s="401"/>
      <c r="AA13" s="401"/>
      <c r="AB13" s="401"/>
      <c r="AC13" s="401"/>
      <c r="AD13" s="401"/>
      <c r="AE13" s="401"/>
      <c r="AF13" s="401"/>
      <c r="AG13" s="401"/>
      <c r="AH13" s="401"/>
      <c r="AI13" s="401"/>
      <c r="AJ13" s="401"/>
      <c r="AK13" s="401"/>
      <c r="AL13" s="401"/>
      <c r="AM13" s="401"/>
      <c r="AN13" s="401"/>
      <c r="AO13" s="401"/>
      <c r="AP13" s="401"/>
      <c r="AQ13" s="401"/>
      <c r="AR13" s="401"/>
      <c r="AS13" s="401"/>
      <c r="AT13" s="401"/>
      <c r="AU13" s="401"/>
      <c r="AV13" s="401"/>
      <c r="AW13" s="401"/>
      <c r="AX13" s="401"/>
      <c r="AY13" s="401"/>
      <c r="AZ13" s="401"/>
      <c r="BA13" s="401"/>
      <c r="BB13" s="401"/>
      <c r="BC13" s="401"/>
      <c r="BD13" s="401"/>
      <c r="BE13" s="401"/>
      <c r="BF13" s="401"/>
      <c r="BG13" s="401"/>
      <c r="BH13" s="401"/>
      <c r="BI13" s="401"/>
      <c r="BJ13" s="401"/>
      <c r="BK13" s="401"/>
      <c r="BL13" s="401"/>
      <c r="BM13" s="401"/>
      <c r="BN13" s="401"/>
      <c r="BO13" s="401"/>
      <c r="BP13" s="401"/>
      <c r="BQ13" s="401"/>
      <c r="BR13" s="401"/>
      <c r="BS13" s="401"/>
      <c r="BT13" s="401"/>
      <c r="BU13" s="401"/>
      <c r="BV13" s="401"/>
      <c r="BW13" s="401"/>
      <c r="BX13" s="401"/>
      <c r="BY13" s="401"/>
      <c r="BZ13" s="401"/>
      <c r="CA13" s="401"/>
      <c r="CB13" s="401"/>
      <c r="CC13" s="401"/>
      <c r="CD13" s="401"/>
      <c r="CE13" s="401"/>
      <c r="CF13" s="401"/>
      <c r="CG13" s="401"/>
      <c r="CH13" s="401"/>
      <c r="CI13" s="401"/>
      <c r="CJ13" s="401"/>
      <c r="CK13" s="401"/>
      <c r="CL13" s="401"/>
      <c r="CM13" s="401"/>
      <c r="CN13" s="401"/>
      <c r="CO13" s="401"/>
      <c r="CP13" s="401"/>
      <c r="CQ13" s="401"/>
      <c r="CR13" s="401"/>
      <c r="CS13" s="401"/>
      <c r="CT13" s="401"/>
      <c r="CU13" s="401"/>
      <c r="CV13" s="401"/>
      <c r="CW13" s="401"/>
      <c r="CX13" s="401"/>
      <c r="CY13" s="401"/>
      <c r="CZ13" s="401"/>
      <c r="DA13" s="401"/>
      <c r="DB13" s="401"/>
      <c r="DC13" s="401"/>
      <c r="DD13" s="401"/>
      <c r="DE13" s="401"/>
    </row>
    <row r="14" spans="1:109" s="262" customFormat="1" ht="13.5" x14ac:dyDescent="0.15">
      <c r="A14" s="401"/>
      <c r="B14" s="401"/>
      <c r="C14" s="401"/>
      <c r="D14" s="401"/>
      <c r="E14" s="401"/>
      <c r="F14" s="401"/>
      <c r="G14" s="401"/>
      <c r="H14" s="401"/>
      <c r="I14" s="401"/>
      <c r="J14" s="401"/>
      <c r="K14" s="401"/>
      <c r="L14" s="401"/>
      <c r="M14" s="401"/>
      <c r="N14" s="401"/>
      <c r="O14" s="401"/>
      <c r="P14" s="401"/>
      <c r="Q14" s="401"/>
      <c r="R14" s="401"/>
      <c r="S14" s="401"/>
      <c r="T14" s="401"/>
      <c r="U14" s="401"/>
      <c r="V14" s="401"/>
      <c r="W14" s="401"/>
      <c r="X14" s="401"/>
      <c r="Y14" s="401"/>
      <c r="Z14" s="401"/>
      <c r="AA14" s="401"/>
      <c r="AB14" s="401"/>
      <c r="AC14" s="401"/>
      <c r="AD14" s="401"/>
      <c r="AE14" s="401"/>
      <c r="AF14" s="401"/>
      <c r="AG14" s="401"/>
      <c r="AH14" s="401"/>
      <c r="AI14" s="401"/>
      <c r="AJ14" s="401"/>
      <c r="AK14" s="401"/>
      <c r="AL14" s="401"/>
      <c r="AM14" s="401"/>
      <c r="AN14" s="401"/>
      <c r="AO14" s="401"/>
      <c r="AP14" s="401"/>
      <c r="AQ14" s="401"/>
      <c r="AR14" s="401"/>
      <c r="AS14" s="401"/>
      <c r="AT14" s="401"/>
      <c r="AU14" s="401"/>
      <c r="AV14" s="401"/>
      <c r="AW14" s="401"/>
      <c r="AX14" s="401"/>
      <c r="AY14" s="401"/>
      <c r="AZ14" s="401"/>
      <c r="BA14" s="401"/>
      <c r="BB14" s="401"/>
      <c r="BC14" s="401"/>
      <c r="BD14" s="401"/>
      <c r="BE14" s="401"/>
      <c r="BF14" s="401"/>
      <c r="BG14" s="401"/>
      <c r="BH14" s="401"/>
      <c r="BI14" s="401"/>
      <c r="BJ14" s="401"/>
      <c r="BK14" s="401"/>
      <c r="BL14" s="401"/>
      <c r="BM14" s="401"/>
      <c r="BN14" s="401"/>
      <c r="BO14" s="401"/>
      <c r="BP14" s="401"/>
      <c r="BQ14" s="401"/>
      <c r="BR14" s="401"/>
      <c r="BS14" s="401"/>
      <c r="BT14" s="401"/>
      <c r="BU14" s="401"/>
      <c r="BV14" s="401"/>
      <c r="BW14" s="401"/>
      <c r="BX14" s="401"/>
      <c r="BY14" s="401"/>
      <c r="BZ14" s="401"/>
      <c r="CA14" s="401"/>
      <c r="CB14" s="401"/>
      <c r="CC14" s="401"/>
      <c r="CD14" s="401"/>
      <c r="CE14" s="401"/>
      <c r="CF14" s="401"/>
      <c r="CG14" s="401"/>
      <c r="CH14" s="401"/>
      <c r="CI14" s="401"/>
      <c r="CJ14" s="401"/>
      <c r="CK14" s="401"/>
      <c r="CL14" s="401"/>
      <c r="CM14" s="401"/>
      <c r="CN14" s="401"/>
      <c r="CO14" s="401"/>
      <c r="CP14" s="401"/>
      <c r="CQ14" s="401"/>
      <c r="CR14" s="401"/>
      <c r="CS14" s="401"/>
      <c r="CT14" s="401"/>
      <c r="CU14" s="401"/>
      <c r="CV14" s="401"/>
      <c r="CW14" s="401"/>
      <c r="CX14" s="401"/>
      <c r="CY14" s="401"/>
      <c r="CZ14" s="401"/>
      <c r="DA14" s="401"/>
      <c r="DB14" s="401"/>
      <c r="DC14" s="401"/>
      <c r="DD14" s="401"/>
      <c r="DE14" s="401"/>
    </row>
    <row r="15" spans="1:109" s="262" customFormat="1" ht="13.5" x14ac:dyDescent="0.15">
      <c r="A15" s="368"/>
      <c r="B15" s="401"/>
      <c r="C15" s="401"/>
      <c r="D15" s="401"/>
      <c r="E15" s="401"/>
      <c r="F15" s="401"/>
      <c r="G15" s="401"/>
      <c r="H15" s="401"/>
      <c r="I15" s="401"/>
      <c r="J15" s="401"/>
      <c r="K15" s="401"/>
      <c r="L15" s="401"/>
      <c r="M15" s="401"/>
      <c r="N15" s="401"/>
      <c r="O15" s="401"/>
      <c r="P15" s="401"/>
      <c r="Q15" s="401"/>
      <c r="R15" s="401"/>
      <c r="S15" s="401"/>
      <c r="T15" s="401"/>
      <c r="U15" s="401"/>
      <c r="V15" s="401"/>
      <c r="W15" s="401"/>
      <c r="X15" s="401"/>
      <c r="Y15" s="401"/>
      <c r="Z15" s="401"/>
      <c r="AA15" s="401"/>
      <c r="AB15" s="401"/>
      <c r="AC15" s="401"/>
      <c r="AD15" s="401"/>
      <c r="AE15" s="401"/>
      <c r="AF15" s="401"/>
      <c r="AG15" s="401"/>
      <c r="AH15" s="401"/>
      <c r="AI15" s="401"/>
      <c r="AJ15" s="401"/>
      <c r="AK15" s="401"/>
      <c r="AL15" s="401"/>
      <c r="AM15" s="401"/>
      <c r="AN15" s="401"/>
      <c r="AO15" s="401"/>
      <c r="AP15" s="401"/>
      <c r="AQ15" s="401"/>
      <c r="AR15" s="401"/>
      <c r="AS15" s="401"/>
      <c r="AT15" s="401"/>
      <c r="AU15" s="401"/>
      <c r="AV15" s="401"/>
      <c r="AW15" s="401"/>
      <c r="AX15" s="401"/>
      <c r="AY15" s="401"/>
      <c r="AZ15" s="401"/>
      <c r="BA15" s="401"/>
      <c r="BB15" s="401"/>
      <c r="BC15" s="401"/>
      <c r="BD15" s="401"/>
      <c r="BE15" s="401"/>
      <c r="BF15" s="401"/>
      <c r="BG15" s="401"/>
      <c r="BH15" s="401"/>
      <c r="BI15" s="401"/>
      <c r="BJ15" s="401"/>
      <c r="BK15" s="401"/>
      <c r="BL15" s="401"/>
      <c r="BM15" s="401"/>
      <c r="BN15" s="401"/>
      <c r="BO15" s="401"/>
      <c r="BP15" s="401"/>
      <c r="BQ15" s="401"/>
      <c r="BR15" s="401"/>
      <c r="BS15" s="401"/>
      <c r="BT15" s="401"/>
      <c r="BU15" s="401"/>
      <c r="BV15" s="401"/>
      <c r="BW15" s="401"/>
      <c r="BX15" s="401"/>
      <c r="BY15" s="401"/>
      <c r="BZ15" s="401"/>
      <c r="CA15" s="401"/>
      <c r="CB15" s="401"/>
      <c r="CC15" s="401"/>
      <c r="CD15" s="401"/>
      <c r="CE15" s="401"/>
      <c r="CF15" s="401"/>
      <c r="CG15" s="401"/>
      <c r="CH15" s="401"/>
      <c r="CI15" s="401"/>
      <c r="CJ15" s="401"/>
      <c r="CK15" s="401"/>
      <c r="CL15" s="401"/>
      <c r="CM15" s="401"/>
      <c r="CN15" s="401"/>
      <c r="CO15" s="401"/>
      <c r="CP15" s="401"/>
      <c r="CQ15" s="401"/>
      <c r="CR15" s="401"/>
      <c r="CS15" s="401"/>
      <c r="CT15" s="401"/>
      <c r="CU15" s="401"/>
      <c r="CV15" s="401"/>
      <c r="CW15" s="401"/>
      <c r="CX15" s="401"/>
      <c r="CY15" s="401"/>
      <c r="CZ15" s="401"/>
      <c r="DA15" s="401"/>
      <c r="DB15" s="401"/>
      <c r="DC15" s="401"/>
      <c r="DD15" s="401"/>
      <c r="DE15" s="401"/>
    </row>
    <row r="16" spans="1:109" s="262" customFormat="1" ht="13.5" x14ac:dyDescent="0.15">
      <c r="A16" s="368"/>
      <c r="B16" s="401"/>
      <c r="C16" s="401"/>
      <c r="D16" s="401"/>
      <c r="E16" s="401"/>
      <c r="F16" s="401"/>
      <c r="G16" s="401"/>
      <c r="H16" s="401"/>
      <c r="I16" s="401"/>
      <c r="J16" s="401"/>
      <c r="K16" s="401"/>
      <c r="L16" s="401"/>
      <c r="M16" s="401"/>
      <c r="N16" s="401"/>
      <c r="O16" s="401"/>
      <c r="P16" s="401"/>
      <c r="Q16" s="401"/>
      <c r="R16" s="401"/>
      <c r="S16" s="401"/>
      <c r="T16" s="401"/>
      <c r="U16" s="401"/>
      <c r="V16" s="401"/>
      <c r="W16" s="401"/>
      <c r="X16" s="401"/>
      <c r="Y16" s="401"/>
      <c r="Z16" s="401"/>
      <c r="AA16" s="401"/>
      <c r="AB16" s="401"/>
      <c r="AC16" s="401"/>
      <c r="AD16" s="401"/>
      <c r="AE16" s="401"/>
      <c r="AF16" s="401"/>
      <c r="AG16" s="401"/>
      <c r="AH16" s="401"/>
      <c r="AI16" s="401"/>
      <c r="AJ16" s="401"/>
      <c r="AK16" s="401"/>
      <c r="AL16" s="401"/>
      <c r="AM16" s="401"/>
      <c r="AN16" s="401"/>
      <c r="AO16" s="401"/>
      <c r="AP16" s="401"/>
      <c r="AQ16" s="401"/>
      <c r="AR16" s="401"/>
      <c r="AS16" s="401"/>
      <c r="AT16" s="401"/>
      <c r="AU16" s="401"/>
      <c r="AV16" s="401"/>
      <c r="AW16" s="401"/>
      <c r="AX16" s="401"/>
      <c r="AY16" s="401"/>
      <c r="AZ16" s="401"/>
      <c r="BA16" s="401"/>
      <c r="BB16" s="401"/>
      <c r="BC16" s="401"/>
      <c r="BD16" s="401"/>
      <c r="BE16" s="401"/>
      <c r="BF16" s="401"/>
      <c r="BG16" s="401"/>
      <c r="BH16" s="401"/>
      <c r="BI16" s="401"/>
      <c r="BJ16" s="401"/>
      <c r="BK16" s="401"/>
      <c r="BL16" s="401"/>
      <c r="BM16" s="401"/>
      <c r="BN16" s="401"/>
      <c r="BO16" s="401"/>
      <c r="BP16" s="401"/>
      <c r="BQ16" s="401"/>
      <c r="BR16" s="401"/>
      <c r="BS16" s="401"/>
      <c r="BT16" s="401"/>
      <c r="BU16" s="401"/>
      <c r="BV16" s="401"/>
      <c r="BW16" s="401"/>
      <c r="BX16" s="401"/>
      <c r="BY16" s="401"/>
      <c r="BZ16" s="401"/>
      <c r="CA16" s="401"/>
      <c r="CB16" s="401"/>
      <c r="CC16" s="401"/>
      <c r="CD16" s="401"/>
      <c r="CE16" s="401"/>
      <c r="CF16" s="401"/>
      <c r="CG16" s="401"/>
      <c r="CH16" s="401"/>
      <c r="CI16" s="401"/>
      <c r="CJ16" s="401"/>
      <c r="CK16" s="401"/>
      <c r="CL16" s="401"/>
      <c r="CM16" s="401"/>
      <c r="CN16" s="401"/>
      <c r="CO16" s="401"/>
      <c r="CP16" s="401"/>
      <c r="CQ16" s="401"/>
      <c r="CR16" s="401"/>
      <c r="CS16" s="401"/>
      <c r="CT16" s="401"/>
      <c r="CU16" s="401"/>
      <c r="CV16" s="401"/>
      <c r="CW16" s="401"/>
      <c r="CX16" s="401"/>
      <c r="CY16" s="401"/>
      <c r="CZ16" s="401"/>
      <c r="DA16" s="401"/>
      <c r="DB16" s="401"/>
      <c r="DC16" s="401"/>
      <c r="DD16" s="401"/>
      <c r="DE16" s="401"/>
    </row>
    <row r="17" spans="1:109" s="262" customFormat="1" ht="13.5" x14ac:dyDescent="0.15">
      <c r="A17" s="368"/>
      <c r="B17" s="401"/>
      <c r="C17" s="401"/>
      <c r="D17" s="401"/>
      <c r="E17" s="401"/>
      <c r="F17" s="401"/>
      <c r="G17" s="401"/>
      <c r="H17" s="401"/>
      <c r="I17" s="401"/>
      <c r="J17" s="401"/>
      <c r="K17" s="401"/>
      <c r="L17" s="401"/>
      <c r="M17" s="401"/>
      <c r="N17" s="401"/>
      <c r="O17" s="401"/>
      <c r="P17" s="401"/>
      <c r="Q17" s="401"/>
      <c r="R17" s="401"/>
      <c r="S17" s="401"/>
      <c r="T17" s="401"/>
      <c r="U17" s="401"/>
      <c r="V17" s="401"/>
      <c r="W17" s="401"/>
      <c r="X17" s="401"/>
      <c r="Y17" s="401"/>
      <c r="Z17" s="401"/>
      <c r="AA17" s="401"/>
      <c r="AB17" s="401"/>
      <c r="AC17" s="401"/>
      <c r="AD17" s="401"/>
      <c r="AE17" s="401"/>
      <c r="AF17" s="401"/>
      <c r="AG17" s="401"/>
      <c r="AH17" s="401"/>
      <c r="AI17" s="401"/>
      <c r="AJ17" s="401"/>
      <c r="AK17" s="401"/>
      <c r="AL17" s="401"/>
      <c r="AM17" s="401"/>
      <c r="AN17" s="401"/>
      <c r="AO17" s="401"/>
      <c r="AP17" s="401"/>
      <c r="AQ17" s="401"/>
      <c r="AR17" s="401"/>
      <c r="AS17" s="401"/>
      <c r="AT17" s="401"/>
      <c r="AU17" s="401"/>
      <c r="AV17" s="401"/>
      <c r="AW17" s="401"/>
      <c r="AX17" s="401"/>
      <c r="AY17" s="401"/>
      <c r="AZ17" s="401"/>
      <c r="BA17" s="401"/>
      <c r="BB17" s="401"/>
      <c r="BC17" s="401"/>
      <c r="BD17" s="401"/>
      <c r="BE17" s="401"/>
      <c r="BF17" s="401"/>
      <c r="BG17" s="401"/>
      <c r="BH17" s="401"/>
      <c r="BI17" s="401"/>
      <c r="BJ17" s="401"/>
      <c r="BK17" s="401"/>
      <c r="BL17" s="401"/>
      <c r="BM17" s="401"/>
      <c r="BN17" s="401"/>
      <c r="BO17" s="401"/>
      <c r="BP17" s="401"/>
      <c r="BQ17" s="401"/>
      <c r="BR17" s="401"/>
      <c r="BS17" s="401"/>
      <c r="BT17" s="401"/>
      <c r="BU17" s="401"/>
      <c r="BV17" s="401"/>
      <c r="BW17" s="401"/>
      <c r="BX17" s="401"/>
      <c r="BY17" s="401"/>
      <c r="BZ17" s="401"/>
      <c r="CA17" s="401"/>
      <c r="CB17" s="401"/>
      <c r="CC17" s="401"/>
      <c r="CD17" s="401"/>
      <c r="CE17" s="401"/>
      <c r="CF17" s="401"/>
      <c r="CG17" s="401"/>
      <c r="CH17" s="401"/>
      <c r="CI17" s="401"/>
      <c r="CJ17" s="401"/>
      <c r="CK17" s="401"/>
      <c r="CL17" s="401"/>
      <c r="CM17" s="401"/>
      <c r="CN17" s="401"/>
      <c r="CO17" s="401"/>
      <c r="CP17" s="401"/>
      <c r="CQ17" s="401"/>
      <c r="CR17" s="401"/>
      <c r="CS17" s="401"/>
      <c r="CT17" s="401"/>
      <c r="CU17" s="401"/>
      <c r="CV17" s="401"/>
      <c r="CW17" s="401"/>
      <c r="CX17" s="401"/>
      <c r="CY17" s="401"/>
      <c r="CZ17" s="401"/>
      <c r="DA17" s="401"/>
      <c r="DB17" s="401"/>
      <c r="DC17" s="401"/>
      <c r="DD17" s="401"/>
      <c r="DE17" s="401"/>
    </row>
    <row r="18" spans="1:109" s="262" customFormat="1" ht="13.5" x14ac:dyDescent="0.15">
      <c r="A18" s="368"/>
      <c r="B18" s="401"/>
      <c r="C18" s="401"/>
      <c r="D18" s="401"/>
      <c r="E18" s="401"/>
      <c r="F18" s="401"/>
      <c r="G18" s="401"/>
      <c r="H18" s="401"/>
      <c r="I18" s="401"/>
      <c r="J18" s="401"/>
      <c r="K18" s="401"/>
      <c r="L18" s="401"/>
      <c r="M18" s="401"/>
      <c r="N18" s="401"/>
      <c r="O18" s="401"/>
      <c r="P18" s="401"/>
      <c r="Q18" s="401"/>
      <c r="R18" s="401"/>
      <c r="S18" s="401"/>
      <c r="T18" s="401"/>
      <c r="U18" s="401"/>
      <c r="V18" s="401"/>
      <c r="W18" s="401"/>
      <c r="X18" s="401"/>
      <c r="Y18" s="401"/>
      <c r="Z18" s="401"/>
      <c r="AA18" s="401"/>
      <c r="AB18" s="401"/>
      <c r="AC18" s="401"/>
      <c r="AD18" s="401"/>
      <c r="AE18" s="401"/>
      <c r="AF18" s="401"/>
      <c r="AG18" s="401"/>
      <c r="AH18" s="401"/>
      <c r="AI18" s="401"/>
      <c r="AJ18" s="401"/>
      <c r="AK18" s="401"/>
      <c r="AL18" s="401"/>
      <c r="AM18" s="401"/>
      <c r="AN18" s="401"/>
      <c r="AO18" s="401"/>
      <c r="AP18" s="401"/>
      <c r="AQ18" s="401"/>
      <c r="AR18" s="401"/>
      <c r="AS18" s="401"/>
      <c r="AT18" s="401"/>
      <c r="AU18" s="401"/>
      <c r="AV18" s="401"/>
      <c r="AW18" s="401"/>
      <c r="AX18" s="401"/>
      <c r="AY18" s="401"/>
      <c r="AZ18" s="401"/>
      <c r="BA18" s="401"/>
      <c r="BB18" s="401"/>
      <c r="BC18" s="401"/>
      <c r="BD18" s="401"/>
      <c r="BE18" s="401"/>
      <c r="BF18" s="401"/>
      <c r="BG18" s="401"/>
      <c r="BH18" s="401"/>
      <c r="BI18" s="401"/>
      <c r="BJ18" s="401"/>
      <c r="BK18" s="401"/>
      <c r="BL18" s="401"/>
      <c r="BM18" s="401"/>
      <c r="BN18" s="401"/>
      <c r="BO18" s="401"/>
      <c r="BP18" s="401"/>
      <c r="BQ18" s="401"/>
      <c r="BR18" s="401"/>
      <c r="BS18" s="401"/>
      <c r="BT18" s="401"/>
      <c r="BU18" s="401"/>
      <c r="BV18" s="401"/>
      <c r="BW18" s="401"/>
      <c r="BX18" s="401"/>
      <c r="BY18" s="401"/>
      <c r="BZ18" s="401"/>
      <c r="CA18" s="401"/>
      <c r="CB18" s="401"/>
      <c r="CC18" s="401"/>
      <c r="CD18" s="401"/>
      <c r="CE18" s="401"/>
      <c r="CF18" s="401"/>
      <c r="CG18" s="401"/>
      <c r="CH18" s="401"/>
      <c r="CI18" s="401"/>
      <c r="CJ18" s="401"/>
      <c r="CK18" s="401"/>
      <c r="CL18" s="401"/>
      <c r="CM18" s="401"/>
      <c r="CN18" s="401"/>
      <c r="CO18" s="401"/>
      <c r="CP18" s="401"/>
      <c r="CQ18" s="401"/>
      <c r="CR18" s="401"/>
      <c r="CS18" s="401"/>
      <c r="CT18" s="401"/>
      <c r="CU18" s="401"/>
      <c r="CV18" s="401"/>
      <c r="CW18" s="401"/>
      <c r="CX18" s="401"/>
      <c r="CY18" s="401"/>
      <c r="CZ18" s="401"/>
      <c r="DA18" s="401"/>
      <c r="DB18" s="401"/>
      <c r="DC18" s="401"/>
      <c r="DD18" s="401"/>
      <c r="DE18" s="401"/>
    </row>
    <row r="19" spans="1:109" ht="13.5" x14ac:dyDescent="0.15">
      <c r="DD19" s="368"/>
      <c r="DE19" s="368"/>
    </row>
    <row r="20" spans="1:109" ht="13.5" x14ac:dyDescent="0.15">
      <c r="DD20" s="368"/>
      <c r="DE20" s="368"/>
    </row>
    <row r="21" spans="1:109" ht="17.25" customHeight="1" x14ac:dyDescent="0.15">
      <c r="B21" s="400"/>
      <c r="C21" s="397"/>
      <c r="D21" s="397"/>
      <c r="E21" s="397"/>
      <c r="F21" s="397"/>
      <c r="G21" s="397"/>
      <c r="H21" s="397"/>
      <c r="I21" s="397"/>
      <c r="J21" s="397"/>
      <c r="K21" s="397"/>
      <c r="L21" s="397"/>
      <c r="M21" s="397"/>
      <c r="N21" s="399"/>
      <c r="O21" s="397"/>
      <c r="P21" s="397"/>
      <c r="Q21" s="397"/>
      <c r="R21" s="397"/>
      <c r="S21" s="397"/>
      <c r="T21" s="397"/>
      <c r="U21" s="397"/>
      <c r="V21" s="397"/>
      <c r="W21" s="397"/>
      <c r="X21" s="397"/>
      <c r="Y21" s="397"/>
      <c r="Z21" s="397"/>
      <c r="AA21" s="397"/>
      <c r="AB21" s="397"/>
      <c r="AC21" s="397"/>
      <c r="AD21" s="397"/>
      <c r="AE21" s="397"/>
      <c r="AF21" s="397"/>
      <c r="AG21" s="397"/>
      <c r="AH21" s="397"/>
      <c r="AI21" s="397"/>
      <c r="AJ21" s="397"/>
      <c r="AK21" s="397"/>
      <c r="AL21" s="397"/>
      <c r="AM21" s="397"/>
      <c r="AN21" s="397"/>
      <c r="AO21" s="397"/>
      <c r="AP21" s="397"/>
      <c r="AQ21" s="397"/>
      <c r="AR21" s="397"/>
      <c r="AS21" s="397"/>
      <c r="AT21" s="399"/>
      <c r="AU21" s="397"/>
      <c r="AV21" s="397"/>
      <c r="AW21" s="397"/>
      <c r="AX21" s="397"/>
      <c r="AY21" s="397"/>
      <c r="AZ21" s="397"/>
      <c r="BA21" s="397"/>
      <c r="BB21" s="397"/>
      <c r="BC21" s="397"/>
      <c r="BD21" s="397"/>
      <c r="BE21" s="397"/>
      <c r="BF21" s="399"/>
      <c r="BG21" s="397"/>
      <c r="BH21" s="397"/>
      <c r="BI21" s="397"/>
      <c r="BJ21" s="397"/>
      <c r="BK21" s="397"/>
      <c r="BL21" s="397"/>
      <c r="BM21" s="397"/>
      <c r="BN21" s="397"/>
      <c r="BO21" s="397"/>
      <c r="BP21" s="397"/>
      <c r="BQ21" s="397"/>
      <c r="BR21" s="399"/>
      <c r="BS21" s="397"/>
      <c r="BT21" s="397"/>
      <c r="BU21" s="397"/>
      <c r="BV21" s="397"/>
      <c r="BW21" s="397"/>
      <c r="BX21" s="397"/>
      <c r="BY21" s="397"/>
      <c r="BZ21" s="397"/>
      <c r="CA21" s="397"/>
      <c r="CB21" s="397"/>
      <c r="CC21" s="397"/>
      <c r="CD21" s="399"/>
      <c r="CE21" s="397"/>
      <c r="CF21" s="397"/>
      <c r="CG21" s="397"/>
      <c r="CH21" s="397"/>
      <c r="CI21" s="397"/>
      <c r="CJ21" s="397"/>
      <c r="CK21" s="397"/>
      <c r="CL21" s="397"/>
      <c r="CM21" s="397"/>
      <c r="CN21" s="397"/>
      <c r="CO21" s="397"/>
      <c r="CP21" s="399"/>
      <c r="CQ21" s="397"/>
      <c r="CR21" s="397"/>
      <c r="CS21" s="397"/>
      <c r="CT21" s="397"/>
      <c r="CU21" s="397"/>
      <c r="CV21" s="397"/>
      <c r="CW21" s="397"/>
      <c r="CX21" s="397"/>
      <c r="CY21" s="397"/>
      <c r="CZ21" s="397"/>
      <c r="DA21" s="397"/>
      <c r="DB21" s="399"/>
      <c r="DC21" s="397"/>
      <c r="DD21" s="396"/>
      <c r="DE21" s="368"/>
    </row>
    <row r="22" spans="1:109" ht="17.25" customHeight="1" x14ac:dyDescent="0.15">
      <c r="B22" s="369"/>
    </row>
    <row r="23" spans="1:109" ht="13.5" x14ac:dyDescent="0.15">
      <c r="B23" s="369"/>
    </row>
    <row r="24" spans="1:109" ht="13.5" x14ac:dyDescent="0.15">
      <c r="B24" s="369"/>
    </row>
    <row r="25" spans="1:109" ht="13.5" x14ac:dyDescent="0.15">
      <c r="B25" s="369"/>
    </row>
    <row r="26" spans="1:109" ht="13.5" x14ac:dyDescent="0.15">
      <c r="B26" s="369"/>
    </row>
    <row r="27" spans="1:109" ht="13.5" x14ac:dyDescent="0.15">
      <c r="B27" s="369"/>
    </row>
    <row r="28" spans="1:109" ht="13.5" x14ac:dyDescent="0.15">
      <c r="B28" s="369"/>
    </row>
    <row r="29" spans="1:109" ht="13.5" x14ac:dyDescent="0.15">
      <c r="B29" s="369"/>
    </row>
    <row r="30" spans="1:109" ht="13.5" x14ac:dyDescent="0.15">
      <c r="B30" s="369"/>
    </row>
    <row r="31" spans="1:109" ht="13.5" x14ac:dyDescent="0.15">
      <c r="B31" s="369"/>
    </row>
    <row r="32" spans="1:109" ht="13.5" x14ac:dyDescent="0.15">
      <c r="B32" s="369"/>
    </row>
    <row r="33" spans="2:109" ht="13.5" x14ac:dyDescent="0.15">
      <c r="B33" s="369"/>
    </row>
    <row r="34" spans="2:109" ht="13.5" x14ac:dyDescent="0.15">
      <c r="B34" s="369"/>
    </row>
    <row r="35" spans="2:109" ht="13.5" x14ac:dyDescent="0.15">
      <c r="B35" s="369"/>
    </row>
    <row r="36" spans="2:109" ht="13.5" x14ac:dyDescent="0.15">
      <c r="B36" s="369"/>
    </row>
    <row r="37" spans="2:109" ht="13.5" x14ac:dyDescent="0.15">
      <c r="B37" s="369"/>
    </row>
    <row r="38" spans="2:109" ht="13.5" x14ac:dyDescent="0.15">
      <c r="B38" s="369"/>
    </row>
    <row r="39" spans="2:109" ht="13.5" x14ac:dyDescent="0.15">
      <c r="B39" s="373"/>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1"/>
    </row>
    <row r="40" spans="2:109" ht="13.5" x14ac:dyDescent="0.15">
      <c r="B40" s="388"/>
      <c r="DD40" s="388"/>
      <c r="DE40" s="368"/>
    </row>
    <row r="41" spans="2:109" ht="17.25" x14ac:dyDescent="0.15">
      <c r="B41" s="398" t="s">
        <v>632</v>
      </c>
      <c r="C41" s="397"/>
      <c r="D41" s="397"/>
      <c r="E41" s="397"/>
      <c r="F41" s="397"/>
      <c r="G41" s="397"/>
      <c r="H41" s="397"/>
      <c r="I41" s="397"/>
      <c r="J41" s="397"/>
      <c r="K41" s="397"/>
      <c r="L41" s="397"/>
      <c r="M41" s="397"/>
      <c r="N41" s="397"/>
      <c r="O41" s="397"/>
      <c r="P41" s="397"/>
      <c r="Q41" s="397"/>
      <c r="R41" s="397"/>
      <c r="S41" s="397"/>
      <c r="T41" s="397"/>
      <c r="U41" s="397"/>
      <c r="V41" s="397"/>
      <c r="W41" s="397"/>
      <c r="X41" s="397"/>
      <c r="Y41" s="397"/>
      <c r="Z41" s="397"/>
      <c r="AA41" s="397"/>
      <c r="AB41" s="397"/>
      <c r="AC41" s="397"/>
      <c r="AD41" s="397"/>
      <c r="AE41" s="397"/>
      <c r="AF41" s="397"/>
      <c r="AG41" s="397"/>
      <c r="AH41" s="397"/>
      <c r="AI41" s="397"/>
      <c r="AJ41" s="397"/>
      <c r="AK41" s="397"/>
      <c r="AL41" s="397"/>
      <c r="AM41" s="397"/>
      <c r="AN41" s="397"/>
      <c r="AO41" s="397"/>
      <c r="AP41" s="397"/>
      <c r="AQ41" s="397"/>
      <c r="AR41" s="397"/>
      <c r="AS41" s="397"/>
      <c r="AT41" s="397"/>
      <c r="AU41" s="397"/>
      <c r="AV41" s="397"/>
      <c r="AW41" s="397"/>
      <c r="AX41" s="397"/>
      <c r="AY41" s="397"/>
      <c r="AZ41" s="397"/>
      <c r="BA41" s="397"/>
      <c r="BB41" s="397"/>
      <c r="BC41" s="397"/>
      <c r="BD41" s="397"/>
      <c r="BE41" s="397"/>
      <c r="BF41" s="397"/>
      <c r="BG41" s="397"/>
      <c r="BH41" s="397"/>
      <c r="BI41" s="397"/>
      <c r="BJ41" s="397"/>
      <c r="BK41" s="397"/>
      <c r="BL41" s="397"/>
      <c r="BM41" s="397"/>
      <c r="BN41" s="397"/>
      <c r="BO41" s="397"/>
      <c r="BP41" s="397"/>
      <c r="BQ41" s="397"/>
      <c r="BR41" s="397"/>
      <c r="BS41" s="397"/>
      <c r="BT41" s="397"/>
      <c r="BU41" s="397"/>
      <c r="BV41" s="397"/>
      <c r="BW41" s="397"/>
      <c r="BX41" s="397"/>
      <c r="BY41" s="397"/>
      <c r="BZ41" s="397"/>
      <c r="CA41" s="397"/>
      <c r="CB41" s="397"/>
      <c r="CC41" s="397"/>
      <c r="CD41" s="397"/>
      <c r="CE41" s="397"/>
      <c r="CF41" s="397"/>
      <c r="CG41" s="397"/>
      <c r="CH41" s="397"/>
      <c r="CI41" s="397"/>
      <c r="CJ41" s="397"/>
      <c r="CK41" s="397"/>
      <c r="CL41" s="397"/>
      <c r="CM41" s="397"/>
      <c r="CN41" s="397"/>
      <c r="CO41" s="397"/>
      <c r="CP41" s="397"/>
      <c r="CQ41" s="397"/>
      <c r="CR41" s="397"/>
      <c r="CS41" s="397"/>
      <c r="CT41" s="397"/>
      <c r="CU41" s="397"/>
      <c r="CV41" s="397"/>
      <c r="CW41" s="397"/>
      <c r="CX41" s="397"/>
      <c r="CY41" s="397"/>
      <c r="CZ41" s="397"/>
      <c r="DA41" s="397"/>
      <c r="DB41" s="397"/>
      <c r="DC41" s="397"/>
      <c r="DD41" s="396"/>
    </row>
    <row r="42" spans="2:109" ht="13.5" x14ac:dyDescent="0.15">
      <c r="B42" s="369"/>
      <c r="G42" s="384"/>
      <c r="I42" s="383"/>
      <c r="J42" s="383"/>
      <c r="K42" s="383"/>
      <c r="AM42" s="384"/>
      <c r="AN42" s="384" t="s">
        <v>628</v>
      </c>
      <c r="AP42" s="383"/>
      <c r="AQ42" s="383"/>
      <c r="AR42" s="383"/>
      <c r="AY42" s="384"/>
      <c r="BA42" s="383"/>
      <c r="BB42" s="383"/>
      <c r="BC42" s="383"/>
      <c r="BK42" s="384"/>
      <c r="BM42" s="383"/>
      <c r="BN42" s="383"/>
      <c r="BO42" s="383"/>
      <c r="BW42" s="384"/>
      <c r="BY42" s="383"/>
      <c r="BZ42" s="383"/>
      <c r="CA42" s="383"/>
      <c r="CI42" s="384"/>
      <c r="CK42" s="383"/>
      <c r="CL42" s="383"/>
      <c r="CM42" s="383"/>
      <c r="CU42" s="384"/>
      <c r="CW42" s="383"/>
      <c r="CX42" s="383"/>
      <c r="CY42" s="383"/>
    </row>
    <row r="43" spans="2:109" ht="13.5" customHeight="1" x14ac:dyDescent="0.15">
      <c r="B43" s="369"/>
      <c r="AN43" s="1277" t="s">
        <v>631</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ht="13.5" x14ac:dyDescent="0.15">
      <c r="B44" s="369"/>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ht="13.5" x14ac:dyDescent="0.15">
      <c r="B45" s="369"/>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ht="13.5" x14ac:dyDescent="0.15">
      <c r="B46" s="369"/>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ht="13.5" x14ac:dyDescent="0.15">
      <c r="B47" s="369"/>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ht="13.5" x14ac:dyDescent="0.15">
      <c r="B48" s="369"/>
      <c r="H48" s="375"/>
      <c r="I48" s="375"/>
      <c r="J48" s="375"/>
      <c r="AN48" s="375"/>
      <c r="AO48" s="375"/>
      <c r="AP48" s="375"/>
      <c r="AZ48" s="375"/>
      <c r="BA48" s="375"/>
      <c r="BB48" s="375"/>
      <c r="BL48" s="375"/>
      <c r="BM48" s="375"/>
      <c r="BN48" s="375"/>
      <c r="BX48" s="375"/>
      <c r="BY48" s="375"/>
      <c r="BZ48" s="375"/>
      <c r="CJ48" s="375"/>
      <c r="CK48" s="375"/>
      <c r="CL48" s="375"/>
      <c r="CV48" s="375"/>
      <c r="CW48" s="375"/>
      <c r="CX48" s="375"/>
    </row>
    <row r="49" spans="1:109" ht="13.5" x14ac:dyDescent="0.15">
      <c r="B49" s="369"/>
      <c r="AN49" s="368" t="s">
        <v>626</v>
      </c>
    </row>
    <row r="50" spans="1:109" ht="13.5" x14ac:dyDescent="0.15">
      <c r="B50" s="369"/>
      <c r="G50" s="1287"/>
      <c r="H50" s="1287"/>
      <c r="I50" s="1287"/>
      <c r="J50" s="1287"/>
      <c r="K50" s="377"/>
      <c r="L50" s="377"/>
      <c r="M50" s="376"/>
      <c r="N50" s="376"/>
      <c r="AN50" s="1288"/>
      <c r="AO50" s="1289"/>
      <c r="AP50" s="1289"/>
      <c r="AQ50" s="1289"/>
      <c r="AR50" s="1289"/>
      <c r="AS50" s="1289"/>
      <c r="AT50" s="1289"/>
      <c r="AU50" s="1289"/>
      <c r="AV50" s="1289"/>
      <c r="AW50" s="1289"/>
      <c r="AX50" s="1289"/>
      <c r="AY50" s="1289"/>
      <c r="AZ50" s="1289"/>
      <c r="BA50" s="1289"/>
      <c r="BB50" s="1289"/>
      <c r="BC50" s="1289"/>
      <c r="BD50" s="1289"/>
      <c r="BE50" s="1289"/>
      <c r="BF50" s="1289"/>
      <c r="BG50" s="1289"/>
      <c r="BH50" s="1289"/>
      <c r="BI50" s="1289"/>
      <c r="BJ50" s="1289"/>
      <c r="BK50" s="1289"/>
      <c r="BL50" s="1289"/>
      <c r="BM50" s="1289"/>
      <c r="BN50" s="1289"/>
      <c r="BO50" s="1290"/>
      <c r="BP50" s="1291" t="s">
        <v>574</v>
      </c>
      <c r="BQ50" s="1291"/>
      <c r="BR50" s="1291"/>
      <c r="BS50" s="1291"/>
      <c r="BT50" s="1291"/>
      <c r="BU50" s="1291"/>
      <c r="BV50" s="1291"/>
      <c r="BW50" s="1291"/>
      <c r="BX50" s="1291" t="s">
        <v>575</v>
      </c>
      <c r="BY50" s="1291"/>
      <c r="BZ50" s="1291"/>
      <c r="CA50" s="1291"/>
      <c r="CB50" s="1291"/>
      <c r="CC50" s="1291"/>
      <c r="CD50" s="1291"/>
      <c r="CE50" s="1291"/>
      <c r="CF50" s="1291" t="s">
        <v>576</v>
      </c>
      <c r="CG50" s="1291"/>
      <c r="CH50" s="1291"/>
      <c r="CI50" s="1291"/>
      <c r="CJ50" s="1291"/>
      <c r="CK50" s="1291"/>
      <c r="CL50" s="1291"/>
      <c r="CM50" s="1291"/>
      <c r="CN50" s="1291" t="s">
        <v>577</v>
      </c>
      <c r="CO50" s="1291"/>
      <c r="CP50" s="1291"/>
      <c r="CQ50" s="1291"/>
      <c r="CR50" s="1291"/>
      <c r="CS50" s="1291"/>
      <c r="CT50" s="1291"/>
      <c r="CU50" s="1291"/>
      <c r="CV50" s="1291" t="s">
        <v>578</v>
      </c>
      <c r="CW50" s="1291"/>
      <c r="CX50" s="1291"/>
      <c r="CY50" s="1291"/>
      <c r="CZ50" s="1291"/>
      <c r="DA50" s="1291"/>
      <c r="DB50" s="1291"/>
      <c r="DC50" s="1291"/>
    </row>
    <row r="51" spans="1:109" ht="13.5" customHeight="1" x14ac:dyDescent="0.15">
      <c r="B51" s="369"/>
      <c r="G51" s="1292"/>
      <c r="H51" s="1292"/>
      <c r="I51" s="1294"/>
      <c r="J51" s="1294"/>
      <c r="K51" s="1293"/>
      <c r="L51" s="1293"/>
      <c r="M51" s="1293"/>
      <c r="N51" s="1293"/>
      <c r="AM51" s="375"/>
      <c r="AN51" s="1295" t="s">
        <v>625</v>
      </c>
      <c r="AO51" s="1295"/>
      <c r="AP51" s="1295"/>
      <c r="AQ51" s="1295"/>
      <c r="AR51" s="1295"/>
      <c r="AS51" s="1295"/>
      <c r="AT51" s="1295"/>
      <c r="AU51" s="1295"/>
      <c r="AV51" s="1295"/>
      <c r="AW51" s="1295"/>
      <c r="AX51" s="1295"/>
      <c r="AY51" s="1295"/>
      <c r="AZ51" s="1295"/>
      <c r="BA51" s="1295"/>
      <c r="BB51" s="1295" t="s">
        <v>623</v>
      </c>
      <c r="BC51" s="1295"/>
      <c r="BD51" s="1295"/>
      <c r="BE51" s="1295"/>
      <c r="BF51" s="1295"/>
      <c r="BG51" s="1295"/>
      <c r="BH51" s="1295"/>
      <c r="BI51" s="1295"/>
      <c r="BJ51" s="1295"/>
      <c r="BK51" s="1295"/>
      <c r="BL51" s="1295"/>
      <c r="BM51" s="1295"/>
      <c r="BN51" s="1295"/>
      <c r="BO51" s="1295"/>
      <c r="BP51" s="1286"/>
      <c r="BQ51" s="1286"/>
      <c r="BR51" s="1286"/>
      <c r="BS51" s="1286"/>
      <c r="BT51" s="1286"/>
      <c r="BU51" s="1286"/>
      <c r="BV51" s="1286"/>
      <c r="BW51" s="1286"/>
      <c r="BX51" s="1286"/>
      <c r="BY51" s="1286"/>
      <c r="BZ51" s="1286"/>
      <c r="CA51" s="1286"/>
      <c r="CB51" s="1286"/>
      <c r="CC51" s="1286"/>
      <c r="CD51" s="1286"/>
      <c r="CE51" s="1286"/>
      <c r="CF51" s="1286"/>
      <c r="CG51" s="1286"/>
      <c r="CH51" s="1286"/>
      <c r="CI51" s="1286"/>
      <c r="CJ51" s="1286"/>
      <c r="CK51" s="1286"/>
      <c r="CL51" s="1286"/>
      <c r="CM51" s="1286"/>
      <c r="CN51" s="1286"/>
      <c r="CO51" s="1286"/>
      <c r="CP51" s="1286"/>
      <c r="CQ51" s="1286"/>
      <c r="CR51" s="1286"/>
      <c r="CS51" s="1286"/>
      <c r="CT51" s="1286"/>
      <c r="CU51" s="1286"/>
      <c r="CV51" s="1286"/>
      <c r="CW51" s="1286"/>
      <c r="CX51" s="1286"/>
      <c r="CY51" s="1286"/>
      <c r="CZ51" s="1286"/>
      <c r="DA51" s="1286"/>
      <c r="DB51" s="1286"/>
      <c r="DC51" s="1286"/>
    </row>
    <row r="52" spans="1:109" ht="13.5" x14ac:dyDescent="0.15">
      <c r="B52" s="369"/>
      <c r="G52" s="1292"/>
      <c r="H52" s="1292"/>
      <c r="I52" s="1294"/>
      <c r="J52" s="1294"/>
      <c r="K52" s="1293"/>
      <c r="L52" s="1293"/>
      <c r="M52" s="1293"/>
      <c r="N52" s="1293"/>
      <c r="AM52" s="375"/>
      <c r="AN52" s="1295"/>
      <c r="AO52" s="1295"/>
      <c r="AP52" s="1295"/>
      <c r="AQ52" s="1295"/>
      <c r="AR52" s="1295"/>
      <c r="AS52" s="1295"/>
      <c r="AT52" s="1295"/>
      <c r="AU52" s="1295"/>
      <c r="AV52" s="1295"/>
      <c r="AW52" s="1295"/>
      <c r="AX52" s="1295"/>
      <c r="AY52" s="1295"/>
      <c r="AZ52" s="1295"/>
      <c r="BA52" s="1295"/>
      <c r="BB52" s="1295"/>
      <c r="BC52" s="1295"/>
      <c r="BD52" s="1295"/>
      <c r="BE52" s="1295"/>
      <c r="BF52" s="1295"/>
      <c r="BG52" s="1295"/>
      <c r="BH52" s="1295"/>
      <c r="BI52" s="1295"/>
      <c r="BJ52" s="1295"/>
      <c r="BK52" s="1295"/>
      <c r="BL52" s="1295"/>
      <c r="BM52" s="1295"/>
      <c r="BN52" s="1295"/>
      <c r="BO52" s="1295"/>
      <c r="BP52" s="1286"/>
      <c r="BQ52" s="1286"/>
      <c r="BR52" s="1286"/>
      <c r="BS52" s="1286"/>
      <c r="BT52" s="1286"/>
      <c r="BU52" s="1286"/>
      <c r="BV52" s="1286"/>
      <c r="BW52" s="1286"/>
      <c r="BX52" s="1286"/>
      <c r="BY52" s="1286"/>
      <c r="BZ52" s="1286"/>
      <c r="CA52" s="1286"/>
      <c r="CB52" s="1286"/>
      <c r="CC52" s="1286"/>
      <c r="CD52" s="1286"/>
      <c r="CE52" s="1286"/>
      <c r="CF52" s="1286"/>
      <c r="CG52" s="1286"/>
      <c r="CH52" s="1286"/>
      <c r="CI52" s="1286"/>
      <c r="CJ52" s="1286"/>
      <c r="CK52" s="1286"/>
      <c r="CL52" s="1286"/>
      <c r="CM52" s="1286"/>
      <c r="CN52" s="1286"/>
      <c r="CO52" s="1286"/>
      <c r="CP52" s="1286"/>
      <c r="CQ52" s="1286"/>
      <c r="CR52" s="1286"/>
      <c r="CS52" s="1286"/>
      <c r="CT52" s="1286"/>
      <c r="CU52" s="1286"/>
      <c r="CV52" s="1286"/>
      <c r="CW52" s="1286"/>
      <c r="CX52" s="1286"/>
      <c r="CY52" s="1286"/>
      <c r="CZ52" s="1286"/>
      <c r="DA52" s="1286"/>
      <c r="DB52" s="1286"/>
      <c r="DC52" s="1286"/>
    </row>
    <row r="53" spans="1:109" ht="13.5" x14ac:dyDescent="0.15">
      <c r="A53" s="383"/>
      <c r="B53" s="369"/>
      <c r="G53" s="1292"/>
      <c r="H53" s="1292"/>
      <c r="I53" s="1287"/>
      <c r="J53" s="1287"/>
      <c r="K53" s="1293"/>
      <c r="L53" s="1293"/>
      <c r="M53" s="1293"/>
      <c r="N53" s="1293"/>
      <c r="AM53" s="375"/>
      <c r="AN53" s="1295"/>
      <c r="AO53" s="1295"/>
      <c r="AP53" s="1295"/>
      <c r="AQ53" s="1295"/>
      <c r="AR53" s="1295"/>
      <c r="AS53" s="1295"/>
      <c r="AT53" s="1295"/>
      <c r="AU53" s="1295"/>
      <c r="AV53" s="1295"/>
      <c r="AW53" s="1295"/>
      <c r="AX53" s="1295"/>
      <c r="AY53" s="1295"/>
      <c r="AZ53" s="1295"/>
      <c r="BA53" s="1295"/>
      <c r="BB53" s="1295" t="s">
        <v>630</v>
      </c>
      <c r="BC53" s="1295"/>
      <c r="BD53" s="1295"/>
      <c r="BE53" s="1295"/>
      <c r="BF53" s="1295"/>
      <c r="BG53" s="1295"/>
      <c r="BH53" s="1295"/>
      <c r="BI53" s="1295"/>
      <c r="BJ53" s="1295"/>
      <c r="BK53" s="1295"/>
      <c r="BL53" s="1295"/>
      <c r="BM53" s="1295"/>
      <c r="BN53" s="1295"/>
      <c r="BO53" s="1295"/>
      <c r="BP53" s="1286">
        <v>57.8</v>
      </c>
      <c r="BQ53" s="1286"/>
      <c r="BR53" s="1286"/>
      <c r="BS53" s="1286"/>
      <c r="BT53" s="1286"/>
      <c r="BU53" s="1286"/>
      <c r="BV53" s="1286"/>
      <c r="BW53" s="1286"/>
      <c r="BX53" s="1286">
        <v>60</v>
      </c>
      <c r="BY53" s="1286"/>
      <c r="BZ53" s="1286"/>
      <c r="CA53" s="1286"/>
      <c r="CB53" s="1286"/>
      <c r="CC53" s="1286"/>
      <c r="CD53" s="1286"/>
      <c r="CE53" s="1286"/>
      <c r="CF53" s="1286">
        <v>60.7</v>
      </c>
      <c r="CG53" s="1286"/>
      <c r="CH53" s="1286"/>
      <c r="CI53" s="1286"/>
      <c r="CJ53" s="1286"/>
      <c r="CK53" s="1286"/>
      <c r="CL53" s="1286"/>
      <c r="CM53" s="1286"/>
      <c r="CN53" s="1286">
        <v>62.4</v>
      </c>
      <c r="CO53" s="1286"/>
      <c r="CP53" s="1286"/>
      <c r="CQ53" s="1286"/>
      <c r="CR53" s="1286"/>
      <c r="CS53" s="1286"/>
      <c r="CT53" s="1286"/>
      <c r="CU53" s="1286"/>
      <c r="CV53" s="1286">
        <v>60.5</v>
      </c>
      <c r="CW53" s="1286"/>
      <c r="CX53" s="1286"/>
      <c r="CY53" s="1286"/>
      <c r="CZ53" s="1286"/>
      <c r="DA53" s="1286"/>
      <c r="DB53" s="1286"/>
      <c r="DC53" s="1286"/>
    </row>
    <row r="54" spans="1:109" ht="13.5" x14ac:dyDescent="0.15">
      <c r="A54" s="383"/>
      <c r="B54" s="369"/>
      <c r="G54" s="1292"/>
      <c r="H54" s="1292"/>
      <c r="I54" s="1287"/>
      <c r="J54" s="1287"/>
      <c r="K54" s="1293"/>
      <c r="L54" s="1293"/>
      <c r="M54" s="1293"/>
      <c r="N54" s="1293"/>
      <c r="AM54" s="375"/>
      <c r="AN54" s="1295"/>
      <c r="AO54" s="1295"/>
      <c r="AP54" s="1295"/>
      <c r="AQ54" s="1295"/>
      <c r="AR54" s="1295"/>
      <c r="AS54" s="1295"/>
      <c r="AT54" s="1295"/>
      <c r="AU54" s="1295"/>
      <c r="AV54" s="1295"/>
      <c r="AW54" s="1295"/>
      <c r="AX54" s="1295"/>
      <c r="AY54" s="1295"/>
      <c r="AZ54" s="1295"/>
      <c r="BA54" s="1295"/>
      <c r="BB54" s="1295"/>
      <c r="BC54" s="1295"/>
      <c r="BD54" s="1295"/>
      <c r="BE54" s="1295"/>
      <c r="BF54" s="1295"/>
      <c r="BG54" s="1295"/>
      <c r="BH54" s="1295"/>
      <c r="BI54" s="1295"/>
      <c r="BJ54" s="1295"/>
      <c r="BK54" s="1295"/>
      <c r="BL54" s="1295"/>
      <c r="BM54" s="1295"/>
      <c r="BN54" s="1295"/>
      <c r="BO54" s="1295"/>
      <c r="BP54" s="1286"/>
      <c r="BQ54" s="1286"/>
      <c r="BR54" s="1286"/>
      <c r="BS54" s="1286"/>
      <c r="BT54" s="1286"/>
      <c r="BU54" s="1286"/>
      <c r="BV54" s="1286"/>
      <c r="BW54" s="1286"/>
      <c r="BX54" s="1286"/>
      <c r="BY54" s="1286"/>
      <c r="BZ54" s="1286"/>
      <c r="CA54" s="1286"/>
      <c r="CB54" s="1286"/>
      <c r="CC54" s="1286"/>
      <c r="CD54" s="1286"/>
      <c r="CE54" s="1286"/>
      <c r="CF54" s="1286"/>
      <c r="CG54" s="1286"/>
      <c r="CH54" s="1286"/>
      <c r="CI54" s="1286"/>
      <c r="CJ54" s="1286"/>
      <c r="CK54" s="1286"/>
      <c r="CL54" s="1286"/>
      <c r="CM54" s="1286"/>
      <c r="CN54" s="1286"/>
      <c r="CO54" s="1286"/>
      <c r="CP54" s="1286"/>
      <c r="CQ54" s="1286"/>
      <c r="CR54" s="1286"/>
      <c r="CS54" s="1286"/>
      <c r="CT54" s="1286"/>
      <c r="CU54" s="1286"/>
      <c r="CV54" s="1286"/>
      <c r="CW54" s="1286"/>
      <c r="CX54" s="1286"/>
      <c r="CY54" s="1286"/>
      <c r="CZ54" s="1286"/>
      <c r="DA54" s="1286"/>
      <c r="DB54" s="1286"/>
      <c r="DC54" s="1286"/>
    </row>
    <row r="55" spans="1:109" ht="13.5" x14ac:dyDescent="0.15">
      <c r="A55" s="383"/>
      <c r="B55" s="369"/>
      <c r="G55" s="1287"/>
      <c r="H55" s="1287"/>
      <c r="I55" s="1287"/>
      <c r="J55" s="1287"/>
      <c r="K55" s="1293"/>
      <c r="L55" s="1293"/>
      <c r="M55" s="1293"/>
      <c r="N55" s="1293"/>
      <c r="AN55" s="1291" t="s">
        <v>624</v>
      </c>
      <c r="AO55" s="1291"/>
      <c r="AP55" s="1291"/>
      <c r="AQ55" s="1291"/>
      <c r="AR55" s="1291"/>
      <c r="AS55" s="1291"/>
      <c r="AT55" s="1291"/>
      <c r="AU55" s="1291"/>
      <c r="AV55" s="1291"/>
      <c r="AW55" s="1291"/>
      <c r="AX55" s="1291"/>
      <c r="AY55" s="1291"/>
      <c r="AZ55" s="1291"/>
      <c r="BA55" s="1291"/>
      <c r="BB55" s="1295" t="s">
        <v>623</v>
      </c>
      <c r="BC55" s="1295"/>
      <c r="BD55" s="1295"/>
      <c r="BE55" s="1295"/>
      <c r="BF55" s="1295"/>
      <c r="BG55" s="1295"/>
      <c r="BH55" s="1295"/>
      <c r="BI55" s="1295"/>
      <c r="BJ55" s="1295"/>
      <c r="BK55" s="1295"/>
      <c r="BL55" s="1295"/>
      <c r="BM55" s="1295"/>
      <c r="BN55" s="1295"/>
      <c r="BO55" s="1295"/>
      <c r="BP55" s="1286">
        <v>0</v>
      </c>
      <c r="BQ55" s="1286"/>
      <c r="BR55" s="1286"/>
      <c r="BS55" s="1286"/>
      <c r="BT55" s="1286"/>
      <c r="BU55" s="1286"/>
      <c r="BV55" s="1286"/>
      <c r="BW55" s="1286"/>
      <c r="BX55" s="1286">
        <v>0</v>
      </c>
      <c r="BY55" s="1286"/>
      <c r="BZ55" s="1286"/>
      <c r="CA55" s="1286"/>
      <c r="CB55" s="1286"/>
      <c r="CC55" s="1286"/>
      <c r="CD55" s="1286"/>
      <c r="CE55" s="1286"/>
      <c r="CF55" s="1286">
        <v>0</v>
      </c>
      <c r="CG55" s="1286"/>
      <c r="CH55" s="1286"/>
      <c r="CI55" s="1286"/>
      <c r="CJ55" s="1286"/>
      <c r="CK55" s="1286"/>
      <c r="CL55" s="1286"/>
      <c r="CM55" s="1286"/>
      <c r="CN55" s="1286">
        <v>0</v>
      </c>
      <c r="CO55" s="1286"/>
      <c r="CP55" s="1286"/>
      <c r="CQ55" s="1286"/>
      <c r="CR55" s="1286"/>
      <c r="CS55" s="1286"/>
      <c r="CT55" s="1286"/>
      <c r="CU55" s="1286"/>
      <c r="CV55" s="1286">
        <v>0</v>
      </c>
      <c r="CW55" s="1286"/>
      <c r="CX55" s="1286"/>
      <c r="CY55" s="1286"/>
      <c r="CZ55" s="1286"/>
      <c r="DA55" s="1286"/>
      <c r="DB55" s="1286"/>
      <c r="DC55" s="1286"/>
    </row>
    <row r="56" spans="1:109" ht="13.5" x14ac:dyDescent="0.15">
      <c r="A56" s="383"/>
      <c r="B56" s="369"/>
      <c r="G56" s="1287"/>
      <c r="H56" s="1287"/>
      <c r="I56" s="1287"/>
      <c r="J56" s="1287"/>
      <c r="K56" s="1293"/>
      <c r="L56" s="1293"/>
      <c r="M56" s="1293"/>
      <c r="N56" s="1293"/>
      <c r="AN56" s="1291"/>
      <c r="AO56" s="1291"/>
      <c r="AP56" s="1291"/>
      <c r="AQ56" s="1291"/>
      <c r="AR56" s="1291"/>
      <c r="AS56" s="1291"/>
      <c r="AT56" s="1291"/>
      <c r="AU56" s="1291"/>
      <c r="AV56" s="1291"/>
      <c r="AW56" s="1291"/>
      <c r="AX56" s="1291"/>
      <c r="AY56" s="1291"/>
      <c r="AZ56" s="1291"/>
      <c r="BA56" s="1291"/>
      <c r="BB56" s="1295"/>
      <c r="BC56" s="1295"/>
      <c r="BD56" s="1295"/>
      <c r="BE56" s="1295"/>
      <c r="BF56" s="1295"/>
      <c r="BG56" s="1295"/>
      <c r="BH56" s="1295"/>
      <c r="BI56" s="1295"/>
      <c r="BJ56" s="1295"/>
      <c r="BK56" s="1295"/>
      <c r="BL56" s="1295"/>
      <c r="BM56" s="1295"/>
      <c r="BN56" s="1295"/>
      <c r="BO56" s="1295"/>
      <c r="BP56" s="1286"/>
      <c r="BQ56" s="1286"/>
      <c r="BR56" s="1286"/>
      <c r="BS56" s="1286"/>
      <c r="BT56" s="1286"/>
      <c r="BU56" s="1286"/>
      <c r="BV56" s="1286"/>
      <c r="BW56" s="1286"/>
      <c r="BX56" s="1286"/>
      <c r="BY56" s="1286"/>
      <c r="BZ56" s="1286"/>
      <c r="CA56" s="1286"/>
      <c r="CB56" s="1286"/>
      <c r="CC56" s="1286"/>
      <c r="CD56" s="1286"/>
      <c r="CE56" s="1286"/>
      <c r="CF56" s="1286"/>
      <c r="CG56" s="1286"/>
      <c r="CH56" s="1286"/>
      <c r="CI56" s="1286"/>
      <c r="CJ56" s="1286"/>
      <c r="CK56" s="1286"/>
      <c r="CL56" s="1286"/>
      <c r="CM56" s="1286"/>
      <c r="CN56" s="1286"/>
      <c r="CO56" s="1286"/>
      <c r="CP56" s="1286"/>
      <c r="CQ56" s="1286"/>
      <c r="CR56" s="1286"/>
      <c r="CS56" s="1286"/>
      <c r="CT56" s="1286"/>
      <c r="CU56" s="1286"/>
      <c r="CV56" s="1286"/>
      <c r="CW56" s="1286"/>
      <c r="CX56" s="1286"/>
      <c r="CY56" s="1286"/>
      <c r="CZ56" s="1286"/>
      <c r="DA56" s="1286"/>
      <c r="DB56" s="1286"/>
      <c r="DC56" s="1286"/>
    </row>
    <row r="57" spans="1:109" s="383" customFormat="1" ht="13.5" x14ac:dyDescent="0.15">
      <c r="B57" s="389"/>
      <c r="G57" s="1287"/>
      <c r="H57" s="1287"/>
      <c r="I57" s="1296"/>
      <c r="J57" s="1296"/>
      <c r="K57" s="1293"/>
      <c r="L57" s="1293"/>
      <c r="M57" s="1293"/>
      <c r="N57" s="1293"/>
      <c r="AM57" s="368"/>
      <c r="AN57" s="1291"/>
      <c r="AO57" s="1291"/>
      <c r="AP57" s="1291"/>
      <c r="AQ57" s="1291"/>
      <c r="AR57" s="1291"/>
      <c r="AS57" s="1291"/>
      <c r="AT57" s="1291"/>
      <c r="AU57" s="1291"/>
      <c r="AV57" s="1291"/>
      <c r="AW57" s="1291"/>
      <c r="AX57" s="1291"/>
      <c r="AY57" s="1291"/>
      <c r="AZ57" s="1291"/>
      <c r="BA57" s="1291"/>
      <c r="BB57" s="1295" t="s">
        <v>630</v>
      </c>
      <c r="BC57" s="1295"/>
      <c r="BD57" s="1295"/>
      <c r="BE57" s="1295"/>
      <c r="BF57" s="1295"/>
      <c r="BG57" s="1295"/>
      <c r="BH57" s="1295"/>
      <c r="BI57" s="1295"/>
      <c r="BJ57" s="1295"/>
      <c r="BK57" s="1295"/>
      <c r="BL57" s="1295"/>
      <c r="BM57" s="1295"/>
      <c r="BN57" s="1295"/>
      <c r="BO57" s="1295"/>
      <c r="BP57" s="1286">
        <v>57.7</v>
      </c>
      <c r="BQ57" s="1286"/>
      <c r="BR57" s="1286"/>
      <c r="BS57" s="1286"/>
      <c r="BT57" s="1286"/>
      <c r="BU57" s="1286"/>
      <c r="BV57" s="1286"/>
      <c r="BW57" s="1286"/>
      <c r="BX57" s="1286">
        <v>59.3</v>
      </c>
      <c r="BY57" s="1286"/>
      <c r="BZ57" s="1286"/>
      <c r="CA57" s="1286"/>
      <c r="CB57" s="1286"/>
      <c r="CC57" s="1286"/>
      <c r="CD57" s="1286"/>
      <c r="CE57" s="1286"/>
      <c r="CF57" s="1286">
        <v>60.4</v>
      </c>
      <c r="CG57" s="1286"/>
      <c r="CH57" s="1286"/>
      <c r="CI57" s="1286"/>
      <c r="CJ57" s="1286"/>
      <c r="CK57" s="1286"/>
      <c r="CL57" s="1286"/>
      <c r="CM57" s="1286"/>
      <c r="CN57" s="1286">
        <v>61.1</v>
      </c>
      <c r="CO57" s="1286"/>
      <c r="CP57" s="1286"/>
      <c r="CQ57" s="1286"/>
      <c r="CR57" s="1286"/>
      <c r="CS57" s="1286"/>
      <c r="CT57" s="1286"/>
      <c r="CU57" s="1286"/>
      <c r="CV57" s="1286">
        <v>62.3</v>
      </c>
      <c r="CW57" s="1286"/>
      <c r="CX57" s="1286"/>
      <c r="CY57" s="1286"/>
      <c r="CZ57" s="1286"/>
      <c r="DA57" s="1286"/>
      <c r="DB57" s="1286"/>
      <c r="DC57" s="1286"/>
      <c r="DD57" s="394"/>
      <c r="DE57" s="389"/>
    </row>
    <row r="58" spans="1:109" s="383" customFormat="1" ht="13.5" x14ac:dyDescent="0.15">
      <c r="A58" s="368"/>
      <c r="B58" s="389"/>
      <c r="G58" s="1287"/>
      <c r="H58" s="1287"/>
      <c r="I58" s="1296"/>
      <c r="J58" s="1296"/>
      <c r="K58" s="1293"/>
      <c r="L58" s="1293"/>
      <c r="M58" s="1293"/>
      <c r="N58" s="1293"/>
      <c r="AM58" s="368"/>
      <c r="AN58" s="1291"/>
      <c r="AO58" s="1291"/>
      <c r="AP58" s="1291"/>
      <c r="AQ58" s="1291"/>
      <c r="AR58" s="1291"/>
      <c r="AS58" s="1291"/>
      <c r="AT58" s="1291"/>
      <c r="AU58" s="1291"/>
      <c r="AV58" s="1291"/>
      <c r="AW58" s="1291"/>
      <c r="AX58" s="1291"/>
      <c r="AY58" s="1291"/>
      <c r="AZ58" s="1291"/>
      <c r="BA58" s="1291"/>
      <c r="BB58" s="1295"/>
      <c r="BC58" s="1295"/>
      <c r="BD58" s="1295"/>
      <c r="BE58" s="1295"/>
      <c r="BF58" s="1295"/>
      <c r="BG58" s="1295"/>
      <c r="BH58" s="1295"/>
      <c r="BI58" s="1295"/>
      <c r="BJ58" s="1295"/>
      <c r="BK58" s="1295"/>
      <c r="BL58" s="1295"/>
      <c r="BM58" s="1295"/>
      <c r="BN58" s="1295"/>
      <c r="BO58" s="1295"/>
      <c r="BP58" s="1286"/>
      <c r="BQ58" s="1286"/>
      <c r="BR58" s="1286"/>
      <c r="BS58" s="1286"/>
      <c r="BT58" s="1286"/>
      <c r="BU58" s="1286"/>
      <c r="BV58" s="1286"/>
      <c r="BW58" s="1286"/>
      <c r="BX58" s="1286"/>
      <c r="BY58" s="1286"/>
      <c r="BZ58" s="1286"/>
      <c r="CA58" s="1286"/>
      <c r="CB58" s="1286"/>
      <c r="CC58" s="1286"/>
      <c r="CD58" s="1286"/>
      <c r="CE58" s="1286"/>
      <c r="CF58" s="1286"/>
      <c r="CG58" s="1286"/>
      <c r="CH58" s="1286"/>
      <c r="CI58" s="1286"/>
      <c r="CJ58" s="1286"/>
      <c r="CK58" s="1286"/>
      <c r="CL58" s="1286"/>
      <c r="CM58" s="1286"/>
      <c r="CN58" s="1286"/>
      <c r="CO58" s="1286"/>
      <c r="CP58" s="1286"/>
      <c r="CQ58" s="1286"/>
      <c r="CR58" s="1286"/>
      <c r="CS58" s="1286"/>
      <c r="CT58" s="1286"/>
      <c r="CU58" s="1286"/>
      <c r="CV58" s="1286"/>
      <c r="CW58" s="1286"/>
      <c r="CX58" s="1286"/>
      <c r="CY58" s="1286"/>
      <c r="CZ58" s="1286"/>
      <c r="DA58" s="1286"/>
      <c r="DB58" s="1286"/>
      <c r="DC58" s="1286"/>
      <c r="DD58" s="394"/>
      <c r="DE58" s="389"/>
    </row>
    <row r="59" spans="1:109" s="383" customFormat="1" ht="13.5" x14ac:dyDescent="0.15">
      <c r="A59" s="368"/>
      <c r="B59" s="389"/>
      <c r="K59" s="395"/>
      <c r="L59" s="395"/>
      <c r="M59" s="395"/>
      <c r="N59" s="395"/>
      <c r="AQ59" s="395"/>
      <c r="AR59" s="395"/>
      <c r="AS59" s="395"/>
      <c r="AT59" s="395"/>
      <c r="BC59" s="395"/>
      <c r="BD59" s="395"/>
      <c r="BE59" s="395"/>
      <c r="BF59" s="395"/>
      <c r="BO59" s="395"/>
      <c r="BP59" s="395"/>
      <c r="BQ59" s="395"/>
      <c r="BR59" s="395"/>
      <c r="CA59" s="395"/>
      <c r="CB59" s="395"/>
      <c r="CC59" s="395"/>
      <c r="CD59" s="395"/>
      <c r="CM59" s="395"/>
      <c r="CN59" s="395"/>
      <c r="CO59" s="395"/>
      <c r="CP59" s="395"/>
      <c r="CY59" s="395"/>
      <c r="CZ59" s="395"/>
      <c r="DA59" s="395"/>
      <c r="DB59" s="395"/>
      <c r="DC59" s="395"/>
      <c r="DD59" s="394"/>
      <c r="DE59" s="389"/>
    </row>
    <row r="60" spans="1:109" s="383" customFormat="1" ht="13.5" x14ac:dyDescent="0.15">
      <c r="A60" s="368"/>
      <c r="B60" s="389"/>
      <c r="K60" s="395"/>
      <c r="L60" s="395"/>
      <c r="M60" s="395"/>
      <c r="N60" s="395"/>
      <c r="AQ60" s="395"/>
      <c r="AR60" s="395"/>
      <c r="AS60" s="395"/>
      <c r="AT60" s="395"/>
      <c r="BC60" s="395"/>
      <c r="BD60" s="395"/>
      <c r="BE60" s="395"/>
      <c r="BF60" s="395"/>
      <c r="BO60" s="395"/>
      <c r="BP60" s="395"/>
      <c r="BQ60" s="395"/>
      <c r="BR60" s="395"/>
      <c r="CA60" s="395"/>
      <c r="CB60" s="395"/>
      <c r="CC60" s="395"/>
      <c r="CD60" s="395"/>
      <c r="CM60" s="395"/>
      <c r="CN60" s="395"/>
      <c r="CO60" s="395"/>
      <c r="CP60" s="395"/>
      <c r="CY60" s="395"/>
      <c r="CZ60" s="395"/>
      <c r="DA60" s="395"/>
      <c r="DB60" s="395"/>
      <c r="DC60" s="395"/>
      <c r="DD60" s="394"/>
      <c r="DE60" s="389"/>
    </row>
    <row r="61" spans="1:109" s="383" customFormat="1" ht="13.5" x14ac:dyDescent="0.15">
      <c r="A61" s="368"/>
      <c r="B61" s="393"/>
      <c r="C61" s="392"/>
      <c r="D61" s="392"/>
      <c r="E61" s="392"/>
      <c r="F61" s="392"/>
      <c r="G61" s="392"/>
      <c r="H61" s="392"/>
      <c r="I61" s="392"/>
      <c r="J61" s="392"/>
      <c r="K61" s="392"/>
      <c r="L61" s="392"/>
      <c r="M61" s="391"/>
      <c r="N61" s="391"/>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1"/>
      <c r="AT61" s="391"/>
      <c r="AU61" s="392"/>
      <c r="AV61" s="392"/>
      <c r="AW61" s="392"/>
      <c r="AX61" s="392"/>
      <c r="AY61" s="392"/>
      <c r="AZ61" s="392"/>
      <c r="BA61" s="392"/>
      <c r="BB61" s="392"/>
      <c r="BC61" s="392"/>
      <c r="BD61" s="392"/>
      <c r="BE61" s="391"/>
      <c r="BF61" s="391"/>
      <c r="BG61" s="392"/>
      <c r="BH61" s="392"/>
      <c r="BI61" s="392"/>
      <c r="BJ61" s="392"/>
      <c r="BK61" s="392"/>
      <c r="BL61" s="392"/>
      <c r="BM61" s="392"/>
      <c r="BN61" s="392"/>
      <c r="BO61" s="392"/>
      <c r="BP61" s="392"/>
      <c r="BQ61" s="391"/>
      <c r="BR61" s="391"/>
      <c r="BS61" s="392"/>
      <c r="BT61" s="392"/>
      <c r="BU61" s="392"/>
      <c r="BV61" s="392"/>
      <c r="BW61" s="392"/>
      <c r="BX61" s="392"/>
      <c r="BY61" s="392"/>
      <c r="BZ61" s="392"/>
      <c r="CA61" s="392"/>
      <c r="CB61" s="392"/>
      <c r="CC61" s="391"/>
      <c r="CD61" s="391"/>
      <c r="CE61" s="392"/>
      <c r="CF61" s="392"/>
      <c r="CG61" s="392"/>
      <c r="CH61" s="392"/>
      <c r="CI61" s="392"/>
      <c r="CJ61" s="392"/>
      <c r="CK61" s="392"/>
      <c r="CL61" s="392"/>
      <c r="CM61" s="392"/>
      <c r="CN61" s="392"/>
      <c r="CO61" s="391"/>
      <c r="CP61" s="391"/>
      <c r="CQ61" s="392"/>
      <c r="CR61" s="392"/>
      <c r="CS61" s="392"/>
      <c r="CT61" s="392"/>
      <c r="CU61" s="392"/>
      <c r="CV61" s="392"/>
      <c r="CW61" s="392"/>
      <c r="CX61" s="392"/>
      <c r="CY61" s="392"/>
      <c r="CZ61" s="392"/>
      <c r="DA61" s="391"/>
      <c r="DB61" s="391"/>
      <c r="DC61" s="391"/>
      <c r="DD61" s="390"/>
      <c r="DE61" s="389"/>
    </row>
    <row r="62" spans="1:109" ht="13.5" x14ac:dyDescent="0.15">
      <c r="B62" s="388"/>
      <c r="C62" s="388"/>
      <c r="D62" s="388"/>
      <c r="E62" s="388"/>
      <c r="F62" s="388"/>
      <c r="G62" s="388"/>
      <c r="H62" s="388"/>
      <c r="I62" s="388"/>
      <c r="J62" s="388"/>
      <c r="K62" s="388"/>
      <c r="L62" s="388"/>
      <c r="M62" s="388"/>
      <c r="N62" s="388"/>
      <c r="O62" s="388"/>
      <c r="P62" s="388"/>
      <c r="Q62" s="388"/>
      <c r="R62" s="388"/>
      <c r="S62" s="388"/>
      <c r="T62" s="388"/>
      <c r="U62" s="388"/>
      <c r="V62" s="388"/>
      <c r="W62" s="388"/>
      <c r="X62" s="388"/>
      <c r="Y62" s="388"/>
      <c r="Z62" s="388"/>
      <c r="AA62" s="388"/>
      <c r="AB62" s="388"/>
      <c r="AC62" s="388"/>
      <c r="AD62" s="388"/>
      <c r="AE62" s="388"/>
      <c r="AF62" s="388"/>
      <c r="AG62" s="388"/>
      <c r="AH62" s="388"/>
      <c r="AI62" s="388"/>
      <c r="AJ62" s="388"/>
      <c r="AK62" s="388"/>
      <c r="AL62" s="388"/>
      <c r="AM62" s="388"/>
      <c r="AN62" s="388"/>
      <c r="AO62" s="388"/>
      <c r="AP62" s="388"/>
      <c r="AQ62" s="388"/>
      <c r="AR62" s="388"/>
      <c r="AS62" s="388"/>
      <c r="AT62" s="388"/>
      <c r="AU62" s="388"/>
      <c r="AV62" s="388"/>
      <c r="AW62" s="388"/>
      <c r="AX62" s="388"/>
      <c r="AY62" s="388"/>
      <c r="AZ62" s="388"/>
      <c r="BA62" s="388"/>
      <c r="BB62" s="388"/>
      <c r="BC62" s="388"/>
      <c r="BD62" s="388"/>
      <c r="BE62" s="388"/>
      <c r="BF62" s="388"/>
      <c r="BG62" s="388"/>
      <c r="BH62" s="388"/>
      <c r="BI62" s="388"/>
      <c r="BJ62" s="388"/>
      <c r="BK62" s="388"/>
      <c r="BL62" s="388"/>
      <c r="BM62" s="388"/>
      <c r="BN62" s="388"/>
      <c r="BO62" s="388"/>
      <c r="BP62" s="388"/>
      <c r="BQ62" s="388"/>
      <c r="BR62" s="388"/>
      <c r="BS62" s="388"/>
      <c r="BT62" s="388"/>
      <c r="BU62" s="388"/>
      <c r="BV62" s="388"/>
      <c r="BW62" s="388"/>
      <c r="BX62" s="388"/>
      <c r="BY62" s="388"/>
      <c r="BZ62" s="388"/>
      <c r="CA62" s="388"/>
      <c r="CB62" s="388"/>
      <c r="CC62" s="388"/>
      <c r="CD62" s="388"/>
      <c r="CE62" s="388"/>
      <c r="CF62" s="388"/>
      <c r="CG62" s="388"/>
      <c r="CH62" s="388"/>
      <c r="CI62" s="388"/>
      <c r="CJ62" s="388"/>
      <c r="CK62" s="388"/>
      <c r="CL62" s="388"/>
      <c r="CM62" s="388"/>
      <c r="CN62" s="388"/>
      <c r="CO62" s="388"/>
      <c r="CP62" s="388"/>
      <c r="CQ62" s="388"/>
      <c r="CR62" s="388"/>
      <c r="CS62" s="388"/>
      <c r="CT62" s="388"/>
      <c r="CU62" s="388"/>
      <c r="CV62" s="388"/>
      <c r="CW62" s="388"/>
      <c r="CX62" s="388"/>
      <c r="CY62" s="388"/>
      <c r="CZ62" s="388"/>
      <c r="DA62" s="388"/>
      <c r="DB62" s="388"/>
      <c r="DC62" s="388"/>
      <c r="DD62" s="388"/>
      <c r="DE62" s="368"/>
    </row>
    <row r="63" spans="1:109" ht="17.25" x14ac:dyDescent="0.15">
      <c r="B63" s="387" t="s">
        <v>629</v>
      </c>
    </row>
    <row r="64" spans="1:109" ht="13.5" x14ac:dyDescent="0.15">
      <c r="B64" s="369"/>
      <c r="G64" s="384"/>
      <c r="I64" s="386"/>
      <c r="J64" s="386"/>
      <c r="K64" s="386"/>
      <c r="L64" s="386"/>
      <c r="M64" s="386"/>
      <c r="N64" s="385"/>
      <c r="AM64" s="384"/>
      <c r="AN64" s="384" t="s">
        <v>628</v>
      </c>
      <c r="AP64" s="383"/>
      <c r="AQ64" s="383"/>
      <c r="AR64" s="383"/>
      <c r="AY64" s="384"/>
      <c r="BA64" s="383"/>
      <c r="BB64" s="383"/>
      <c r="BC64" s="383"/>
      <c r="BK64" s="384"/>
      <c r="BM64" s="383"/>
      <c r="BN64" s="383"/>
      <c r="BO64" s="383"/>
      <c r="BW64" s="384"/>
      <c r="BY64" s="383"/>
      <c r="BZ64" s="383"/>
      <c r="CA64" s="383"/>
      <c r="CI64" s="384"/>
      <c r="CK64" s="383"/>
      <c r="CL64" s="383"/>
      <c r="CM64" s="383"/>
      <c r="CU64" s="384"/>
      <c r="CW64" s="383"/>
      <c r="CX64" s="383"/>
      <c r="CY64" s="383"/>
    </row>
    <row r="65" spans="2:107" ht="13.5" x14ac:dyDescent="0.15">
      <c r="B65" s="369"/>
      <c r="AN65" s="1277" t="s">
        <v>627</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ht="13.5" x14ac:dyDescent="0.15">
      <c r="B66" s="369"/>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ht="13.5" x14ac:dyDescent="0.15">
      <c r="B67" s="369"/>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ht="13.5" x14ac:dyDescent="0.15">
      <c r="B68" s="369"/>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ht="13.5" x14ac:dyDescent="0.15">
      <c r="B69" s="369"/>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ht="13.5" x14ac:dyDescent="0.15">
      <c r="B70" s="369"/>
      <c r="H70" s="382"/>
      <c r="I70" s="382"/>
      <c r="J70" s="380"/>
      <c r="K70" s="380"/>
      <c r="L70" s="379"/>
      <c r="M70" s="380"/>
      <c r="N70" s="379"/>
      <c r="AN70" s="375"/>
      <c r="AO70" s="375"/>
      <c r="AP70" s="375"/>
      <c r="AZ70" s="375"/>
      <c r="BA70" s="375"/>
      <c r="BB70" s="375"/>
      <c r="BL70" s="375"/>
      <c r="BM70" s="375"/>
      <c r="BN70" s="375"/>
      <c r="BX70" s="375"/>
      <c r="BY70" s="375"/>
      <c r="BZ70" s="375"/>
      <c r="CJ70" s="375"/>
      <c r="CK70" s="375"/>
      <c r="CL70" s="375"/>
      <c r="CV70" s="375"/>
      <c r="CW70" s="375"/>
      <c r="CX70" s="375"/>
    </row>
    <row r="71" spans="2:107" ht="13.5" x14ac:dyDescent="0.15">
      <c r="B71" s="369"/>
      <c r="G71" s="378"/>
      <c r="I71" s="381"/>
      <c r="J71" s="380"/>
      <c r="K71" s="380"/>
      <c r="L71" s="379"/>
      <c r="M71" s="380"/>
      <c r="N71" s="379"/>
      <c r="AM71" s="378"/>
      <c r="AN71" s="368" t="s">
        <v>626</v>
      </c>
    </row>
    <row r="72" spans="2:107" ht="13.5" x14ac:dyDescent="0.15">
      <c r="B72" s="369"/>
      <c r="G72" s="1287"/>
      <c r="H72" s="1287"/>
      <c r="I72" s="1287"/>
      <c r="J72" s="1287"/>
      <c r="K72" s="377"/>
      <c r="L72" s="377"/>
      <c r="M72" s="376"/>
      <c r="N72" s="376"/>
      <c r="AN72" s="1288"/>
      <c r="AO72" s="1289"/>
      <c r="AP72" s="1289"/>
      <c r="AQ72" s="1289"/>
      <c r="AR72" s="1289"/>
      <c r="AS72" s="1289"/>
      <c r="AT72" s="1289"/>
      <c r="AU72" s="1289"/>
      <c r="AV72" s="1289"/>
      <c r="AW72" s="1289"/>
      <c r="AX72" s="1289"/>
      <c r="AY72" s="1289"/>
      <c r="AZ72" s="1289"/>
      <c r="BA72" s="1289"/>
      <c r="BB72" s="1289"/>
      <c r="BC72" s="1289"/>
      <c r="BD72" s="1289"/>
      <c r="BE72" s="1289"/>
      <c r="BF72" s="1289"/>
      <c r="BG72" s="1289"/>
      <c r="BH72" s="1289"/>
      <c r="BI72" s="1289"/>
      <c r="BJ72" s="1289"/>
      <c r="BK72" s="1289"/>
      <c r="BL72" s="1289"/>
      <c r="BM72" s="1289"/>
      <c r="BN72" s="1289"/>
      <c r="BO72" s="1290"/>
      <c r="BP72" s="1291" t="s">
        <v>574</v>
      </c>
      <c r="BQ72" s="1291"/>
      <c r="BR72" s="1291"/>
      <c r="BS72" s="1291"/>
      <c r="BT72" s="1291"/>
      <c r="BU72" s="1291"/>
      <c r="BV72" s="1291"/>
      <c r="BW72" s="1291"/>
      <c r="BX72" s="1291" t="s">
        <v>575</v>
      </c>
      <c r="BY72" s="1291"/>
      <c r="BZ72" s="1291"/>
      <c r="CA72" s="1291"/>
      <c r="CB72" s="1291"/>
      <c r="CC72" s="1291"/>
      <c r="CD72" s="1291"/>
      <c r="CE72" s="1291"/>
      <c r="CF72" s="1291" t="s">
        <v>576</v>
      </c>
      <c r="CG72" s="1291"/>
      <c r="CH72" s="1291"/>
      <c r="CI72" s="1291"/>
      <c r="CJ72" s="1291"/>
      <c r="CK72" s="1291"/>
      <c r="CL72" s="1291"/>
      <c r="CM72" s="1291"/>
      <c r="CN72" s="1291" t="s">
        <v>577</v>
      </c>
      <c r="CO72" s="1291"/>
      <c r="CP72" s="1291"/>
      <c r="CQ72" s="1291"/>
      <c r="CR72" s="1291"/>
      <c r="CS72" s="1291"/>
      <c r="CT72" s="1291"/>
      <c r="CU72" s="1291"/>
      <c r="CV72" s="1291" t="s">
        <v>578</v>
      </c>
      <c r="CW72" s="1291"/>
      <c r="CX72" s="1291"/>
      <c r="CY72" s="1291"/>
      <c r="CZ72" s="1291"/>
      <c r="DA72" s="1291"/>
      <c r="DB72" s="1291"/>
      <c r="DC72" s="1291"/>
    </row>
    <row r="73" spans="2:107" ht="13.5" x14ac:dyDescent="0.15">
      <c r="B73" s="369"/>
      <c r="G73" s="1292"/>
      <c r="H73" s="1292"/>
      <c r="I73" s="1292"/>
      <c r="J73" s="1292"/>
      <c r="K73" s="1297"/>
      <c r="L73" s="1297"/>
      <c r="M73" s="1297"/>
      <c r="N73" s="1297"/>
      <c r="AM73" s="375"/>
      <c r="AN73" s="1295" t="s">
        <v>625</v>
      </c>
      <c r="AO73" s="1295"/>
      <c r="AP73" s="1295"/>
      <c r="AQ73" s="1295"/>
      <c r="AR73" s="1295"/>
      <c r="AS73" s="1295"/>
      <c r="AT73" s="1295"/>
      <c r="AU73" s="1295"/>
      <c r="AV73" s="1295"/>
      <c r="AW73" s="1295"/>
      <c r="AX73" s="1295"/>
      <c r="AY73" s="1295"/>
      <c r="AZ73" s="1295"/>
      <c r="BA73" s="1295"/>
      <c r="BB73" s="1295" t="s">
        <v>623</v>
      </c>
      <c r="BC73" s="1295"/>
      <c r="BD73" s="1295"/>
      <c r="BE73" s="1295"/>
      <c r="BF73" s="1295"/>
      <c r="BG73" s="1295"/>
      <c r="BH73" s="1295"/>
      <c r="BI73" s="1295"/>
      <c r="BJ73" s="1295"/>
      <c r="BK73" s="1295"/>
      <c r="BL73" s="1295"/>
      <c r="BM73" s="1295"/>
      <c r="BN73" s="1295"/>
      <c r="BO73" s="1295"/>
      <c r="BP73" s="1286"/>
      <c r="BQ73" s="1286"/>
      <c r="BR73" s="1286"/>
      <c r="BS73" s="1286"/>
      <c r="BT73" s="1286"/>
      <c r="BU73" s="1286"/>
      <c r="BV73" s="1286"/>
      <c r="BW73" s="1286"/>
      <c r="BX73" s="1286"/>
      <c r="BY73" s="1286"/>
      <c r="BZ73" s="1286"/>
      <c r="CA73" s="1286"/>
      <c r="CB73" s="1286"/>
      <c r="CC73" s="1286"/>
      <c r="CD73" s="1286"/>
      <c r="CE73" s="1286"/>
      <c r="CF73" s="1286"/>
      <c r="CG73" s="1286"/>
      <c r="CH73" s="1286"/>
      <c r="CI73" s="1286"/>
      <c r="CJ73" s="1286"/>
      <c r="CK73" s="1286"/>
      <c r="CL73" s="1286"/>
      <c r="CM73" s="1286"/>
      <c r="CN73" s="1286"/>
      <c r="CO73" s="1286"/>
      <c r="CP73" s="1286"/>
      <c r="CQ73" s="1286"/>
      <c r="CR73" s="1286"/>
      <c r="CS73" s="1286"/>
      <c r="CT73" s="1286"/>
      <c r="CU73" s="1286"/>
      <c r="CV73" s="1286"/>
      <c r="CW73" s="1286"/>
      <c r="CX73" s="1286"/>
      <c r="CY73" s="1286"/>
      <c r="CZ73" s="1286"/>
      <c r="DA73" s="1286"/>
      <c r="DB73" s="1286"/>
      <c r="DC73" s="1286"/>
    </row>
    <row r="74" spans="2:107" ht="13.5" x14ac:dyDescent="0.15">
      <c r="B74" s="369"/>
      <c r="G74" s="1292"/>
      <c r="H74" s="1292"/>
      <c r="I74" s="1292"/>
      <c r="J74" s="1292"/>
      <c r="K74" s="1297"/>
      <c r="L74" s="1297"/>
      <c r="M74" s="1297"/>
      <c r="N74" s="1297"/>
      <c r="AM74" s="375"/>
      <c r="AN74" s="1295"/>
      <c r="AO74" s="1295"/>
      <c r="AP74" s="1295"/>
      <c r="AQ74" s="1295"/>
      <c r="AR74" s="1295"/>
      <c r="AS74" s="1295"/>
      <c r="AT74" s="1295"/>
      <c r="AU74" s="1295"/>
      <c r="AV74" s="1295"/>
      <c r="AW74" s="1295"/>
      <c r="AX74" s="1295"/>
      <c r="AY74" s="1295"/>
      <c r="AZ74" s="1295"/>
      <c r="BA74" s="1295"/>
      <c r="BB74" s="1295"/>
      <c r="BC74" s="1295"/>
      <c r="BD74" s="1295"/>
      <c r="BE74" s="1295"/>
      <c r="BF74" s="1295"/>
      <c r="BG74" s="1295"/>
      <c r="BH74" s="1295"/>
      <c r="BI74" s="1295"/>
      <c r="BJ74" s="1295"/>
      <c r="BK74" s="1295"/>
      <c r="BL74" s="1295"/>
      <c r="BM74" s="1295"/>
      <c r="BN74" s="1295"/>
      <c r="BO74" s="1295"/>
      <c r="BP74" s="1286"/>
      <c r="BQ74" s="1286"/>
      <c r="BR74" s="1286"/>
      <c r="BS74" s="1286"/>
      <c r="BT74" s="1286"/>
      <c r="BU74" s="1286"/>
      <c r="BV74" s="1286"/>
      <c r="BW74" s="1286"/>
      <c r="BX74" s="1286"/>
      <c r="BY74" s="1286"/>
      <c r="BZ74" s="1286"/>
      <c r="CA74" s="1286"/>
      <c r="CB74" s="1286"/>
      <c r="CC74" s="1286"/>
      <c r="CD74" s="1286"/>
      <c r="CE74" s="1286"/>
      <c r="CF74" s="1286"/>
      <c r="CG74" s="1286"/>
      <c r="CH74" s="1286"/>
      <c r="CI74" s="1286"/>
      <c r="CJ74" s="1286"/>
      <c r="CK74" s="1286"/>
      <c r="CL74" s="1286"/>
      <c r="CM74" s="1286"/>
      <c r="CN74" s="1286"/>
      <c r="CO74" s="1286"/>
      <c r="CP74" s="1286"/>
      <c r="CQ74" s="1286"/>
      <c r="CR74" s="1286"/>
      <c r="CS74" s="1286"/>
      <c r="CT74" s="1286"/>
      <c r="CU74" s="1286"/>
      <c r="CV74" s="1286"/>
      <c r="CW74" s="1286"/>
      <c r="CX74" s="1286"/>
      <c r="CY74" s="1286"/>
      <c r="CZ74" s="1286"/>
      <c r="DA74" s="1286"/>
      <c r="DB74" s="1286"/>
      <c r="DC74" s="1286"/>
    </row>
    <row r="75" spans="2:107" ht="13.5" x14ac:dyDescent="0.15">
      <c r="B75" s="369"/>
      <c r="G75" s="1292"/>
      <c r="H75" s="1292"/>
      <c r="I75" s="1287"/>
      <c r="J75" s="1287"/>
      <c r="K75" s="1293"/>
      <c r="L75" s="1293"/>
      <c r="M75" s="1293"/>
      <c r="N75" s="1293"/>
      <c r="AM75" s="375"/>
      <c r="AN75" s="1295"/>
      <c r="AO75" s="1295"/>
      <c r="AP75" s="1295"/>
      <c r="AQ75" s="1295"/>
      <c r="AR75" s="1295"/>
      <c r="AS75" s="1295"/>
      <c r="AT75" s="1295"/>
      <c r="AU75" s="1295"/>
      <c r="AV75" s="1295"/>
      <c r="AW75" s="1295"/>
      <c r="AX75" s="1295"/>
      <c r="AY75" s="1295"/>
      <c r="AZ75" s="1295"/>
      <c r="BA75" s="1295"/>
      <c r="BB75" s="1295" t="s">
        <v>622</v>
      </c>
      <c r="BC75" s="1295"/>
      <c r="BD75" s="1295"/>
      <c r="BE75" s="1295"/>
      <c r="BF75" s="1295"/>
      <c r="BG75" s="1295"/>
      <c r="BH75" s="1295"/>
      <c r="BI75" s="1295"/>
      <c r="BJ75" s="1295"/>
      <c r="BK75" s="1295"/>
      <c r="BL75" s="1295"/>
      <c r="BM75" s="1295"/>
      <c r="BN75" s="1295"/>
      <c r="BO75" s="1295"/>
      <c r="BP75" s="1286">
        <v>1.1000000000000001</v>
      </c>
      <c r="BQ75" s="1286"/>
      <c r="BR75" s="1286"/>
      <c r="BS75" s="1286"/>
      <c r="BT75" s="1286"/>
      <c r="BU75" s="1286"/>
      <c r="BV75" s="1286"/>
      <c r="BW75" s="1286"/>
      <c r="BX75" s="1286">
        <v>0</v>
      </c>
      <c r="BY75" s="1286"/>
      <c r="BZ75" s="1286"/>
      <c r="CA75" s="1286"/>
      <c r="CB75" s="1286"/>
      <c r="CC75" s="1286"/>
      <c r="CD75" s="1286"/>
      <c r="CE75" s="1286"/>
      <c r="CF75" s="1286">
        <v>-0.7</v>
      </c>
      <c r="CG75" s="1286"/>
      <c r="CH75" s="1286"/>
      <c r="CI75" s="1286"/>
      <c r="CJ75" s="1286"/>
      <c r="CK75" s="1286"/>
      <c r="CL75" s="1286"/>
      <c r="CM75" s="1286"/>
      <c r="CN75" s="1286">
        <v>-0.6</v>
      </c>
      <c r="CO75" s="1286"/>
      <c r="CP75" s="1286"/>
      <c r="CQ75" s="1286"/>
      <c r="CR75" s="1286"/>
      <c r="CS75" s="1286"/>
      <c r="CT75" s="1286"/>
      <c r="CU75" s="1286"/>
      <c r="CV75" s="1286">
        <v>-0.1</v>
      </c>
      <c r="CW75" s="1286"/>
      <c r="CX75" s="1286"/>
      <c r="CY75" s="1286"/>
      <c r="CZ75" s="1286"/>
      <c r="DA75" s="1286"/>
      <c r="DB75" s="1286"/>
      <c r="DC75" s="1286"/>
    </row>
    <row r="76" spans="2:107" ht="13.5" x14ac:dyDescent="0.15">
      <c r="B76" s="369"/>
      <c r="G76" s="1292"/>
      <c r="H76" s="1292"/>
      <c r="I76" s="1287"/>
      <c r="J76" s="1287"/>
      <c r="K76" s="1293"/>
      <c r="L76" s="1293"/>
      <c r="M76" s="1293"/>
      <c r="N76" s="1293"/>
      <c r="AM76" s="375"/>
      <c r="AN76" s="1295"/>
      <c r="AO76" s="1295"/>
      <c r="AP76" s="1295"/>
      <c r="AQ76" s="1295"/>
      <c r="AR76" s="1295"/>
      <c r="AS76" s="1295"/>
      <c r="AT76" s="1295"/>
      <c r="AU76" s="1295"/>
      <c r="AV76" s="1295"/>
      <c r="AW76" s="1295"/>
      <c r="AX76" s="1295"/>
      <c r="AY76" s="1295"/>
      <c r="AZ76" s="1295"/>
      <c r="BA76" s="1295"/>
      <c r="BB76" s="1295"/>
      <c r="BC76" s="1295"/>
      <c r="BD76" s="1295"/>
      <c r="BE76" s="1295"/>
      <c r="BF76" s="1295"/>
      <c r="BG76" s="1295"/>
      <c r="BH76" s="1295"/>
      <c r="BI76" s="1295"/>
      <c r="BJ76" s="1295"/>
      <c r="BK76" s="1295"/>
      <c r="BL76" s="1295"/>
      <c r="BM76" s="1295"/>
      <c r="BN76" s="1295"/>
      <c r="BO76" s="1295"/>
      <c r="BP76" s="1286"/>
      <c r="BQ76" s="1286"/>
      <c r="BR76" s="1286"/>
      <c r="BS76" s="1286"/>
      <c r="BT76" s="1286"/>
      <c r="BU76" s="1286"/>
      <c r="BV76" s="1286"/>
      <c r="BW76" s="1286"/>
      <c r="BX76" s="1286"/>
      <c r="BY76" s="1286"/>
      <c r="BZ76" s="1286"/>
      <c r="CA76" s="1286"/>
      <c r="CB76" s="1286"/>
      <c r="CC76" s="1286"/>
      <c r="CD76" s="1286"/>
      <c r="CE76" s="1286"/>
      <c r="CF76" s="1286"/>
      <c r="CG76" s="1286"/>
      <c r="CH76" s="1286"/>
      <c r="CI76" s="1286"/>
      <c r="CJ76" s="1286"/>
      <c r="CK76" s="1286"/>
      <c r="CL76" s="1286"/>
      <c r="CM76" s="1286"/>
      <c r="CN76" s="1286"/>
      <c r="CO76" s="1286"/>
      <c r="CP76" s="1286"/>
      <c r="CQ76" s="1286"/>
      <c r="CR76" s="1286"/>
      <c r="CS76" s="1286"/>
      <c r="CT76" s="1286"/>
      <c r="CU76" s="1286"/>
      <c r="CV76" s="1286"/>
      <c r="CW76" s="1286"/>
      <c r="CX76" s="1286"/>
      <c r="CY76" s="1286"/>
      <c r="CZ76" s="1286"/>
      <c r="DA76" s="1286"/>
      <c r="DB76" s="1286"/>
      <c r="DC76" s="1286"/>
    </row>
    <row r="77" spans="2:107" ht="13.5" x14ac:dyDescent="0.15">
      <c r="B77" s="369"/>
      <c r="G77" s="1287"/>
      <c r="H77" s="1287"/>
      <c r="I77" s="1287"/>
      <c r="J77" s="1287"/>
      <c r="K77" s="1297"/>
      <c r="L77" s="1297"/>
      <c r="M77" s="1297"/>
      <c r="N77" s="1297"/>
      <c r="AN77" s="1291" t="s">
        <v>624</v>
      </c>
      <c r="AO77" s="1291"/>
      <c r="AP77" s="1291"/>
      <c r="AQ77" s="1291"/>
      <c r="AR77" s="1291"/>
      <c r="AS77" s="1291"/>
      <c r="AT77" s="1291"/>
      <c r="AU77" s="1291"/>
      <c r="AV77" s="1291"/>
      <c r="AW77" s="1291"/>
      <c r="AX77" s="1291"/>
      <c r="AY77" s="1291"/>
      <c r="AZ77" s="1291"/>
      <c r="BA77" s="1291"/>
      <c r="BB77" s="1295" t="s">
        <v>623</v>
      </c>
      <c r="BC77" s="1295"/>
      <c r="BD77" s="1295"/>
      <c r="BE77" s="1295"/>
      <c r="BF77" s="1295"/>
      <c r="BG77" s="1295"/>
      <c r="BH77" s="1295"/>
      <c r="BI77" s="1295"/>
      <c r="BJ77" s="1295"/>
      <c r="BK77" s="1295"/>
      <c r="BL77" s="1295"/>
      <c r="BM77" s="1295"/>
      <c r="BN77" s="1295"/>
      <c r="BO77" s="1295"/>
      <c r="BP77" s="1286">
        <v>0</v>
      </c>
      <c r="BQ77" s="1286"/>
      <c r="BR77" s="1286"/>
      <c r="BS77" s="1286"/>
      <c r="BT77" s="1286"/>
      <c r="BU77" s="1286"/>
      <c r="BV77" s="1286"/>
      <c r="BW77" s="1286"/>
      <c r="BX77" s="1286">
        <v>0</v>
      </c>
      <c r="BY77" s="1286"/>
      <c r="BZ77" s="1286"/>
      <c r="CA77" s="1286"/>
      <c r="CB77" s="1286"/>
      <c r="CC77" s="1286"/>
      <c r="CD77" s="1286"/>
      <c r="CE77" s="1286"/>
      <c r="CF77" s="1286">
        <v>0</v>
      </c>
      <c r="CG77" s="1286"/>
      <c r="CH77" s="1286"/>
      <c r="CI77" s="1286"/>
      <c r="CJ77" s="1286"/>
      <c r="CK77" s="1286"/>
      <c r="CL77" s="1286"/>
      <c r="CM77" s="1286"/>
      <c r="CN77" s="1286">
        <v>0</v>
      </c>
      <c r="CO77" s="1286"/>
      <c r="CP77" s="1286"/>
      <c r="CQ77" s="1286"/>
      <c r="CR77" s="1286"/>
      <c r="CS77" s="1286"/>
      <c r="CT77" s="1286"/>
      <c r="CU77" s="1286"/>
      <c r="CV77" s="1286">
        <v>0</v>
      </c>
      <c r="CW77" s="1286"/>
      <c r="CX77" s="1286"/>
      <c r="CY77" s="1286"/>
      <c r="CZ77" s="1286"/>
      <c r="DA77" s="1286"/>
      <c r="DB77" s="1286"/>
      <c r="DC77" s="1286"/>
    </row>
    <row r="78" spans="2:107" ht="13.5" x14ac:dyDescent="0.15">
      <c r="B78" s="369"/>
      <c r="G78" s="1287"/>
      <c r="H78" s="1287"/>
      <c r="I78" s="1287"/>
      <c r="J78" s="1287"/>
      <c r="K78" s="1297"/>
      <c r="L78" s="1297"/>
      <c r="M78" s="1297"/>
      <c r="N78" s="1297"/>
      <c r="AN78" s="1291"/>
      <c r="AO78" s="1291"/>
      <c r="AP78" s="1291"/>
      <c r="AQ78" s="1291"/>
      <c r="AR78" s="1291"/>
      <c r="AS78" s="1291"/>
      <c r="AT78" s="1291"/>
      <c r="AU78" s="1291"/>
      <c r="AV78" s="1291"/>
      <c r="AW78" s="1291"/>
      <c r="AX78" s="1291"/>
      <c r="AY78" s="1291"/>
      <c r="AZ78" s="1291"/>
      <c r="BA78" s="1291"/>
      <c r="BB78" s="1295"/>
      <c r="BC78" s="1295"/>
      <c r="BD78" s="1295"/>
      <c r="BE78" s="1295"/>
      <c r="BF78" s="1295"/>
      <c r="BG78" s="1295"/>
      <c r="BH78" s="1295"/>
      <c r="BI78" s="1295"/>
      <c r="BJ78" s="1295"/>
      <c r="BK78" s="1295"/>
      <c r="BL78" s="1295"/>
      <c r="BM78" s="1295"/>
      <c r="BN78" s="1295"/>
      <c r="BO78" s="1295"/>
      <c r="BP78" s="1286"/>
      <c r="BQ78" s="1286"/>
      <c r="BR78" s="1286"/>
      <c r="BS78" s="1286"/>
      <c r="BT78" s="1286"/>
      <c r="BU78" s="1286"/>
      <c r="BV78" s="1286"/>
      <c r="BW78" s="1286"/>
      <c r="BX78" s="1286"/>
      <c r="BY78" s="1286"/>
      <c r="BZ78" s="1286"/>
      <c r="CA78" s="1286"/>
      <c r="CB78" s="1286"/>
      <c r="CC78" s="1286"/>
      <c r="CD78" s="1286"/>
      <c r="CE78" s="1286"/>
      <c r="CF78" s="1286"/>
      <c r="CG78" s="1286"/>
      <c r="CH78" s="1286"/>
      <c r="CI78" s="1286"/>
      <c r="CJ78" s="1286"/>
      <c r="CK78" s="1286"/>
      <c r="CL78" s="1286"/>
      <c r="CM78" s="1286"/>
      <c r="CN78" s="1286"/>
      <c r="CO78" s="1286"/>
      <c r="CP78" s="1286"/>
      <c r="CQ78" s="1286"/>
      <c r="CR78" s="1286"/>
      <c r="CS78" s="1286"/>
      <c r="CT78" s="1286"/>
      <c r="CU78" s="1286"/>
      <c r="CV78" s="1286"/>
      <c r="CW78" s="1286"/>
      <c r="CX78" s="1286"/>
      <c r="CY78" s="1286"/>
      <c r="CZ78" s="1286"/>
      <c r="DA78" s="1286"/>
      <c r="DB78" s="1286"/>
      <c r="DC78" s="1286"/>
    </row>
    <row r="79" spans="2:107" ht="13.5" x14ac:dyDescent="0.15">
      <c r="B79" s="369"/>
      <c r="G79" s="1287"/>
      <c r="H79" s="1287"/>
      <c r="I79" s="1296"/>
      <c r="J79" s="1296"/>
      <c r="K79" s="1298"/>
      <c r="L79" s="1298"/>
      <c r="M79" s="1298"/>
      <c r="N79" s="1298"/>
      <c r="AN79" s="1291"/>
      <c r="AO79" s="1291"/>
      <c r="AP79" s="1291"/>
      <c r="AQ79" s="1291"/>
      <c r="AR79" s="1291"/>
      <c r="AS79" s="1291"/>
      <c r="AT79" s="1291"/>
      <c r="AU79" s="1291"/>
      <c r="AV79" s="1291"/>
      <c r="AW79" s="1291"/>
      <c r="AX79" s="1291"/>
      <c r="AY79" s="1291"/>
      <c r="AZ79" s="1291"/>
      <c r="BA79" s="1291"/>
      <c r="BB79" s="1295" t="s">
        <v>622</v>
      </c>
      <c r="BC79" s="1295"/>
      <c r="BD79" s="1295"/>
      <c r="BE79" s="1295"/>
      <c r="BF79" s="1295"/>
      <c r="BG79" s="1295"/>
      <c r="BH79" s="1295"/>
      <c r="BI79" s="1295"/>
      <c r="BJ79" s="1295"/>
      <c r="BK79" s="1295"/>
      <c r="BL79" s="1295"/>
      <c r="BM79" s="1295"/>
      <c r="BN79" s="1295"/>
      <c r="BO79" s="1295"/>
      <c r="BP79" s="1286">
        <v>7.1</v>
      </c>
      <c r="BQ79" s="1286"/>
      <c r="BR79" s="1286"/>
      <c r="BS79" s="1286"/>
      <c r="BT79" s="1286"/>
      <c r="BU79" s="1286"/>
      <c r="BV79" s="1286"/>
      <c r="BW79" s="1286"/>
      <c r="BX79" s="1286">
        <v>7.1</v>
      </c>
      <c r="BY79" s="1286"/>
      <c r="BZ79" s="1286"/>
      <c r="CA79" s="1286"/>
      <c r="CB79" s="1286"/>
      <c r="CC79" s="1286"/>
      <c r="CD79" s="1286"/>
      <c r="CE79" s="1286"/>
      <c r="CF79" s="1286">
        <v>7.3</v>
      </c>
      <c r="CG79" s="1286"/>
      <c r="CH79" s="1286"/>
      <c r="CI79" s="1286"/>
      <c r="CJ79" s="1286"/>
      <c r="CK79" s="1286"/>
      <c r="CL79" s="1286"/>
      <c r="CM79" s="1286"/>
      <c r="CN79" s="1286">
        <v>7.4</v>
      </c>
      <c r="CO79" s="1286"/>
      <c r="CP79" s="1286"/>
      <c r="CQ79" s="1286"/>
      <c r="CR79" s="1286"/>
      <c r="CS79" s="1286"/>
      <c r="CT79" s="1286"/>
      <c r="CU79" s="1286"/>
      <c r="CV79" s="1286">
        <v>7.5</v>
      </c>
      <c r="CW79" s="1286"/>
      <c r="CX79" s="1286"/>
      <c r="CY79" s="1286"/>
      <c r="CZ79" s="1286"/>
      <c r="DA79" s="1286"/>
      <c r="DB79" s="1286"/>
      <c r="DC79" s="1286"/>
    </row>
    <row r="80" spans="2:107" ht="13.5" x14ac:dyDescent="0.15">
      <c r="B80" s="369"/>
      <c r="G80" s="1287"/>
      <c r="H80" s="1287"/>
      <c r="I80" s="1296"/>
      <c r="J80" s="1296"/>
      <c r="K80" s="1298"/>
      <c r="L80" s="1298"/>
      <c r="M80" s="1298"/>
      <c r="N80" s="1298"/>
      <c r="AN80" s="1291"/>
      <c r="AO80" s="1291"/>
      <c r="AP80" s="1291"/>
      <c r="AQ80" s="1291"/>
      <c r="AR80" s="1291"/>
      <c r="AS80" s="1291"/>
      <c r="AT80" s="1291"/>
      <c r="AU80" s="1291"/>
      <c r="AV80" s="1291"/>
      <c r="AW80" s="1291"/>
      <c r="AX80" s="1291"/>
      <c r="AY80" s="1291"/>
      <c r="AZ80" s="1291"/>
      <c r="BA80" s="1291"/>
      <c r="BB80" s="1295"/>
      <c r="BC80" s="1295"/>
      <c r="BD80" s="1295"/>
      <c r="BE80" s="1295"/>
      <c r="BF80" s="1295"/>
      <c r="BG80" s="1295"/>
      <c r="BH80" s="1295"/>
      <c r="BI80" s="1295"/>
      <c r="BJ80" s="1295"/>
      <c r="BK80" s="1295"/>
      <c r="BL80" s="1295"/>
      <c r="BM80" s="1295"/>
      <c r="BN80" s="1295"/>
      <c r="BO80" s="1295"/>
      <c r="BP80" s="1286"/>
      <c r="BQ80" s="1286"/>
      <c r="BR80" s="1286"/>
      <c r="BS80" s="1286"/>
      <c r="BT80" s="1286"/>
      <c r="BU80" s="1286"/>
      <c r="BV80" s="1286"/>
      <c r="BW80" s="1286"/>
      <c r="BX80" s="1286"/>
      <c r="BY80" s="1286"/>
      <c r="BZ80" s="1286"/>
      <c r="CA80" s="1286"/>
      <c r="CB80" s="1286"/>
      <c r="CC80" s="1286"/>
      <c r="CD80" s="1286"/>
      <c r="CE80" s="1286"/>
      <c r="CF80" s="1286"/>
      <c r="CG80" s="1286"/>
      <c r="CH80" s="1286"/>
      <c r="CI80" s="1286"/>
      <c r="CJ80" s="1286"/>
      <c r="CK80" s="1286"/>
      <c r="CL80" s="1286"/>
      <c r="CM80" s="1286"/>
      <c r="CN80" s="1286"/>
      <c r="CO80" s="1286"/>
      <c r="CP80" s="1286"/>
      <c r="CQ80" s="1286"/>
      <c r="CR80" s="1286"/>
      <c r="CS80" s="1286"/>
      <c r="CT80" s="1286"/>
      <c r="CU80" s="1286"/>
      <c r="CV80" s="1286"/>
      <c r="CW80" s="1286"/>
      <c r="CX80" s="1286"/>
      <c r="CY80" s="1286"/>
      <c r="CZ80" s="1286"/>
      <c r="DA80" s="1286"/>
      <c r="DB80" s="1286"/>
      <c r="DC80" s="1286"/>
    </row>
    <row r="81" spans="2:109" ht="13.5" x14ac:dyDescent="0.15">
      <c r="B81" s="369"/>
    </row>
    <row r="82" spans="2:109" ht="17.25" x14ac:dyDescent="0.15">
      <c r="B82" s="369"/>
      <c r="K82" s="374"/>
      <c r="L82" s="374"/>
      <c r="M82" s="374"/>
      <c r="N82" s="374"/>
      <c r="AQ82" s="374"/>
      <c r="AR82" s="374"/>
      <c r="AS82" s="374"/>
      <c r="AT82" s="374"/>
      <c r="BC82" s="374"/>
      <c r="BD82" s="374"/>
      <c r="BE82" s="374"/>
      <c r="BF82" s="374"/>
      <c r="BO82" s="374"/>
      <c r="BP82" s="374"/>
      <c r="BQ82" s="374"/>
      <c r="BR82" s="374"/>
      <c r="CA82" s="374"/>
      <c r="CB82" s="374"/>
      <c r="CC82" s="374"/>
      <c r="CD82" s="374"/>
      <c r="CM82" s="374"/>
      <c r="CN82" s="374"/>
      <c r="CO82" s="374"/>
      <c r="CP82" s="374"/>
      <c r="CY82" s="374"/>
      <c r="CZ82" s="374"/>
      <c r="DA82" s="374"/>
      <c r="DB82" s="374"/>
      <c r="DC82" s="374"/>
    </row>
    <row r="83" spans="2:109" ht="13.5" x14ac:dyDescent="0.15">
      <c r="B83" s="373"/>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1"/>
    </row>
    <row r="84" spans="2:109" ht="13.5" x14ac:dyDescent="0.15">
      <c r="DD84" s="368"/>
      <c r="DE84" s="368"/>
    </row>
    <row r="85" spans="2:109" ht="13.5" x14ac:dyDescent="0.15">
      <c r="DD85" s="368"/>
      <c r="DE85" s="368"/>
    </row>
  </sheetData>
  <sheetProtection algorithmName="SHA-512" hashValue="OQCciE9WvfRz9P/gshlUw3gmXzU20U/ZoF+7sY41+EVjRT5knUIoLuWFoYB9qMVqOT+rafiKAPsmWCv2ciattg==" saltValue="4pJTODHL7HsXbPy0fVxwZA==" spinCount="100000" sheet="1" objects="1" scenarios="1" formatCells="0"/>
  <dataConsolidate/>
  <mergeCells count="112">
    <mergeCell ref="CV79:DC80"/>
    <mergeCell ref="CN77:CU78"/>
    <mergeCell ref="CV77:DC78"/>
    <mergeCell ref="BP79:BW80"/>
    <mergeCell ref="BX75:CE76"/>
    <mergeCell ref="CF75:CM76"/>
    <mergeCell ref="CF77:CM78"/>
    <mergeCell ref="CF79:CM80"/>
    <mergeCell ref="BX79:CE80"/>
    <mergeCell ref="N77:N78"/>
    <mergeCell ref="AN77:BA80"/>
    <mergeCell ref="BB77:BO78"/>
    <mergeCell ref="BP77:BW78"/>
    <mergeCell ref="BX77:CE78"/>
    <mergeCell ref="G77:H80"/>
    <mergeCell ref="I77:J78"/>
    <mergeCell ref="K77:K78"/>
    <mergeCell ref="L77:L78"/>
    <mergeCell ref="M77:M78"/>
    <mergeCell ref="CN79:CU80"/>
    <mergeCell ref="BX73:CE74"/>
    <mergeCell ref="CF73:CM74"/>
    <mergeCell ref="CN73:CU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5:BW76"/>
    <mergeCell ref="G73:H76"/>
    <mergeCell ref="I73:J74"/>
    <mergeCell ref="K73:K74"/>
    <mergeCell ref="L73:L74"/>
    <mergeCell ref="M73:M74"/>
    <mergeCell ref="N73:N74"/>
    <mergeCell ref="CN75:CU76"/>
    <mergeCell ref="CV75:DC76"/>
    <mergeCell ref="CV73:DC74"/>
    <mergeCell ref="CV72:DC72"/>
    <mergeCell ref="BX72:CE72"/>
    <mergeCell ref="CF72:CM72"/>
    <mergeCell ref="CN72:CU72"/>
    <mergeCell ref="CN57:CU58"/>
    <mergeCell ref="CV57:DC58"/>
    <mergeCell ref="G72:J72"/>
    <mergeCell ref="AN72:BO72"/>
    <mergeCell ref="BP72:BW72"/>
    <mergeCell ref="I57:J58"/>
    <mergeCell ref="K57:K58"/>
    <mergeCell ref="I53:J54"/>
    <mergeCell ref="K53:K54"/>
    <mergeCell ref="L53:L54"/>
    <mergeCell ref="M53:M54"/>
    <mergeCell ref="BX57:CE58"/>
    <mergeCell ref="CF57:CM58"/>
    <mergeCell ref="AN65:DC69"/>
    <mergeCell ref="BX55:CE56"/>
    <mergeCell ref="CF55:CM56"/>
    <mergeCell ref="CN55:CU56"/>
    <mergeCell ref="CV55:DC56"/>
    <mergeCell ref="G55:H58"/>
    <mergeCell ref="I55:J56"/>
    <mergeCell ref="K55:K56"/>
    <mergeCell ref="L55:L56"/>
    <mergeCell ref="M55:M56"/>
    <mergeCell ref="N55:N56"/>
    <mergeCell ref="BX51:CE52"/>
    <mergeCell ref="CF51:CM52"/>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N53:N54"/>
    <mergeCell ref="BB53:BO54"/>
    <mergeCell ref="AN43:DC47"/>
    <mergeCell ref="CV53:DC54"/>
    <mergeCell ref="G50:J50"/>
    <mergeCell ref="AN50:BO50"/>
    <mergeCell ref="BP50:BW50"/>
    <mergeCell ref="BX50:CE50"/>
    <mergeCell ref="CF50:CM50"/>
    <mergeCell ref="CN50:CU50"/>
    <mergeCell ref="CV50:DC50"/>
    <mergeCell ref="CV51:DC52"/>
    <mergeCell ref="CN51:CU52"/>
    <mergeCell ref="G51:H54"/>
    <mergeCell ref="BP53:BW54"/>
    <mergeCell ref="BX53:CE54"/>
    <mergeCell ref="CF53:CM54"/>
    <mergeCell ref="AN51:BA54"/>
    <mergeCell ref="BB51:BO52"/>
    <mergeCell ref="BP51:BW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4" zoomScaleNormal="100" zoomScaleSheetLayoutView="70" workbookViewId="0">
      <selection activeCell="AN43" sqref="AN43:DC47"/>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633</v>
      </c>
    </row>
  </sheetData>
  <sheetProtection algorithmName="SHA-512" hashValue="tcL4JSgcyw+wN5x0UsjPmF9S8E4WJrP6RatsgFOOki2cvHkE6ZNQOwQ2UGgzzrJjNlARbZ7SCQMh2l7VzQvXBw==" saltValue="1wUk21ZLACu3rFQBy9wRy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0" zoomScale="115" zoomScaleNormal="115" zoomScaleSheetLayoutView="55" workbookViewId="0">
      <selection activeCell="AN43" sqref="AN43:DC47"/>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634</v>
      </c>
    </row>
  </sheetData>
  <sheetProtection algorithmName="SHA-512" hashValue="Rm/mOvLhZZHyEUoe1q1xqVvMJa+sHmUgov14qcE++z+klaHUSWMYt4v75p76GLjJXMftjemPv5hkdDMbHeIghg==" saltValue="Y5NmuZRbRGGcyYxUc7tRy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571</v>
      </c>
      <c r="G2" s="148"/>
      <c r="H2" s="149"/>
    </row>
    <row r="3" spans="1:8" x14ac:dyDescent="0.15">
      <c r="A3" s="145" t="s">
        <v>564</v>
      </c>
      <c r="B3" s="150"/>
      <c r="C3" s="151"/>
      <c r="D3" s="152">
        <v>221354</v>
      </c>
      <c r="E3" s="153"/>
      <c r="F3" s="154">
        <v>291173</v>
      </c>
      <c r="G3" s="155"/>
      <c r="H3" s="156"/>
    </row>
    <row r="4" spans="1:8" x14ac:dyDescent="0.15">
      <c r="A4" s="157"/>
      <c r="B4" s="158"/>
      <c r="C4" s="159"/>
      <c r="D4" s="160">
        <v>197633</v>
      </c>
      <c r="E4" s="161"/>
      <c r="F4" s="162">
        <v>119071</v>
      </c>
      <c r="G4" s="163"/>
      <c r="H4" s="164"/>
    </row>
    <row r="5" spans="1:8" x14ac:dyDescent="0.15">
      <c r="A5" s="145" t="s">
        <v>566</v>
      </c>
      <c r="B5" s="150"/>
      <c r="C5" s="151"/>
      <c r="D5" s="152">
        <v>179238</v>
      </c>
      <c r="E5" s="153"/>
      <c r="F5" s="154">
        <v>271581</v>
      </c>
      <c r="G5" s="155"/>
      <c r="H5" s="156"/>
    </row>
    <row r="6" spans="1:8" x14ac:dyDescent="0.15">
      <c r="A6" s="157"/>
      <c r="B6" s="158"/>
      <c r="C6" s="159"/>
      <c r="D6" s="160">
        <v>107479</v>
      </c>
      <c r="E6" s="161"/>
      <c r="F6" s="162">
        <v>117844</v>
      </c>
      <c r="G6" s="163"/>
      <c r="H6" s="164"/>
    </row>
    <row r="7" spans="1:8" x14ac:dyDescent="0.15">
      <c r="A7" s="145" t="s">
        <v>567</v>
      </c>
      <c r="B7" s="150"/>
      <c r="C7" s="151"/>
      <c r="D7" s="152">
        <v>296707</v>
      </c>
      <c r="E7" s="153"/>
      <c r="F7" s="154">
        <v>268375</v>
      </c>
      <c r="G7" s="155"/>
      <c r="H7" s="156"/>
    </row>
    <row r="8" spans="1:8" x14ac:dyDescent="0.15">
      <c r="A8" s="157"/>
      <c r="B8" s="158"/>
      <c r="C8" s="159"/>
      <c r="D8" s="160">
        <v>231623</v>
      </c>
      <c r="E8" s="161"/>
      <c r="F8" s="162">
        <v>119602</v>
      </c>
      <c r="G8" s="163"/>
      <c r="H8" s="164"/>
    </row>
    <row r="9" spans="1:8" x14ac:dyDescent="0.15">
      <c r="A9" s="145" t="s">
        <v>568</v>
      </c>
      <c r="B9" s="150"/>
      <c r="C9" s="151"/>
      <c r="D9" s="152">
        <v>234210</v>
      </c>
      <c r="E9" s="153"/>
      <c r="F9" s="154">
        <v>301035</v>
      </c>
      <c r="G9" s="155"/>
      <c r="H9" s="156"/>
    </row>
    <row r="10" spans="1:8" x14ac:dyDescent="0.15">
      <c r="A10" s="157"/>
      <c r="B10" s="158"/>
      <c r="C10" s="159"/>
      <c r="D10" s="160">
        <v>188542</v>
      </c>
      <c r="E10" s="161"/>
      <c r="F10" s="162">
        <v>154376</v>
      </c>
      <c r="G10" s="163"/>
      <c r="H10" s="164"/>
    </row>
    <row r="11" spans="1:8" x14ac:dyDescent="0.15">
      <c r="A11" s="145" t="s">
        <v>569</v>
      </c>
      <c r="B11" s="150"/>
      <c r="C11" s="151"/>
      <c r="D11" s="152">
        <v>251237</v>
      </c>
      <c r="E11" s="153"/>
      <c r="F11" s="154">
        <v>277467</v>
      </c>
      <c r="G11" s="155"/>
      <c r="H11" s="156"/>
    </row>
    <row r="12" spans="1:8" x14ac:dyDescent="0.15">
      <c r="A12" s="157"/>
      <c r="B12" s="158"/>
      <c r="C12" s="165"/>
      <c r="D12" s="160">
        <v>136179</v>
      </c>
      <c r="E12" s="161"/>
      <c r="F12" s="162">
        <v>128378</v>
      </c>
      <c r="G12" s="163"/>
      <c r="H12" s="164"/>
    </row>
    <row r="13" spans="1:8" x14ac:dyDescent="0.15">
      <c r="A13" s="145"/>
      <c r="B13" s="150"/>
      <c r="C13" s="166"/>
      <c r="D13" s="167">
        <v>236549</v>
      </c>
      <c r="E13" s="168"/>
      <c r="F13" s="169">
        <v>281926</v>
      </c>
      <c r="G13" s="170"/>
      <c r="H13" s="156"/>
    </row>
    <row r="14" spans="1:8" x14ac:dyDescent="0.15">
      <c r="A14" s="157"/>
      <c r="B14" s="158"/>
      <c r="C14" s="159"/>
      <c r="D14" s="160">
        <v>172291</v>
      </c>
      <c r="E14" s="161"/>
      <c r="F14" s="162">
        <v>127854</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4.78</v>
      </c>
      <c r="C19" s="171">
        <f>ROUND(VALUE(SUBSTITUTE(実質収支比率等に係る経年分析!G$48,"▲","-")),2)</f>
        <v>4.6399999999999997</v>
      </c>
      <c r="D19" s="171">
        <f>ROUND(VALUE(SUBSTITUTE(実質収支比率等に係る経年分析!H$48,"▲","-")),2)</f>
        <v>6.23</v>
      </c>
      <c r="E19" s="171">
        <f>ROUND(VALUE(SUBSTITUTE(実質収支比率等に係る経年分析!I$48,"▲","-")),2)</f>
        <v>6.01</v>
      </c>
      <c r="F19" s="171">
        <f>ROUND(VALUE(SUBSTITUTE(実質収支比率等に係る経年分析!J$48,"▲","-")),2)</f>
        <v>4.45</v>
      </c>
    </row>
    <row r="20" spans="1:11" x14ac:dyDescent="0.15">
      <c r="A20" s="171" t="s">
        <v>54</v>
      </c>
      <c r="B20" s="171">
        <f>ROUND(VALUE(SUBSTITUTE(実質収支比率等に係る経年分析!F$47,"▲","-")),2)</f>
        <v>13.55</v>
      </c>
      <c r="C20" s="171">
        <f>ROUND(VALUE(SUBSTITUTE(実質収支比率等に係る経年分析!G$47,"▲","-")),2)</f>
        <v>16.07</v>
      </c>
      <c r="D20" s="171">
        <f>ROUND(VALUE(SUBSTITUTE(実質収支比率等に係る経年分析!H$47,"▲","-")),2)</f>
        <v>16.25</v>
      </c>
      <c r="E20" s="171">
        <f>ROUND(VALUE(SUBSTITUTE(実質収支比率等に係る経年分析!I$47,"▲","-")),2)</f>
        <v>13.36</v>
      </c>
      <c r="F20" s="171">
        <f>ROUND(VALUE(SUBSTITUTE(実質収支比率等に係る経年分析!J$47,"▲","-")),2)</f>
        <v>12.36</v>
      </c>
    </row>
    <row r="21" spans="1:11" x14ac:dyDescent="0.15">
      <c r="A21" s="171" t="s">
        <v>55</v>
      </c>
      <c r="B21" s="171">
        <f>IF(ISNUMBER(VALUE(SUBSTITUTE(実質収支比率等に係る経年分析!F$49,"▲","-"))),ROUND(VALUE(SUBSTITUTE(実質収支比率等に係る経年分析!F$49,"▲","-")),2),NA())</f>
        <v>4.47</v>
      </c>
      <c r="C21" s="171">
        <f>IF(ISNUMBER(VALUE(SUBSTITUTE(実質収支比率等に係る経年分析!G$49,"▲","-"))),ROUND(VALUE(SUBSTITUTE(実質収支比率等に係る経年分析!G$49,"▲","-")),2),NA())</f>
        <v>6.65</v>
      </c>
      <c r="D21" s="171">
        <f>IF(ISNUMBER(VALUE(SUBSTITUTE(実質収支比率等に係る経年分析!H$49,"▲","-"))),ROUND(VALUE(SUBSTITUTE(実質収支比率等に係る経年分析!H$49,"▲","-")),2),NA())</f>
        <v>5.39</v>
      </c>
      <c r="E21" s="171">
        <f>IF(ISNUMBER(VALUE(SUBSTITUTE(実質収支比率等に係る経年分析!I$49,"▲","-"))),ROUND(VALUE(SUBSTITUTE(実質収支比率等に係る経年分析!I$49,"▲","-")),2),NA())</f>
        <v>1.26</v>
      </c>
      <c r="F21" s="171">
        <f>IF(ISNUMBER(VALUE(SUBSTITUTE(実質収支比率等に係る経年分析!J$49,"▲","-"))),ROUND(VALUE(SUBSTITUTE(実質収支比率等に係る経年分析!J$49,"▲","-")),2),NA())</f>
        <v>1.99</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0.28000000000000003</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0.02</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0.04</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公共下水道特別会計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0.18</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0.15</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0.06</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0.09</v>
      </c>
    </row>
    <row r="31" spans="1:11" x14ac:dyDescent="0.15">
      <c r="A31" s="172" t="str">
        <f>IF(連結実質赤字比率に係る赤字・黒字の構成分析!C$39="",NA(),連結実質赤字比率に係る赤字・黒字の構成分析!C$39)</f>
        <v>高齢者グループホーム特別会計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0.21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0.26</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0.21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0.12</v>
      </c>
    </row>
    <row r="32" spans="1:11" x14ac:dyDescent="0.15">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2.68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0.99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0.82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0.31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0.27</v>
      </c>
    </row>
    <row r="33" spans="1:16" x14ac:dyDescent="0.15">
      <c r="A33" s="172" t="str">
        <f>IF(連結実質赤字比率に係る赤字・黒字の構成分析!C$37="",NA(),連結実質赤字比率に係る赤字・黒字の構成分析!C$37)</f>
        <v>養護老人ホーム特別会計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0.56999999999999995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0.55000000000000004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0.51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0.62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0.8</v>
      </c>
    </row>
    <row r="34" spans="1:16" x14ac:dyDescent="0.15">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1.1399999999999999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1.37</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1.32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1.31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0.82</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4.09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5.71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5.38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3.64</v>
      </c>
    </row>
    <row r="36" spans="1:16" x14ac:dyDescent="0.15">
      <c r="A36" s="172" t="str">
        <f>IF(連結実質赤字比率に係る赤字・黒字の構成分析!C$34="",NA(),連結実質赤字比率に係る赤字・黒字の構成分析!C$34)</f>
        <v>上水道事業会計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5.25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6.1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6.63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7.33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7.85</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463</v>
      </c>
      <c r="E42" s="173"/>
      <c r="F42" s="173"/>
      <c r="G42" s="173">
        <f>'実質公債費比率（分子）の構造'!L$52</f>
        <v>432</v>
      </c>
      <c r="H42" s="173"/>
      <c r="I42" s="173"/>
      <c r="J42" s="173">
        <f>'実質公債費比率（分子）の構造'!M$52</f>
        <v>388</v>
      </c>
      <c r="K42" s="173"/>
      <c r="L42" s="173"/>
      <c r="M42" s="173">
        <f>'実質公債費比率（分子）の構造'!N$52</f>
        <v>412</v>
      </c>
      <c r="N42" s="173"/>
      <c r="O42" s="173"/>
      <c r="P42" s="173">
        <f>'実質公債費比率（分子）の構造'!O$52</f>
        <v>418</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f>'実質公債費比率（分子）の構造'!K$50</f>
        <v>3</v>
      </c>
      <c r="C44" s="173"/>
      <c r="D44" s="173"/>
      <c r="E44" s="173">
        <f>'実質公債費比率（分子）の構造'!L$50</f>
        <v>5</v>
      </c>
      <c r="F44" s="173"/>
      <c r="G44" s="173"/>
      <c r="H44" s="173">
        <f>'実質公債費比率（分子）の構造'!M$50</f>
        <v>8</v>
      </c>
      <c r="I44" s="173"/>
      <c r="J44" s="173"/>
      <c r="K44" s="173">
        <f>'実質公債費比率（分子）の構造'!N$50</f>
        <v>8</v>
      </c>
      <c r="L44" s="173"/>
      <c r="M44" s="173"/>
      <c r="N44" s="173">
        <f>'実質公債費比率（分子）の構造'!O$50</f>
        <v>9</v>
      </c>
      <c r="O44" s="173"/>
      <c r="P44" s="173"/>
    </row>
    <row r="45" spans="1:16" x14ac:dyDescent="0.15">
      <c r="A45" s="173" t="s">
        <v>65</v>
      </c>
      <c r="B45" s="173">
        <f>'実質公債費比率（分子）の構造'!K$49</f>
        <v>15</v>
      </c>
      <c r="C45" s="173"/>
      <c r="D45" s="173"/>
      <c r="E45" s="173">
        <f>'実質公債費比率（分子）の構造'!L$49</f>
        <v>4</v>
      </c>
      <c r="F45" s="173"/>
      <c r="G45" s="173"/>
      <c r="H45" s="173">
        <f>'実質公債費比率（分子）の構造'!M$49</f>
        <v>3</v>
      </c>
      <c r="I45" s="173"/>
      <c r="J45" s="173"/>
      <c r="K45" s="173">
        <f>'実質公債費比率（分子）の構造'!N$49</f>
        <v>3</v>
      </c>
      <c r="L45" s="173"/>
      <c r="M45" s="173"/>
      <c r="N45" s="173">
        <f>'実質公債費比率（分子）の構造'!O$49</f>
        <v>3</v>
      </c>
      <c r="O45" s="173"/>
      <c r="P45" s="173"/>
    </row>
    <row r="46" spans="1:16" x14ac:dyDescent="0.15">
      <c r="A46" s="173" t="s">
        <v>66</v>
      </c>
      <c r="B46" s="173">
        <f>'実質公債費比率（分子）の構造'!K$48</f>
        <v>132</v>
      </c>
      <c r="C46" s="173"/>
      <c r="D46" s="173"/>
      <c r="E46" s="173">
        <f>'実質公債費比率（分子）の構造'!L$48</f>
        <v>88</v>
      </c>
      <c r="F46" s="173"/>
      <c r="G46" s="173"/>
      <c r="H46" s="173">
        <f>'実質公債費比率（分子）の構造'!M$48</f>
        <v>94</v>
      </c>
      <c r="I46" s="173"/>
      <c r="J46" s="173"/>
      <c r="K46" s="173">
        <f>'実質公債費比率（分子）の構造'!N$48</f>
        <v>83</v>
      </c>
      <c r="L46" s="173"/>
      <c r="M46" s="173"/>
      <c r="N46" s="173">
        <f>'実質公債費比率（分子）の構造'!O$48</f>
        <v>73</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311</v>
      </c>
      <c r="C49" s="173"/>
      <c r="D49" s="173"/>
      <c r="E49" s="173">
        <f>'実質公債費比率（分子）の構造'!L$45</f>
        <v>304</v>
      </c>
      <c r="F49" s="173"/>
      <c r="G49" s="173"/>
      <c r="H49" s="173">
        <f>'実質公債費比率（分子）の構造'!M$45</f>
        <v>271</v>
      </c>
      <c r="I49" s="173"/>
      <c r="J49" s="173"/>
      <c r="K49" s="173">
        <f>'実質公債費比率（分子）の構造'!N$45</f>
        <v>319</v>
      </c>
      <c r="L49" s="173"/>
      <c r="M49" s="173"/>
      <c r="N49" s="173">
        <f>'実質公債費比率（分子）の構造'!O$45</f>
        <v>334</v>
      </c>
      <c r="O49" s="173"/>
      <c r="P49" s="173"/>
    </row>
    <row r="50" spans="1:16" x14ac:dyDescent="0.15">
      <c r="A50" s="173" t="s">
        <v>70</v>
      </c>
      <c r="B50" s="173" t="e">
        <f>NA()</f>
        <v>#N/A</v>
      </c>
      <c r="C50" s="173">
        <f>IF(ISNUMBER('実質公債費比率（分子）の構造'!K$53),'実質公債費比率（分子）の構造'!K$53,NA())</f>
        <v>-2</v>
      </c>
      <c r="D50" s="173" t="e">
        <f>NA()</f>
        <v>#N/A</v>
      </c>
      <c r="E50" s="173" t="e">
        <f>NA()</f>
        <v>#N/A</v>
      </c>
      <c r="F50" s="173">
        <f>IF(ISNUMBER('実質公債費比率（分子）の構造'!L$53),'実質公債費比率（分子）の構造'!L$53,NA())</f>
        <v>-31</v>
      </c>
      <c r="G50" s="173" t="e">
        <f>NA()</f>
        <v>#N/A</v>
      </c>
      <c r="H50" s="173" t="e">
        <f>NA()</f>
        <v>#N/A</v>
      </c>
      <c r="I50" s="173">
        <f>IF(ISNUMBER('実質公債費比率（分子）の構造'!M$53),'実質公債費比率（分子）の構造'!M$53,NA())</f>
        <v>-12</v>
      </c>
      <c r="J50" s="173" t="e">
        <f>NA()</f>
        <v>#N/A</v>
      </c>
      <c r="K50" s="173" t="e">
        <f>NA()</f>
        <v>#N/A</v>
      </c>
      <c r="L50" s="173">
        <f>IF(ISNUMBER('実質公債費比率（分子）の構造'!N$53),'実質公債費比率（分子）の構造'!N$53,NA())</f>
        <v>1</v>
      </c>
      <c r="M50" s="173" t="e">
        <f>NA()</f>
        <v>#N/A</v>
      </c>
      <c r="N50" s="173" t="e">
        <f>NA()</f>
        <v>#N/A</v>
      </c>
      <c r="O50" s="173">
        <f>IF(ISNUMBER('実質公債費比率（分子）の構造'!O$53),'実質公債費比率（分子）の構造'!O$53,NA())</f>
        <v>1</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3675</v>
      </c>
      <c r="E56" s="172"/>
      <c r="F56" s="172"/>
      <c r="G56" s="172">
        <f>'将来負担比率（分子）の構造'!J$52</f>
        <v>3397</v>
      </c>
      <c r="H56" s="172"/>
      <c r="I56" s="172"/>
      <c r="J56" s="172">
        <f>'将来負担比率（分子）の構造'!K$52</f>
        <v>3591</v>
      </c>
      <c r="K56" s="172"/>
      <c r="L56" s="172"/>
      <c r="M56" s="172">
        <f>'将来負担比率（分子）の構造'!L$52</f>
        <v>3481</v>
      </c>
      <c r="N56" s="172"/>
      <c r="O56" s="172"/>
      <c r="P56" s="172">
        <f>'将来負担比率（分子）の構造'!M$52</f>
        <v>3256</v>
      </c>
    </row>
    <row r="57" spans="1:16" x14ac:dyDescent="0.15">
      <c r="A57" s="172" t="s">
        <v>41</v>
      </c>
      <c r="B57" s="172"/>
      <c r="C57" s="172"/>
      <c r="D57" s="172">
        <f>'将来負担比率（分子）の構造'!I$51</f>
        <v>204</v>
      </c>
      <c r="E57" s="172"/>
      <c r="F57" s="172"/>
      <c r="G57" s="172">
        <f>'将来負担比率（分子）の構造'!J$51</f>
        <v>177</v>
      </c>
      <c r="H57" s="172"/>
      <c r="I57" s="172"/>
      <c r="J57" s="172">
        <f>'将来負担比率（分子）の構造'!K$51</f>
        <v>132</v>
      </c>
      <c r="K57" s="172"/>
      <c r="L57" s="172"/>
      <c r="M57" s="172">
        <f>'将来負担比率（分子）の構造'!L$51</f>
        <v>85</v>
      </c>
      <c r="N57" s="172"/>
      <c r="O57" s="172"/>
      <c r="P57" s="172">
        <f>'将来負担比率（分子）の構造'!M$51</f>
        <v>77</v>
      </c>
    </row>
    <row r="58" spans="1:16" x14ac:dyDescent="0.15">
      <c r="A58" s="172" t="s">
        <v>40</v>
      </c>
      <c r="B58" s="172"/>
      <c r="C58" s="172"/>
      <c r="D58" s="172">
        <f>'将来負担比率（分子）の構造'!I$50</f>
        <v>3756</v>
      </c>
      <c r="E58" s="172"/>
      <c r="F58" s="172"/>
      <c r="G58" s="172">
        <f>'将来負担比率（分子）の構造'!J$50</f>
        <v>3791</v>
      </c>
      <c r="H58" s="172"/>
      <c r="I58" s="172"/>
      <c r="J58" s="172">
        <f>'将来負担比率（分子）の構造'!K$50</f>
        <v>3595</v>
      </c>
      <c r="K58" s="172"/>
      <c r="L58" s="172"/>
      <c r="M58" s="172">
        <f>'将来負担比率（分子）の構造'!L$50</f>
        <v>3565</v>
      </c>
      <c r="N58" s="172"/>
      <c r="O58" s="172"/>
      <c r="P58" s="172">
        <f>'将来負担比率（分子）の構造'!M$50</f>
        <v>3883</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f>'将来負担比率（分子）の構造'!I$46</f>
        <v>10</v>
      </c>
      <c r="C61" s="172"/>
      <c r="D61" s="172"/>
      <c r="E61" s="172">
        <f>'将来負担比率（分子）の構造'!J$46</f>
        <v>7</v>
      </c>
      <c r="F61" s="172"/>
      <c r="G61" s="172"/>
      <c r="H61" s="172">
        <f>'将来負担比率（分子）の構造'!K$46</f>
        <v>3</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783</v>
      </c>
      <c r="C62" s="172"/>
      <c r="D62" s="172"/>
      <c r="E62" s="172">
        <f>'将来負担比率（分子）の構造'!J$45</f>
        <v>776</v>
      </c>
      <c r="F62" s="172"/>
      <c r="G62" s="172"/>
      <c r="H62" s="172">
        <f>'将来負担比率（分子）の構造'!K$45</f>
        <v>653</v>
      </c>
      <c r="I62" s="172"/>
      <c r="J62" s="172"/>
      <c r="K62" s="172">
        <f>'将来負担比率（分子）の構造'!L$45</f>
        <v>710</v>
      </c>
      <c r="L62" s="172"/>
      <c r="M62" s="172"/>
      <c r="N62" s="172">
        <f>'将来負担比率（分子）の構造'!M$45</f>
        <v>719</v>
      </c>
      <c r="O62" s="172"/>
      <c r="P62" s="172"/>
    </row>
    <row r="63" spans="1:16" x14ac:dyDescent="0.15">
      <c r="A63" s="172" t="s">
        <v>33</v>
      </c>
      <c r="B63" s="172">
        <f>'将来負担比率（分子）の構造'!I$44</f>
        <v>25</v>
      </c>
      <c r="C63" s="172"/>
      <c r="D63" s="172"/>
      <c r="E63" s="172">
        <f>'将来負担比率（分子）の構造'!J$44</f>
        <v>22</v>
      </c>
      <c r="F63" s="172"/>
      <c r="G63" s="172"/>
      <c r="H63" s="172">
        <f>'将来負担比率（分子）の構造'!K$44</f>
        <v>19</v>
      </c>
      <c r="I63" s="172"/>
      <c r="J63" s="172"/>
      <c r="K63" s="172">
        <f>'将来負担比率（分子）の構造'!L$44</f>
        <v>16</v>
      </c>
      <c r="L63" s="172"/>
      <c r="M63" s="172"/>
      <c r="N63" s="172">
        <f>'将来負担比率（分子）の構造'!M$44</f>
        <v>13</v>
      </c>
      <c r="O63" s="172"/>
      <c r="P63" s="172"/>
    </row>
    <row r="64" spans="1:16" x14ac:dyDescent="0.15">
      <c r="A64" s="172" t="s">
        <v>32</v>
      </c>
      <c r="B64" s="172">
        <f>'将来負担比率（分子）の構造'!I$43</f>
        <v>672</v>
      </c>
      <c r="C64" s="172"/>
      <c r="D64" s="172"/>
      <c r="E64" s="172">
        <f>'将来負担比率（分子）の構造'!J$43</f>
        <v>555</v>
      </c>
      <c r="F64" s="172"/>
      <c r="G64" s="172"/>
      <c r="H64" s="172">
        <f>'将来負担比率（分子）の構造'!K$43</f>
        <v>459</v>
      </c>
      <c r="I64" s="172"/>
      <c r="J64" s="172"/>
      <c r="K64" s="172">
        <f>'将来負担比率（分子）の構造'!L$43</f>
        <v>434</v>
      </c>
      <c r="L64" s="172"/>
      <c r="M64" s="172"/>
      <c r="N64" s="172">
        <f>'将来負担比率（分子）の構造'!M$43</f>
        <v>447</v>
      </c>
      <c r="O64" s="172"/>
      <c r="P64" s="172"/>
    </row>
    <row r="65" spans="1:16" x14ac:dyDescent="0.15">
      <c r="A65" s="172" t="s">
        <v>31</v>
      </c>
      <c r="B65" s="172">
        <f>'将来負担比率（分子）の構造'!I$42</f>
        <v>14</v>
      </c>
      <c r="C65" s="172"/>
      <c r="D65" s="172"/>
      <c r="E65" s="172">
        <f>'将来負担比率（分子）の構造'!J$42</f>
        <v>22</v>
      </c>
      <c r="F65" s="172"/>
      <c r="G65" s="172"/>
      <c r="H65" s="172">
        <f>'将来負担比率（分子）の構造'!K$42</f>
        <v>25</v>
      </c>
      <c r="I65" s="172"/>
      <c r="J65" s="172"/>
      <c r="K65" s="172">
        <f>'将来負担比率（分子）の構造'!L$42</f>
        <v>17</v>
      </c>
      <c r="L65" s="172"/>
      <c r="M65" s="172"/>
      <c r="N65" s="172">
        <f>'将来負担比率（分子）の構造'!M$42</f>
        <v>14</v>
      </c>
      <c r="O65" s="172"/>
      <c r="P65" s="172"/>
    </row>
    <row r="66" spans="1:16" x14ac:dyDescent="0.15">
      <c r="A66" s="172" t="s">
        <v>30</v>
      </c>
      <c r="B66" s="172">
        <f>'将来負担比率（分子）の構造'!I$41</f>
        <v>2965</v>
      </c>
      <c r="C66" s="172"/>
      <c r="D66" s="172"/>
      <c r="E66" s="172">
        <f>'将来負担比率（分子）の構造'!J$41</f>
        <v>2828</v>
      </c>
      <c r="F66" s="172"/>
      <c r="G66" s="172"/>
      <c r="H66" s="172">
        <f>'将来負担比率（分子）の構造'!K$41</f>
        <v>3010</v>
      </c>
      <c r="I66" s="172"/>
      <c r="J66" s="172"/>
      <c r="K66" s="172">
        <f>'将来負担比率（分子）の構造'!L$41</f>
        <v>3037</v>
      </c>
      <c r="L66" s="172"/>
      <c r="M66" s="172"/>
      <c r="N66" s="172">
        <f>'将来負担比率（分子）の構造'!M$41</f>
        <v>3073</v>
      </c>
      <c r="O66" s="172"/>
      <c r="P66" s="172"/>
    </row>
    <row r="67" spans="1:16" x14ac:dyDescent="0.15">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398</v>
      </c>
      <c r="C72" s="176">
        <f>基金残高に係る経年分析!G55</f>
        <v>341</v>
      </c>
      <c r="D72" s="176">
        <f>基金残高に係る経年分析!H55</f>
        <v>341</v>
      </c>
    </row>
    <row r="73" spans="1:16" x14ac:dyDescent="0.15">
      <c r="A73" s="175" t="s">
        <v>77</v>
      </c>
      <c r="B73" s="176">
        <f>基金残高に係る経年分析!F56</f>
        <v>643</v>
      </c>
      <c r="C73" s="176">
        <f>基金残高に係る経年分析!G56</f>
        <v>648</v>
      </c>
      <c r="D73" s="176">
        <f>基金残高に係る経年分析!H56</f>
        <v>702</v>
      </c>
    </row>
    <row r="74" spans="1:16" x14ac:dyDescent="0.15">
      <c r="A74" s="175" t="s">
        <v>78</v>
      </c>
      <c r="B74" s="176">
        <f>基金残高に係る経年分析!F57</f>
        <v>2396</v>
      </c>
      <c r="C74" s="176">
        <f>基金残高に係る経年分析!G57</f>
        <v>2412</v>
      </c>
      <c r="D74" s="176">
        <f>基金残高に係る経年分析!H57</f>
        <v>2677</v>
      </c>
    </row>
  </sheetData>
  <sheetProtection algorithmName="SHA-512" hashValue="/pEdpNS+Jy85tPqNka5FPXEFv/koavv6ThHmNcfidgNDr2lKVdYCooRFtzyb2h5qgnR+mgP7wgXEbLywwUk2Rw==" saltValue="aTHg5HQwzZGyybeHlozfF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216</v>
      </c>
      <c r="DI1" s="643"/>
      <c r="DJ1" s="643"/>
      <c r="DK1" s="643"/>
      <c r="DL1" s="643"/>
      <c r="DM1" s="643"/>
      <c r="DN1" s="644"/>
      <c r="DO1" s="212"/>
      <c r="DP1" s="642" t="s">
        <v>217</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x14ac:dyDescent="0.15">
      <c r="B2" s="213" t="s">
        <v>218</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5" t="s">
        <v>219</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220</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221</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15">
      <c r="B4" s="645" t="s">
        <v>1</v>
      </c>
      <c r="C4" s="646"/>
      <c r="D4" s="646"/>
      <c r="E4" s="646"/>
      <c r="F4" s="646"/>
      <c r="G4" s="646"/>
      <c r="H4" s="646"/>
      <c r="I4" s="646"/>
      <c r="J4" s="646"/>
      <c r="K4" s="646"/>
      <c r="L4" s="646"/>
      <c r="M4" s="646"/>
      <c r="N4" s="646"/>
      <c r="O4" s="646"/>
      <c r="P4" s="646"/>
      <c r="Q4" s="647"/>
      <c r="R4" s="645" t="s">
        <v>222</v>
      </c>
      <c r="S4" s="646"/>
      <c r="T4" s="646"/>
      <c r="U4" s="646"/>
      <c r="V4" s="646"/>
      <c r="W4" s="646"/>
      <c r="X4" s="646"/>
      <c r="Y4" s="647"/>
      <c r="Z4" s="645" t="s">
        <v>223</v>
      </c>
      <c r="AA4" s="646"/>
      <c r="AB4" s="646"/>
      <c r="AC4" s="647"/>
      <c r="AD4" s="645" t="s">
        <v>224</v>
      </c>
      <c r="AE4" s="646"/>
      <c r="AF4" s="646"/>
      <c r="AG4" s="646"/>
      <c r="AH4" s="646"/>
      <c r="AI4" s="646"/>
      <c r="AJ4" s="646"/>
      <c r="AK4" s="647"/>
      <c r="AL4" s="645" t="s">
        <v>223</v>
      </c>
      <c r="AM4" s="646"/>
      <c r="AN4" s="646"/>
      <c r="AO4" s="647"/>
      <c r="AP4" s="651" t="s">
        <v>225</v>
      </c>
      <c r="AQ4" s="651"/>
      <c r="AR4" s="651"/>
      <c r="AS4" s="651"/>
      <c r="AT4" s="651"/>
      <c r="AU4" s="651"/>
      <c r="AV4" s="651"/>
      <c r="AW4" s="651"/>
      <c r="AX4" s="651"/>
      <c r="AY4" s="651"/>
      <c r="AZ4" s="651"/>
      <c r="BA4" s="651"/>
      <c r="BB4" s="651"/>
      <c r="BC4" s="651"/>
      <c r="BD4" s="651"/>
      <c r="BE4" s="651"/>
      <c r="BF4" s="651"/>
      <c r="BG4" s="651" t="s">
        <v>226</v>
      </c>
      <c r="BH4" s="651"/>
      <c r="BI4" s="651"/>
      <c r="BJ4" s="651"/>
      <c r="BK4" s="651"/>
      <c r="BL4" s="651"/>
      <c r="BM4" s="651"/>
      <c r="BN4" s="651"/>
      <c r="BO4" s="651" t="s">
        <v>223</v>
      </c>
      <c r="BP4" s="651"/>
      <c r="BQ4" s="651"/>
      <c r="BR4" s="651"/>
      <c r="BS4" s="651" t="s">
        <v>227</v>
      </c>
      <c r="BT4" s="651"/>
      <c r="BU4" s="651"/>
      <c r="BV4" s="651"/>
      <c r="BW4" s="651"/>
      <c r="BX4" s="651"/>
      <c r="BY4" s="651"/>
      <c r="BZ4" s="651"/>
      <c r="CA4" s="651"/>
      <c r="CB4" s="651"/>
      <c r="CD4" s="648" t="s">
        <v>228</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216" customFormat="1" ht="11.25" customHeight="1" x14ac:dyDescent="0.15">
      <c r="B5" s="652" t="s">
        <v>229</v>
      </c>
      <c r="C5" s="653"/>
      <c r="D5" s="653"/>
      <c r="E5" s="653"/>
      <c r="F5" s="653"/>
      <c r="G5" s="653"/>
      <c r="H5" s="653"/>
      <c r="I5" s="653"/>
      <c r="J5" s="653"/>
      <c r="K5" s="653"/>
      <c r="L5" s="653"/>
      <c r="M5" s="653"/>
      <c r="N5" s="653"/>
      <c r="O5" s="653"/>
      <c r="P5" s="653"/>
      <c r="Q5" s="654"/>
      <c r="R5" s="655">
        <v>318185</v>
      </c>
      <c r="S5" s="656"/>
      <c r="T5" s="656"/>
      <c r="U5" s="656"/>
      <c r="V5" s="656"/>
      <c r="W5" s="656"/>
      <c r="X5" s="656"/>
      <c r="Y5" s="657"/>
      <c r="Z5" s="658">
        <v>5.6</v>
      </c>
      <c r="AA5" s="658"/>
      <c r="AB5" s="658"/>
      <c r="AC5" s="658"/>
      <c r="AD5" s="659">
        <v>318185</v>
      </c>
      <c r="AE5" s="659"/>
      <c r="AF5" s="659"/>
      <c r="AG5" s="659"/>
      <c r="AH5" s="659"/>
      <c r="AI5" s="659"/>
      <c r="AJ5" s="659"/>
      <c r="AK5" s="659"/>
      <c r="AL5" s="660">
        <v>11.7</v>
      </c>
      <c r="AM5" s="661"/>
      <c r="AN5" s="661"/>
      <c r="AO5" s="662"/>
      <c r="AP5" s="652" t="s">
        <v>230</v>
      </c>
      <c r="AQ5" s="653"/>
      <c r="AR5" s="653"/>
      <c r="AS5" s="653"/>
      <c r="AT5" s="653"/>
      <c r="AU5" s="653"/>
      <c r="AV5" s="653"/>
      <c r="AW5" s="653"/>
      <c r="AX5" s="653"/>
      <c r="AY5" s="653"/>
      <c r="AZ5" s="653"/>
      <c r="BA5" s="653"/>
      <c r="BB5" s="653"/>
      <c r="BC5" s="653"/>
      <c r="BD5" s="653"/>
      <c r="BE5" s="653"/>
      <c r="BF5" s="654"/>
      <c r="BG5" s="666">
        <v>310183</v>
      </c>
      <c r="BH5" s="667"/>
      <c r="BI5" s="667"/>
      <c r="BJ5" s="667"/>
      <c r="BK5" s="667"/>
      <c r="BL5" s="667"/>
      <c r="BM5" s="667"/>
      <c r="BN5" s="668"/>
      <c r="BO5" s="669">
        <v>97.5</v>
      </c>
      <c r="BP5" s="669"/>
      <c r="BQ5" s="669"/>
      <c r="BR5" s="669"/>
      <c r="BS5" s="670">
        <v>1742</v>
      </c>
      <c r="BT5" s="670"/>
      <c r="BU5" s="670"/>
      <c r="BV5" s="670"/>
      <c r="BW5" s="670"/>
      <c r="BX5" s="670"/>
      <c r="BY5" s="670"/>
      <c r="BZ5" s="670"/>
      <c r="CA5" s="670"/>
      <c r="CB5" s="674"/>
      <c r="CD5" s="648" t="s">
        <v>225</v>
      </c>
      <c r="CE5" s="649"/>
      <c r="CF5" s="649"/>
      <c r="CG5" s="649"/>
      <c r="CH5" s="649"/>
      <c r="CI5" s="649"/>
      <c r="CJ5" s="649"/>
      <c r="CK5" s="649"/>
      <c r="CL5" s="649"/>
      <c r="CM5" s="649"/>
      <c r="CN5" s="649"/>
      <c r="CO5" s="649"/>
      <c r="CP5" s="649"/>
      <c r="CQ5" s="650"/>
      <c r="CR5" s="648" t="s">
        <v>231</v>
      </c>
      <c r="CS5" s="649"/>
      <c r="CT5" s="649"/>
      <c r="CU5" s="649"/>
      <c r="CV5" s="649"/>
      <c r="CW5" s="649"/>
      <c r="CX5" s="649"/>
      <c r="CY5" s="650"/>
      <c r="CZ5" s="648" t="s">
        <v>223</v>
      </c>
      <c r="DA5" s="649"/>
      <c r="DB5" s="649"/>
      <c r="DC5" s="650"/>
      <c r="DD5" s="648" t="s">
        <v>232</v>
      </c>
      <c r="DE5" s="649"/>
      <c r="DF5" s="649"/>
      <c r="DG5" s="649"/>
      <c r="DH5" s="649"/>
      <c r="DI5" s="649"/>
      <c r="DJ5" s="649"/>
      <c r="DK5" s="649"/>
      <c r="DL5" s="649"/>
      <c r="DM5" s="649"/>
      <c r="DN5" s="649"/>
      <c r="DO5" s="649"/>
      <c r="DP5" s="650"/>
      <c r="DQ5" s="648" t="s">
        <v>233</v>
      </c>
      <c r="DR5" s="649"/>
      <c r="DS5" s="649"/>
      <c r="DT5" s="649"/>
      <c r="DU5" s="649"/>
      <c r="DV5" s="649"/>
      <c r="DW5" s="649"/>
      <c r="DX5" s="649"/>
      <c r="DY5" s="649"/>
      <c r="DZ5" s="649"/>
      <c r="EA5" s="649"/>
      <c r="EB5" s="649"/>
      <c r="EC5" s="650"/>
    </row>
    <row r="6" spans="2:143" ht="11.25" customHeight="1" x14ac:dyDescent="0.15">
      <c r="B6" s="663" t="s">
        <v>234</v>
      </c>
      <c r="C6" s="664"/>
      <c r="D6" s="664"/>
      <c r="E6" s="664"/>
      <c r="F6" s="664"/>
      <c r="G6" s="664"/>
      <c r="H6" s="664"/>
      <c r="I6" s="664"/>
      <c r="J6" s="664"/>
      <c r="K6" s="664"/>
      <c r="L6" s="664"/>
      <c r="M6" s="664"/>
      <c r="N6" s="664"/>
      <c r="O6" s="664"/>
      <c r="P6" s="664"/>
      <c r="Q6" s="665"/>
      <c r="R6" s="666">
        <v>61935</v>
      </c>
      <c r="S6" s="667"/>
      <c r="T6" s="667"/>
      <c r="U6" s="667"/>
      <c r="V6" s="667"/>
      <c r="W6" s="667"/>
      <c r="X6" s="667"/>
      <c r="Y6" s="668"/>
      <c r="Z6" s="669">
        <v>1.1000000000000001</v>
      </c>
      <c r="AA6" s="669"/>
      <c r="AB6" s="669"/>
      <c r="AC6" s="669"/>
      <c r="AD6" s="670">
        <v>61935</v>
      </c>
      <c r="AE6" s="670"/>
      <c r="AF6" s="670"/>
      <c r="AG6" s="670"/>
      <c r="AH6" s="670"/>
      <c r="AI6" s="670"/>
      <c r="AJ6" s="670"/>
      <c r="AK6" s="670"/>
      <c r="AL6" s="671">
        <v>2.2999999999999998</v>
      </c>
      <c r="AM6" s="672"/>
      <c r="AN6" s="672"/>
      <c r="AO6" s="673"/>
      <c r="AP6" s="663" t="s">
        <v>235</v>
      </c>
      <c r="AQ6" s="664"/>
      <c r="AR6" s="664"/>
      <c r="AS6" s="664"/>
      <c r="AT6" s="664"/>
      <c r="AU6" s="664"/>
      <c r="AV6" s="664"/>
      <c r="AW6" s="664"/>
      <c r="AX6" s="664"/>
      <c r="AY6" s="664"/>
      <c r="AZ6" s="664"/>
      <c r="BA6" s="664"/>
      <c r="BB6" s="664"/>
      <c r="BC6" s="664"/>
      <c r="BD6" s="664"/>
      <c r="BE6" s="664"/>
      <c r="BF6" s="665"/>
      <c r="BG6" s="666">
        <v>310183</v>
      </c>
      <c r="BH6" s="667"/>
      <c r="BI6" s="667"/>
      <c r="BJ6" s="667"/>
      <c r="BK6" s="667"/>
      <c r="BL6" s="667"/>
      <c r="BM6" s="667"/>
      <c r="BN6" s="668"/>
      <c r="BO6" s="669">
        <v>97.5</v>
      </c>
      <c r="BP6" s="669"/>
      <c r="BQ6" s="669"/>
      <c r="BR6" s="669"/>
      <c r="BS6" s="670">
        <v>1742</v>
      </c>
      <c r="BT6" s="670"/>
      <c r="BU6" s="670"/>
      <c r="BV6" s="670"/>
      <c r="BW6" s="670"/>
      <c r="BX6" s="670"/>
      <c r="BY6" s="670"/>
      <c r="BZ6" s="670"/>
      <c r="CA6" s="670"/>
      <c r="CB6" s="674"/>
      <c r="CD6" s="677" t="s">
        <v>236</v>
      </c>
      <c r="CE6" s="678"/>
      <c r="CF6" s="678"/>
      <c r="CG6" s="678"/>
      <c r="CH6" s="678"/>
      <c r="CI6" s="678"/>
      <c r="CJ6" s="678"/>
      <c r="CK6" s="678"/>
      <c r="CL6" s="678"/>
      <c r="CM6" s="678"/>
      <c r="CN6" s="678"/>
      <c r="CO6" s="678"/>
      <c r="CP6" s="678"/>
      <c r="CQ6" s="679"/>
      <c r="CR6" s="666">
        <v>59368</v>
      </c>
      <c r="CS6" s="667"/>
      <c r="CT6" s="667"/>
      <c r="CU6" s="667"/>
      <c r="CV6" s="667"/>
      <c r="CW6" s="667"/>
      <c r="CX6" s="667"/>
      <c r="CY6" s="668"/>
      <c r="CZ6" s="660">
        <v>1.1000000000000001</v>
      </c>
      <c r="DA6" s="661"/>
      <c r="DB6" s="661"/>
      <c r="DC6" s="680"/>
      <c r="DD6" s="675" t="s">
        <v>237</v>
      </c>
      <c r="DE6" s="667"/>
      <c r="DF6" s="667"/>
      <c r="DG6" s="667"/>
      <c r="DH6" s="667"/>
      <c r="DI6" s="667"/>
      <c r="DJ6" s="667"/>
      <c r="DK6" s="667"/>
      <c r="DL6" s="667"/>
      <c r="DM6" s="667"/>
      <c r="DN6" s="667"/>
      <c r="DO6" s="667"/>
      <c r="DP6" s="668"/>
      <c r="DQ6" s="675">
        <v>59368</v>
      </c>
      <c r="DR6" s="667"/>
      <c r="DS6" s="667"/>
      <c r="DT6" s="667"/>
      <c r="DU6" s="667"/>
      <c r="DV6" s="667"/>
      <c r="DW6" s="667"/>
      <c r="DX6" s="667"/>
      <c r="DY6" s="667"/>
      <c r="DZ6" s="667"/>
      <c r="EA6" s="667"/>
      <c r="EB6" s="667"/>
      <c r="EC6" s="676"/>
    </row>
    <row r="7" spans="2:143" ht="11.25" customHeight="1" x14ac:dyDescent="0.15">
      <c r="B7" s="663" t="s">
        <v>238</v>
      </c>
      <c r="C7" s="664"/>
      <c r="D7" s="664"/>
      <c r="E7" s="664"/>
      <c r="F7" s="664"/>
      <c r="G7" s="664"/>
      <c r="H7" s="664"/>
      <c r="I7" s="664"/>
      <c r="J7" s="664"/>
      <c r="K7" s="664"/>
      <c r="L7" s="664"/>
      <c r="M7" s="664"/>
      <c r="N7" s="664"/>
      <c r="O7" s="664"/>
      <c r="P7" s="664"/>
      <c r="Q7" s="665"/>
      <c r="R7" s="666">
        <v>222</v>
      </c>
      <c r="S7" s="667"/>
      <c r="T7" s="667"/>
      <c r="U7" s="667"/>
      <c r="V7" s="667"/>
      <c r="W7" s="667"/>
      <c r="X7" s="667"/>
      <c r="Y7" s="668"/>
      <c r="Z7" s="669">
        <v>0</v>
      </c>
      <c r="AA7" s="669"/>
      <c r="AB7" s="669"/>
      <c r="AC7" s="669"/>
      <c r="AD7" s="670">
        <v>222</v>
      </c>
      <c r="AE7" s="670"/>
      <c r="AF7" s="670"/>
      <c r="AG7" s="670"/>
      <c r="AH7" s="670"/>
      <c r="AI7" s="670"/>
      <c r="AJ7" s="670"/>
      <c r="AK7" s="670"/>
      <c r="AL7" s="671">
        <v>0</v>
      </c>
      <c r="AM7" s="672"/>
      <c r="AN7" s="672"/>
      <c r="AO7" s="673"/>
      <c r="AP7" s="663" t="s">
        <v>239</v>
      </c>
      <c r="AQ7" s="664"/>
      <c r="AR7" s="664"/>
      <c r="AS7" s="664"/>
      <c r="AT7" s="664"/>
      <c r="AU7" s="664"/>
      <c r="AV7" s="664"/>
      <c r="AW7" s="664"/>
      <c r="AX7" s="664"/>
      <c r="AY7" s="664"/>
      <c r="AZ7" s="664"/>
      <c r="BA7" s="664"/>
      <c r="BB7" s="664"/>
      <c r="BC7" s="664"/>
      <c r="BD7" s="664"/>
      <c r="BE7" s="664"/>
      <c r="BF7" s="665"/>
      <c r="BG7" s="666">
        <v>159205</v>
      </c>
      <c r="BH7" s="667"/>
      <c r="BI7" s="667"/>
      <c r="BJ7" s="667"/>
      <c r="BK7" s="667"/>
      <c r="BL7" s="667"/>
      <c r="BM7" s="667"/>
      <c r="BN7" s="668"/>
      <c r="BO7" s="669">
        <v>50</v>
      </c>
      <c r="BP7" s="669"/>
      <c r="BQ7" s="669"/>
      <c r="BR7" s="669"/>
      <c r="BS7" s="670">
        <v>1742</v>
      </c>
      <c r="BT7" s="670"/>
      <c r="BU7" s="670"/>
      <c r="BV7" s="670"/>
      <c r="BW7" s="670"/>
      <c r="BX7" s="670"/>
      <c r="BY7" s="670"/>
      <c r="BZ7" s="670"/>
      <c r="CA7" s="670"/>
      <c r="CB7" s="674"/>
      <c r="CD7" s="681" t="s">
        <v>240</v>
      </c>
      <c r="CE7" s="682"/>
      <c r="CF7" s="682"/>
      <c r="CG7" s="682"/>
      <c r="CH7" s="682"/>
      <c r="CI7" s="682"/>
      <c r="CJ7" s="682"/>
      <c r="CK7" s="682"/>
      <c r="CL7" s="682"/>
      <c r="CM7" s="682"/>
      <c r="CN7" s="682"/>
      <c r="CO7" s="682"/>
      <c r="CP7" s="682"/>
      <c r="CQ7" s="683"/>
      <c r="CR7" s="666">
        <v>1374415</v>
      </c>
      <c r="CS7" s="667"/>
      <c r="CT7" s="667"/>
      <c r="CU7" s="667"/>
      <c r="CV7" s="667"/>
      <c r="CW7" s="667"/>
      <c r="CX7" s="667"/>
      <c r="CY7" s="668"/>
      <c r="CZ7" s="669">
        <v>24.8</v>
      </c>
      <c r="DA7" s="669"/>
      <c r="DB7" s="669"/>
      <c r="DC7" s="669"/>
      <c r="DD7" s="675">
        <v>64569</v>
      </c>
      <c r="DE7" s="667"/>
      <c r="DF7" s="667"/>
      <c r="DG7" s="667"/>
      <c r="DH7" s="667"/>
      <c r="DI7" s="667"/>
      <c r="DJ7" s="667"/>
      <c r="DK7" s="667"/>
      <c r="DL7" s="667"/>
      <c r="DM7" s="667"/>
      <c r="DN7" s="667"/>
      <c r="DO7" s="667"/>
      <c r="DP7" s="668"/>
      <c r="DQ7" s="675">
        <v>988727</v>
      </c>
      <c r="DR7" s="667"/>
      <c r="DS7" s="667"/>
      <c r="DT7" s="667"/>
      <c r="DU7" s="667"/>
      <c r="DV7" s="667"/>
      <c r="DW7" s="667"/>
      <c r="DX7" s="667"/>
      <c r="DY7" s="667"/>
      <c r="DZ7" s="667"/>
      <c r="EA7" s="667"/>
      <c r="EB7" s="667"/>
      <c r="EC7" s="676"/>
    </row>
    <row r="8" spans="2:143" ht="11.25" customHeight="1" x14ac:dyDescent="0.15">
      <c r="B8" s="663" t="s">
        <v>241</v>
      </c>
      <c r="C8" s="664"/>
      <c r="D8" s="664"/>
      <c r="E8" s="664"/>
      <c r="F8" s="664"/>
      <c r="G8" s="664"/>
      <c r="H8" s="664"/>
      <c r="I8" s="664"/>
      <c r="J8" s="664"/>
      <c r="K8" s="664"/>
      <c r="L8" s="664"/>
      <c r="M8" s="664"/>
      <c r="N8" s="664"/>
      <c r="O8" s="664"/>
      <c r="P8" s="664"/>
      <c r="Q8" s="665"/>
      <c r="R8" s="666">
        <v>1138</v>
      </c>
      <c r="S8" s="667"/>
      <c r="T8" s="667"/>
      <c r="U8" s="667"/>
      <c r="V8" s="667"/>
      <c r="W8" s="667"/>
      <c r="X8" s="667"/>
      <c r="Y8" s="668"/>
      <c r="Z8" s="669">
        <v>0</v>
      </c>
      <c r="AA8" s="669"/>
      <c r="AB8" s="669"/>
      <c r="AC8" s="669"/>
      <c r="AD8" s="670">
        <v>1138</v>
      </c>
      <c r="AE8" s="670"/>
      <c r="AF8" s="670"/>
      <c r="AG8" s="670"/>
      <c r="AH8" s="670"/>
      <c r="AI8" s="670"/>
      <c r="AJ8" s="670"/>
      <c r="AK8" s="670"/>
      <c r="AL8" s="671">
        <v>0</v>
      </c>
      <c r="AM8" s="672"/>
      <c r="AN8" s="672"/>
      <c r="AO8" s="673"/>
      <c r="AP8" s="663" t="s">
        <v>242</v>
      </c>
      <c r="AQ8" s="664"/>
      <c r="AR8" s="664"/>
      <c r="AS8" s="664"/>
      <c r="AT8" s="664"/>
      <c r="AU8" s="664"/>
      <c r="AV8" s="664"/>
      <c r="AW8" s="664"/>
      <c r="AX8" s="664"/>
      <c r="AY8" s="664"/>
      <c r="AZ8" s="664"/>
      <c r="BA8" s="664"/>
      <c r="BB8" s="664"/>
      <c r="BC8" s="664"/>
      <c r="BD8" s="664"/>
      <c r="BE8" s="664"/>
      <c r="BF8" s="665"/>
      <c r="BG8" s="666">
        <v>5327</v>
      </c>
      <c r="BH8" s="667"/>
      <c r="BI8" s="667"/>
      <c r="BJ8" s="667"/>
      <c r="BK8" s="667"/>
      <c r="BL8" s="667"/>
      <c r="BM8" s="667"/>
      <c r="BN8" s="668"/>
      <c r="BO8" s="669">
        <v>1.7</v>
      </c>
      <c r="BP8" s="669"/>
      <c r="BQ8" s="669"/>
      <c r="BR8" s="669"/>
      <c r="BS8" s="670" t="s">
        <v>237</v>
      </c>
      <c r="BT8" s="670"/>
      <c r="BU8" s="670"/>
      <c r="BV8" s="670"/>
      <c r="BW8" s="670"/>
      <c r="BX8" s="670"/>
      <c r="BY8" s="670"/>
      <c r="BZ8" s="670"/>
      <c r="CA8" s="670"/>
      <c r="CB8" s="674"/>
      <c r="CD8" s="681" t="s">
        <v>243</v>
      </c>
      <c r="CE8" s="682"/>
      <c r="CF8" s="682"/>
      <c r="CG8" s="682"/>
      <c r="CH8" s="682"/>
      <c r="CI8" s="682"/>
      <c r="CJ8" s="682"/>
      <c r="CK8" s="682"/>
      <c r="CL8" s="682"/>
      <c r="CM8" s="682"/>
      <c r="CN8" s="682"/>
      <c r="CO8" s="682"/>
      <c r="CP8" s="682"/>
      <c r="CQ8" s="683"/>
      <c r="CR8" s="666">
        <v>1094696</v>
      </c>
      <c r="CS8" s="667"/>
      <c r="CT8" s="667"/>
      <c r="CU8" s="667"/>
      <c r="CV8" s="667"/>
      <c r="CW8" s="667"/>
      <c r="CX8" s="667"/>
      <c r="CY8" s="668"/>
      <c r="CZ8" s="669">
        <v>19.7</v>
      </c>
      <c r="DA8" s="669"/>
      <c r="DB8" s="669"/>
      <c r="DC8" s="669"/>
      <c r="DD8" s="675">
        <v>22040</v>
      </c>
      <c r="DE8" s="667"/>
      <c r="DF8" s="667"/>
      <c r="DG8" s="667"/>
      <c r="DH8" s="667"/>
      <c r="DI8" s="667"/>
      <c r="DJ8" s="667"/>
      <c r="DK8" s="667"/>
      <c r="DL8" s="667"/>
      <c r="DM8" s="667"/>
      <c r="DN8" s="667"/>
      <c r="DO8" s="667"/>
      <c r="DP8" s="668"/>
      <c r="DQ8" s="675">
        <v>458282</v>
      </c>
      <c r="DR8" s="667"/>
      <c r="DS8" s="667"/>
      <c r="DT8" s="667"/>
      <c r="DU8" s="667"/>
      <c r="DV8" s="667"/>
      <c r="DW8" s="667"/>
      <c r="DX8" s="667"/>
      <c r="DY8" s="667"/>
      <c r="DZ8" s="667"/>
      <c r="EA8" s="667"/>
      <c r="EB8" s="667"/>
      <c r="EC8" s="676"/>
    </row>
    <row r="9" spans="2:143" ht="11.25" customHeight="1" x14ac:dyDescent="0.15">
      <c r="B9" s="663" t="s">
        <v>244</v>
      </c>
      <c r="C9" s="664"/>
      <c r="D9" s="664"/>
      <c r="E9" s="664"/>
      <c r="F9" s="664"/>
      <c r="G9" s="664"/>
      <c r="H9" s="664"/>
      <c r="I9" s="664"/>
      <c r="J9" s="664"/>
      <c r="K9" s="664"/>
      <c r="L9" s="664"/>
      <c r="M9" s="664"/>
      <c r="N9" s="664"/>
      <c r="O9" s="664"/>
      <c r="P9" s="664"/>
      <c r="Q9" s="665"/>
      <c r="R9" s="666">
        <v>1385</v>
      </c>
      <c r="S9" s="667"/>
      <c r="T9" s="667"/>
      <c r="U9" s="667"/>
      <c r="V9" s="667"/>
      <c r="W9" s="667"/>
      <c r="X9" s="667"/>
      <c r="Y9" s="668"/>
      <c r="Z9" s="669">
        <v>0</v>
      </c>
      <c r="AA9" s="669"/>
      <c r="AB9" s="669"/>
      <c r="AC9" s="669"/>
      <c r="AD9" s="670">
        <v>1385</v>
      </c>
      <c r="AE9" s="670"/>
      <c r="AF9" s="670"/>
      <c r="AG9" s="670"/>
      <c r="AH9" s="670"/>
      <c r="AI9" s="670"/>
      <c r="AJ9" s="670"/>
      <c r="AK9" s="670"/>
      <c r="AL9" s="671">
        <v>0.1</v>
      </c>
      <c r="AM9" s="672"/>
      <c r="AN9" s="672"/>
      <c r="AO9" s="673"/>
      <c r="AP9" s="663" t="s">
        <v>245</v>
      </c>
      <c r="AQ9" s="664"/>
      <c r="AR9" s="664"/>
      <c r="AS9" s="664"/>
      <c r="AT9" s="664"/>
      <c r="AU9" s="664"/>
      <c r="AV9" s="664"/>
      <c r="AW9" s="664"/>
      <c r="AX9" s="664"/>
      <c r="AY9" s="664"/>
      <c r="AZ9" s="664"/>
      <c r="BA9" s="664"/>
      <c r="BB9" s="664"/>
      <c r="BC9" s="664"/>
      <c r="BD9" s="664"/>
      <c r="BE9" s="664"/>
      <c r="BF9" s="665"/>
      <c r="BG9" s="666">
        <v>138788</v>
      </c>
      <c r="BH9" s="667"/>
      <c r="BI9" s="667"/>
      <c r="BJ9" s="667"/>
      <c r="BK9" s="667"/>
      <c r="BL9" s="667"/>
      <c r="BM9" s="667"/>
      <c r="BN9" s="668"/>
      <c r="BO9" s="669">
        <v>43.6</v>
      </c>
      <c r="BP9" s="669"/>
      <c r="BQ9" s="669"/>
      <c r="BR9" s="669"/>
      <c r="BS9" s="670" t="s">
        <v>246</v>
      </c>
      <c r="BT9" s="670"/>
      <c r="BU9" s="670"/>
      <c r="BV9" s="670"/>
      <c r="BW9" s="670"/>
      <c r="BX9" s="670"/>
      <c r="BY9" s="670"/>
      <c r="BZ9" s="670"/>
      <c r="CA9" s="670"/>
      <c r="CB9" s="674"/>
      <c r="CD9" s="681" t="s">
        <v>247</v>
      </c>
      <c r="CE9" s="682"/>
      <c r="CF9" s="682"/>
      <c r="CG9" s="682"/>
      <c r="CH9" s="682"/>
      <c r="CI9" s="682"/>
      <c r="CJ9" s="682"/>
      <c r="CK9" s="682"/>
      <c r="CL9" s="682"/>
      <c r="CM9" s="682"/>
      <c r="CN9" s="682"/>
      <c r="CO9" s="682"/>
      <c r="CP9" s="682"/>
      <c r="CQ9" s="683"/>
      <c r="CR9" s="666">
        <v>361720</v>
      </c>
      <c r="CS9" s="667"/>
      <c r="CT9" s="667"/>
      <c r="CU9" s="667"/>
      <c r="CV9" s="667"/>
      <c r="CW9" s="667"/>
      <c r="CX9" s="667"/>
      <c r="CY9" s="668"/>
      <c r="CZ9" s="669">
        <v>6.5</v>
      </c>
      <c r="DA9" s="669"/>
      <c r="DB9" s="669"/>
      <c r="DC9" s="669"/>
      <c r="DD9" s="675" t="s">
        <v>237</v>
      </c>
      <c r="DE9" s="667"/>
      <c r="DF9" s="667"/>
      <c r="DG9" s="667"/>
      <c r="DH9" s="667"/>
      <c r="DI9" s="667"/>
      <c r="DJ9" s="667"/>
      <c r="DK9" s="667"/>
      <c r="DL9" s="667"/>
      <c r="DM9" s="667"/>
      <c r="DN9" s="667"/>
      <c r="DO9" s="667"/>
      <c r="DP9" s="668"/>
      <c r="DQ9" s="675">
        <v>208293</v>
      </c>
      <c r="DR9" s="667"/>
      <c r="DS9" s="667"/>
      <c r="DT9" s="667"/>
      <c r="DU9" s="667"/>
      <c r="DV9" s="667"/>
      <c r="DW9" s="667"/>
      <c r="DX9" s="667"/>
      <c r="DY9" s="667"/>
      <c r="DZ9" s="667"/>
      <c r="EA9" s="667"/>
      <c r="EB9" s="667"/>
      <c r="EC9" s="676"/>
    </row>
    <row r="10" spans="2:143" ht="11.25" customHeight="1" x14ac:dyDescent="0.15">
      <c r="B10" s="663" t="s">
        <v>248</v>
      </c>
      <c r="C10" s="664"/>
      <c r="D10" s="664"/>
      <c r="E10" s="664"/>
      <c r="F10" s="664"/>
      <c r="G10" s="664"/>
      <c r="H10" s="664"/>
      <c r="I10" s="664"/>
      <c r="J10" s="664"/>
      <c r="K10" s="664"/>
      <c r="L10" s="664"/>
      <c r="M10" s="664"/>
      <c r="N10" s="664"/>
      <c r="O10" s="664"/>
      <c r="P10" s="664"/>
      <c r="Q10" s="665"/>
      <c r="R10" s="666" t="s">
        <v>237</v>
      </c>
      <c r="S10" s="667"/>
      <c r="T10" s="667"/>
      <c r="U10" s="667"/>
      <c r="V10" s="667"/>
      <c r="W10" s="667"/>
      <c r="X10" s="667"/>
      <c r="Y10" s="668"/>
      <c r="Z10" s="669" t="s">
        <v>237</v>
      </c>
      <c r="AA10" s="669"/>
      <c r="AB10" s="669"/>
      <c r="AC10" s="669"/>
      <c r="AD10" s="670" t="s">
        <v>246</v>
      </c>
      <c r="AE10" s="670"/>
      <c r="AF10" s="670"/>
      <c r="AG10" s="670"/>
      <c r="AH10" s="670"/>
      <c r="AI10" s="670"/>
      <c r="AJ10" s="670"/>
      <c r="AK10" s="670"/>
      <c r="AL10" s="671" t="s">
        <v>237</v>
      </c>
      <c r="AM10" s="672"/>
      <c r="AN10" s="672"/>
      <c r="AO10" s="673"/>
      <c r="AP10" s="663" t="s">
        <v>249</v>
      </c>
      <c r="AQ10" s="664"/>
      <c r="AR10" s="664"/>
      <c r="AS10" s="664"/>
      <c r="AT10" s="664"/>
      <c r="AU10" s="664"/>
      <c r="AV10" s="664"/>
      <c r="AW10" s="664"/>
      <c r="AX10" s="664"/>
      <c r="AY10" s="664"/>
      <c r="AZ10" s="664"/>
      <c r="BA10" s="664"/>
      <c r="BB10" s="664"/>
      <c r="BC10" s="664"/>
      <c r="BD10" s="664"/>
      <c r="BE10" s="664"/>
      <c r="BF10" s="665"/>
      <c r="BG10" s="666">
        <v>10450</v>
      </c>
      <c r="BH10" s="667"/>
      <c r="BI10" s="667"/>
      <c r="BJ10" s="667"/>
      <c r="BK10" s="667"/>
      <c r="BL10" s="667"/>
      <c r="BM10" s="667"/>
      <c r="BN10" s="668"/>
      <c r="BO10" s="669">
        <v>3.3</v>
      </c>
      <c r="BP10" s="669"/>
      <c r="BQ10" s="669"/>
      <c r="BR10" s="669"/>
      <c r="BS10" s="670">
        <v>1742</v>
      </c>
      <c r="BT10" s="670"/>
      <c r="BU10" s="670"/>
      <c r="BV10" s="670"/>
      <c r="BW10" s="670"/>
      <c r="BX10" s="670"/>
      <c r="BY10" s="670"/>
      <c r="BZ10" s="670"/>
      <c r="CA10" s="670"/>
      <c r="CB10" s="674"/>
      <c r="CD10" s="681" t="s">
        <v>250</v>
      </c>
      <c r="CE10" s="682"/>
      <c r="CF10" s="682"/>
      <c r="CG10" s="682"/>
      <c r="CH10" s="682"/>
      <c r="CI10" s="682"/>
      <c r="CJ10" s="682"/>
      <c r="CK10" s="682"/>
      <c r="CL10" s="682"/>
      <c r="CM10" s="682"/>
      <c r="CN10" s="682"/>
      <c r="CO10" s="682"/>
      <c r="CP10" s="682"/>
      <c r="CQ10" s="683"/>
      <c r="CR10" s="666">
        <v>10</v>
      </c>
      <c r="CS10" s="667"/>
      <c r="CT10" s="667"/>
      <c r="CU10" s="667"/>
      <c r="CV10" s="667"/>
      <c r="CW10" s="667"/>
      <c r="CX10" s="667"/>
      <c r="CY10" s="668"/>
      <c r="CZ10" s="669">
        <v>0</v>
      </c>
      <c r="DA10" s="669"/>
      <c r="DB10" s="669"/>
      <c r="DC10" s="669"/>
      <c r="DD10" s="675" t="s">
        <v>251</v>
      </c>
      <c r="DE10" s="667"/>
      <c r="DF10" s="667"/>
      <c r="DG10" s="667"/>
      <c r="DH10" s="667"/>
      <c r="DI10" s="667"/>
      <c r="DJ10" s="667"/>
      <c r="DK10" s="667"/>
      <c r="DL10" s="667"/>
      <c r="DM10" s="667"/>
      <c r="DN10" s="667"/>
      <c r="DO10" s="667"/>
      <c r="DP10" s="668"/>
      <c r="DQ10" s="675">
        <v>10</v>
      </c>
      <c r="DR10" s="667"/>
      <c r="DS10" s="667"/>
      <c r="DT10" s="667"/>
      <c r="DU10" s="667"/>
      <c r="DV10" s="667"/>
      <c r="DW10" s="667"/>
      <c r="DX10" s="667"/>
      <c r="DY10" s="667"/>
      <c r="DZ10" s="667"/>
      <c r="EA10" s="667"/>
      <c r="EB10" s="667"/>
      <c r="EC10" s="676"/>
    </row>
    <row r="11" spans="2:143" ht="11.25" customHeight="1" x14ac:dyDescent="0.15">
      <c r="B11" s="663" t="s">
        <v>252</v>
      </c>
      <c r="C11" s="664"/>
      <c r="D11" s="664"/>
      <c r="E11" s="664"/>
      <c r="F11" s="664"/>
      <c r="G11" s="664"/>
      <c r="H11" s="664"/>
      <c r="I11" s="664"/>
      <c r="J11" s="664"/>
      <c r="K11" s="664"/>
      <c r="L11" s="664"/>
      <c r="M11" s="664"/>
      <c r="N11" s="664"/>
      <c r="O11" s="664"/>
      <c r="P11" s="664"/>
      <c r="Q11" s="665"/>
      <c r="R11" s="666">
        <v>79821</v>
      </c>
      <c r="S11" s="667"/>
      <c r="T11" s="667"/>
      <c r="U11" s="667"/>
      <c r="V11" s="667"/>
      <c r="W11" s="667"/>
      <c r="X11" s="667"/>
      <c r="Y11" s="668"/>
      <c r="Z11" s="671">
        <v>1.4</v>
      </c>
      <c r="AA11" s="672"/>
      <c r="AB11" s="672"/>
      <c r="AC11" s="684"/>
      <c r="AD11" s="675">
        <v>79821</v>
      </c>
      <c r="AE11" s="667"/>
      <c r="AF11" s="667"/>
      <c r="AG11" s="667"/>
      <c r="AH11" s="667"/>
      <c r="AI11" s="667"/>
      <c r="AJ11" s="667"/>
      <c r="AK11" s="668"/>
      <c r="AL11" s="671">
        <v>2.9</v>
      </c>
      <c r="AM11" s="672"/>
      <c r="AN11" s="672"/>
      <c r="AO11" s="673"/>
      <c r="AP11" s="663" t="s">
        <v>253</v>
      </c>
      <c r="AQ11" s="664"/>
      <c r="AR11" s="664"/>
      <c r="AS11" s="664"/>
      <c r="AT11" s="664"/>
      <c r="AU11" s="664"/>
      <c r="AV11" s="664"/>
      <c r="AW11" s="664"/>
      <c r="AX11" s="664"/>
      <c r="AY11" s="664"/>
      <c r="AZ11" s="664"/>
      <c r="BA11" s="664"/>
      <c r="BB11" s="664"/>
      <c r="BC11" s="664"/>
      <c r="BD11" s="664"/>
      <c r="BE11" s="664"/>
      <c r="BF11" s="665"/>
      <c r="BG11" s="666">
        <v>4640</v>
      </c>
      <c r="BH11" s="667"/>
      <c r="BI11" s="667"/>
      <c r="BJ11" s="667"/>
      <c r="BK11" s="667"/>
      <c r="BL11" s="667"/>
      <c r="BM11" s="667"/>
      <c r="BN11" s="668"/>
      <c r="BO11" s="669">
        <v>1.5</v>
      </c>
      <c r="BP11" s="669"/>
      <c r="BQ11" s="669"/>
      <c r="BR11" s="669"/>
      <c r="BS11" s="670" t="s">
        <v>251</v>
      </c>
      <c r="BT11" s="670"/>
      <c r="BU11" s="670"/>
      <c r="BV11" s="670"/>
      <c r="BW11" s="670"/>
      <c r="BX11" s="670"/>
      <c r="BY11" s="670"/>
      <c r="BZ11" s="670"/>
      <c r="CA11" s="670"/>
      <c r="CB11" s="674"/>
      <c r="CD11" s="681" t="s">
        <v>254</v>
      </c>
      <c r="CE11" s="682"/>
      <c r="CF11" s="682"/>
      <c r="CG11" s="682"/>
      <c r="CH11" s="682"/>
      <c r="CI11" s="682"/>
      <c r="CJ11" s="682"/>
      <c r="CK11" s="682"/>
      <c r="CL11" s="682"/>
      <c r="CM11" s="682"/>
      <c r="CN11" s="682"/>
      <c r="CO11" s="682"/>
      <c r="CP11" s="682"/>
      <c r="CQ11" s="683"/>
      <c r="CR11" s="666">
        <v>610388</v>
      </c>
      <c r="CS11" s="667"/>
      <c r="CT11" s="667"/>
      <c r="CU11" s="667"/>
      <c r="CV11" s="667"/>
      <c r="CW11" s="667"/>
      <c r="CX11" s="667"/>
      <c r="CY11" s="668"/>
      <c r="CZ11" s="669">
        <v>11</v>
      </c>
      <c r="DA11" s="669"/>
      <c r="DB11" s="669"/>
      <c r="DC11" s="669"/>
      <c r="DD11" s="675">
        <v>19718</v>
      </c>
      <c r="DE11" s="667"/>
      <c r="DF11" s="667"/>
      <c r="DG11" s="667"/>
      <c r="DH11" s="667"/>
      <c r="DI11" s="667"/>
      <c r="DJ11" s="667"/>
      <c r="DK11" s="667"/>
      <c r="DL11" s="667"/>
      <c r="DM11" s="667"/>
      <c r="DN11" s="667"/>
      <c r="DO11" s="667"/>
      <c r="DP11" s="668"/>
      <c r="DQ11" s="675">
        <v>270052</v>
      </c>
      <c r="DR11" s="667"/>
      <c r="DS11" s="667"/>
      <c r="DT11" s="667"/>
      <c r="DU11" s="667"/>
      <c r="DV11" s="667"/>
      <c r="DW11" s="667"/>
      <c r="DX11" s="667"/>
      <c r="DY11" s="667"/>
      <c r="DZ11" s="667"/>
      <c r="EA11" s="667"/>
      <c r="EB11" s="667"/>
      <c r="EC11" s="676"/>
    </row>
    <row r="12" spans="2:143" ht="11.25" customHeight="1" x14ac:dyDescent="0.15">
      <c r="B12" s="663" t="s">
        <v>255</v>
      </c>
      <c r="C12" s="664"/>
      <c r="D12" s="664"/>
      <c r="E12" s="664"/>
      <c r="F12" s="664"/>
      <c r="G12" s="664"/>
      <c r="H12" s="664"/>
      <c r="I12" s="664"/>
      <c r="J12" s="664"/>
      <c r="K12" s="664"/>
      <c r="L12" s="664"/>
      <c r="M12" s="664"/>
      <c r="N12" s="664"/>
      <c r="O12" s="664"/>
      <c r="P12" s="664"/>
      <c r="Q12" s="665"/>
      <c r="R12" s="666">
        <v>1097</v>
      </c>
      <c r="S12" s="667"/>
      <c r="T12" s="667"/>
      <c r="U12" s="667"/>
      <c r="V12" s="667"/>
      <c r="W12" s="667"/>
      <c r="X12" s="667"/>
      <c r="Y12" s="668"/>
      <c r="Z12" s="669">
        <v>0</v>
      </c>
      <c r="AA12" s="669"/>
      <c r="AB12" s="669"/>
      <c r="AC12" s="669"/>
      <c r="AD12" s="670">
        <v>1097</v>
      </c>
      <c r="AE12" s="670"/>
      <c r="AF12" s="670"/>
      <c r="AG12" s="670"/>
      <c r="AH12" s="670"/>
      <c r="AI12" s="670"/>
      <c r="AJ12" s="670"/>
      <c r="AK12" s="670"/>
      <c r="AL12" s="671">
        <v>0</v>
      </c>
      <c r="AM12" s="672"/>
      <c r="AN12" s="672"/>
      <c r="AO12" s="673"/>
      <c r="AP12" s="663" t="s">
        <v>256</v>
      </c>
      <c r="AQ12" s="664"/>
      <c r="AR12" s="664"/>
      <c r="AS12" s="664"/>
      <c r="AT12" s="664"/>
      <c r="AU12" s="664"/>
      <c r="AV12" s="664"/>
      <c r="AW12" s="664"/>
      <c r="AX12" s="664"/>
      <c r="AY12" s="664"/>
      <c r="AZ12" s="664"/>
      <c r="BA12" s="664"/>
      <c r="BB12" s="664"/>
      <c r="BC12" s="664"/>
      <c r="BD12" s="664"/>
      <c r="BE12" s="664"/>
      <c r="BF12" s="665"/>
      <c r="BG12" s="666">
        <v>121626</v>
      </c>
      <c r="BH12" s="667"/>
      <c r="BI12" s="667"/>
      <c r="BJ12" s="667"/>
      <c r="BK12" s="667"/>
      <c r="BL12" s="667"/>
      <c r="BM12" s="667"/>
      <c r="BN12" s="668"/>
      <c r="BO12" s="669">
        <v>38.200000000000003</v>
      </c>
      <c r="BP12" s="669"/>
      <c r="BQ12" s="669"/>
      <c r="BR12" s="669"/>
      <c r="BS12" s="670" t="s">
        <v>251</v>
      </c>
      <c r="BT12" s="670"/>
      <c r="BU12" s="670"/>
      <c r="BV12" s="670"/>
      <c r="BW12" s="670"/>
      <c r="BX12" s="670"/>
      <c r="BY12" s="670"/>
      <c r="BZ12" s="670"/>
      <c r="CA12" s="670"/>
      <c r="CB12" s="674"/>
      <c r="CD12" s="681" t="s">
        <v>257</v>
      </c>
      <c r="CE12" s="682"/>
      <c r="CF12" s="682"/>
      <c r="CG12" s="682"/>
      <c r="CH12" s="682"/>
      <c r="CI12" s="682"/>
      <c r="CJ12" s="682"/>
      <c r="CK12" s="682"/>
      <c r="CL12" s="682"/>
      <c r="CM12" s="682"/>
      <c r="CN12" s="682"/>
      <c r="CO12" s="682"/>
      <c r="CP12" s="682"/>
      <c r="CQ12" s="683"/>
      <c r="CR12" s="666">
        <v>185255</v>
      </c>
      <c r="CS12" s="667"/>
      <c r="CT12" s="667"/>
      <c r="CU12" s="667"/>
      <c r="CV12" s="667"/>
      <c r="CW12" s="667"/>
      <c r="CX12" s="667"/>
      <c r="CY12" s="668"/>
      <c r="CZ12" s="669">
        <v>3.3</v>
      </c>
      <c r="DA12" s="669"/>
      <c r="DB12" s="669"/>
      <c r="DC12" s="669"/>
      <c r="DD12" s="675">
        <v>2626</v>
      </c>
      <c r="DE12" s="667"/>
      <c r="DF12" s="667"/>
      <c r="DG12" s="667"/>
      <c r="DH12" s="667"/>
      <c r="DI12" s="667"/>
      <c r="DJ12" s="667"/>
      <c r="DK12" s="667"/>
      <c r="DL12" s="667"/>
      <c r="DM12" s="667"/>
      <c r="DN12" s="667"/>
      <c r="DO12" s="667"/>
      <c r="DP12" s="668"/>
      <c r="DQ12" s="675">
        <v>29715</v>
      </c>
      <c r="DR12" s="667"/>
      <c r="DS12" s="667"/>
      <c r="DT12" s="667"/>
      <c r="DU12" s="667"/>
      <c r="DV12" s="667"/>
      <c r="DW12" s="667"/>
      <c r="DX12" s="667"/>
      <c r="DY12" s="667"/>
      <c r="DZ12" s="667"/>
      <c r="EA12" s="667"/>
      <c r="EB12" s="667"/>
      <c r="EC12" s="676"/>
    </row>
    <row r="13" spans="2:143" ht="11.25" customHeight="1" x14ac:dyDescent="0.15">
      <c r="B13" s="663" t="s">
        <v>258</v>
      </c>
      <c r="C13" s="664"/>
      <c r="D13" s="664"/>
      <c r="E13" s="664"/>
      <c r="F13" s="664"/>
      <c r="G13" s="664"/>
      <c r="H13" s="664"/>
      <c r="I13" s="664"/>
      <c r="J13" s="664"/>
      <c r="K13" s="664"/>
      <c r="L13" s="664"/>
      <c r="M13" s="664"/>
      <c r="N13" s="664"/>
      <c r="O13" s="664"/>
      <c r="P13" s="664"/>
      <c r="Q13" s="665"/>
      <c r="R13" s="666" t="s">
        <v>246</v>
      </c>
      <c r="S13" s="667"/>
      <c r="T13" s="667"/>
      <c r="U13" s="667"/>
      <c r="V13" s="667"/>
      <c r="W13" s="667"/>
      <c r="X13" s="667"/>
      <c r="Y13" s="668"/>
      <c r="Z13" s="669" t="s">
        <v>237</v>
      </c>
      <c r="AA13" s="669"/>
      <c r="AB13" s="669"/>
      <c r="AC13" s="669"/>
      <c r="AD13" s="670" t="s">
        <v>251</v>
      </c>
      <c r="AE13" s="670"/>
      <c r="AF13" s="670"/>
      <c r="AG13" s="670"/>
      <c r="AH13" s="670"/>
      <c r="AI13" s="670"/>
      <c r="AJ13" s="670"/>
      <c r="AK13" s="670"/>
      <c r="AL13" s="671" t="s">
        <v>237</v>
      </c>
      <c r="AM13" s="672"/>
      <c r="AN13" s="672"/>
      <c r="AO13" s="673"/>
      <c r="AP13" s="663" t="s">
        <v>259</v>
      </c>
      <c r="AQ13" s="664"/>
      <c r="AR13" s="664"/>
      <c r="AS13" s="664"/>
      <c r="AT13" s="664"/>
      <c r="AU13" s="664"/>
      <c r="AV13" s="664"/>
      <c r="AW13" s="664"/>
      <c r="AX13" s="664"/>
      <c r="AY13" s="664"/>
      <c r="AZ13" s="664"/>
      <c r="BA13" s="664"/>
      <c r="BB13" s="664"/>
      <c r="BC13" s="664"/>
      <c r="BD13" s="664"/>
      <c r="BE13" s="664"/>
      <c r="BF13" s="665"/>
      <c r="BG13" s="666">
        <v>117540</v>
      </c>
      <c r="BH13" s="667"/>
      <c r="BI13" s="667"/>
      <c r="BJ13" s="667"/>
      <c r="BK13" s="667"/>
      <c r="BL13" s="667"/>
      <c r="BM13" s="667"/>
      <c r="BN13" s="668"/>
      <c r="BO13" s="669">
        <v>36.9</v>
      </c>
      <c r="BP13" s="669"/>
      <c r="BQ13" s="669"/>
      <c r="BR13" s="669"/>
      <c r="BS13" s="670" t="s">
        <v>251</v>
      </c>
      <c r="BT13" s="670"/>
      <c r="BU13" s="670"/>
      <c r="BV13" s="670"/>
      <c r="BW13" s="670"/>
      <c r="BX13" s="670"/>
      <c r="BY13" s="670"/>
      <c r="BZ13" s="670"/>
      <c r="CA13" s="670"/>
      <c r="CB13" s="674"/>
      <c r="CD13" s="681" t="s">
        <v>260</v>
      </c>
      <c r="CE13" s="682"/>
      <c r="CF13" s="682"/>
      <c r="CG13" s="682"/>
      <c r="CH13" s="682"/>
      <c r="CI13" s="682"/>
      <c r="CJ13" s="682"/>
      <c r="CK13" s="682"/>
      <c r="CL13" s="682"/>
      <c r="CM13" s="682"/>
      <c r="CN13" s="682"/>
      <c r="CO13" s="682"/>
      <c r="CP13" s="682"/>
      <c r="CQ13" s="683"/>
      <c r="CR13" s="666">
        <v>754859</v>
      </c>
      <c r="CS13" s="667"/>
      <c r="CT13" s="667"/>
      <c r="CU13" s="667"/>
      <c r="CV13" s="667"/>
      <c r="CW13" s="667"/>
      <c r="CX13" s="667"/>
      <c r="CY13" s="668"/>
      <c r="CZ13" s="669">
        <v>13.6</v>
      </c>
      <c r="DA13" s="669"/>
      <c r="DB13" s="669"/>
      <c r="DC13" s="669"/>
      <c r="DD13" s="675">
        <v>391992</v>
      </c>
      <c r="DE13" s="667"/>
      <c r="DF13" s="667"/>
      <c r="DG13" s="667"/>
      <c r="DH13" s="667"/>
      <c r="DI13" s="667"/>
      <c r="DJ13" s="667"/>
      <c r="DK13" s="667"/>
      <c r="DL13" s="667"/>
      <c r="DM13" s="667"/>
      <c r="DN13" s="667"/>
      <c r="DO13" s="667"/>
      <c r="DP13" s="668"/>
      <c r="DQ13" s="675">
        <v>435722</v>
      </c>
      <c r="DR13" s="667"/>
      <c r="DS13" s="667"/>
      <c r="DT13" s="667"/>
      <c r="DU13" s="667"/>
      <c r="DV13" s="667"/>
      <c r="DW13" s="667"/>
      <c r="DX13" s="667"/>
      <c r="DY13" s="667"/>
      <c r="DZ13" s="667"/>
      <c r="EA13" s="667"/>
      <c r="EB13" s="667"/>
      <c r="EC13" s="676"/>
    </row>
    <row r="14" spans="2:143" ht="11.25" customHeight="1" x14ac:dyDescent="0.15">
      <c r="B14" s="663" t="s">
        <v>261</v>
      </c>
      <c r="C14" s="664"/>
      <c r="D14" s="664"/>
      <c r="E14" s="664"/>
      <c r="F14" s="664"/>
      <c r="G14" s="664"/>
      <c r="H14" s="664"/>
      <c r="I14" s="664"/>
      <c r="J14" s="664"/>
      <c r="K14" s="664"/>
      <c r="L14" s="664"/>
      <c r="M14" s="664"/>
      <c r="N14" s="664"/>
      <c r="O14" s="664"/>
      <c r="P14" s="664"/>
      <c r="Q14" s="665"/>
      <c r="R14" s="666" t="s">
        <v>262</v>
      </c>
      <c r="S14" s="667"/>
      <c r="T14" s="667"/>
      <c r="U14" s="667"/>
      <c r="V14" s="667"/>
      <c r="W14" s="667"/>
      <c r="X14" s="667"/>
      <c r="Y14" s="668"/>
      <c r="Z14" s="669" t="s">
        <v>237</v>
      </c>
      <c r="AA14" s="669"/>
      <c r="AB14" s="669"/>
      <c r="AC14" s="669"/>
      <c r="AD14" s="670" t="s">
        <v>237</v>
      </c>
      <c r="AE14" s="670"/>
      <c r="AF14" s="670"/>
      <c r="AG14" s="670"/>
      <c r="AH14" s="670"/>
      <c r="AI14" s="670"/>
      <c r="AJ14" s="670"/>
      <c r="AK14" s="670"/>
      <c r="AL14" s="671" t="s">
        <v>246</v>
      </c>
      <c r="AM14" s="672"/>
      <c r="AN14" s="672"/>
      <c r="AO14" s="673"/>
      <c r="AP14" s="663" t="s">
        <v>263</v>
      </c>
      <c r="AQ14" s="664"/>
      <c r="AR14" s="664"/>
      <c r="AS14" s="664"/>
      <c r="AT14" s="664"/>
      <c r="AU14" s="664"/>
      <c r="AV14" s="664"/>
      <c r="AW14" s="664"/>
      <c r="AX14" s="664"/>
      <c r="AY14" s="664"/>
      <c r="AZ14" s="664"/>
      <c r="BA14" s="664"/>
      <c r="BB14" s="664"/>
      <c r="BC14" s="664"/>
      <c r="BD14" s="664"/>
      <c r="BE14" s="664"/>
      <c r="BF14" s="665"/>
      <c r="BG14" s="666">
        <v>10664</v>
      </c>
      <c r="BH14" s="667"/>
      <c r="BI14" s="667"/>
      <c r="BJ14" s="667"/>
      <c r="BK14" s="667"/>
      <c r="BL14" s="667"/>
      <c r="BM14" s="667"/>
      <c r="BN14" s="668"/>
      <c r="BO14" s="669">
        <v>3.4</v>
      </c>
      <c r="BP14" s="669"/>
      <c r="BQ14" s="669"/>
      <c r="BR14" s="669"/>
      <c r="BS14" s="670" t="s">
        <v>237</v>
      </c>
      <c r="BT14" s="670"/>
      <c r="BU14" s="670"/>
      <c r="BV14" s="670"/>
      <c r="BW14" s="670"/>
      <c r="BX14" s="670"/>
      <c r="BY14" s="670"/>
      <c r="BZ14" s="670"/>
      <c r="CA14" s="670"/>
      <c r="CB14" s="674"/>
      <c r="CD14" s="681" t="s">
        <v>264</v>
      </c>
      <c r="CE14" s="682"/>
      <c r="CF14" s="682"/>
      <c r="CG14" s="682"/>
      <c r="CH14" s="682"/>
      <c r="CI14" s="682"/>
      <c r="CJ14" s="682"/>
      <c r="CK14" s="682"/>
      <c r="CL14" s="682"/>
      <c r="CM14" s="682"/>
      <c r="CN14" s="682"/>
      <c r="CO14" s="682"/>
      <c r="CP14" s="682"/>
      <c r="CQ14" s="683"/>
      <c r="CR14" s="666">
        <v>151906</v>
      </c>
      <c r="CS14" s="667"/>
      <c r="CT14" s="667"/>
      <c r="CU14" s="667"/>
      <c r="CV14" s="667"/>
      <c r="CW14" s="667"/>
      <c r="CX14" s="667"/>
      <c r="CY14" s="668"/>
      <c r="CZ14" s="669">
        <v>2.7</v>
      </c>
      <c r="DA14" s="669"/>
      <c r="DB14" s="669"/>
      <c r="DC14" s="669"/>
      <c r="DD14" s="675">
        <v>1187</v>
      </c>
      <c r="DE14" s="667"/>
      <c r="DF14" s="667"/>
      <c r="DG14" s="667"/>
      <c r="DH14" s="667"/>
      <c r="DI14" s="667"/>
      <c r="DJ14" s="667"/>
      <c r="DK14" s="667"/>
      <c r="DL14" s="667"/>
      <c r="DM14" s="667"/>
      <c r="DN14" s="667"/>
      <c r="DO14" s="667"/>
      <c r="DP14" s="668"/>
      <c r="DQ14" s="675">
        <v>148940</v>
      </c>
      <c r="DR14" s="667"/>
      <c r="DS14" s="667"/>
      <c r="DT14" s="667"/>
      <c r="DU14" s="667"/>
      <c r="DV14" s="667"/>
      <c r="DW14" s="667"/>
      <c r="DX14" s="667"/>
      <c r="DY14" s="667"/>
      <c r="DZ14" s="667"/>
      <c r="EA14" s="667"/>
      <c r="EB14" s="667"/>
      <c r="EC14" s="676"/>
    </row>
    <row r="15" spans="2:143" ht="11.25" customHeight="1" x14ac:dyDescent="0.15">
      <c r="B15" s="663" t="s">
        <v>265</v>
      </c>
      <c r="C15" s="664"/>
      <c r="D15" s="664"/>
      <c r="E15" s="664"/>
      <c r="F15" s="664"/>
      <c r="G15" s="664"/>
      <c r="H15" s="664"/>
      <c r="I15" s="664"/>
      <c r="J15" s="664"/>
      <c r="K15" s="664"/>
      <c r="L15" s="664"/>
      <c r="M15" s="664"/>
      <c r="N15" s="664"/>
      <c r="O15" s="664"/>
      <c r="P15" s="664"/>
      <c r="Q15" s="665"/>
      <c r="R15" s="666" t="s">
        <v>246</v>
      </c>
      <c r="S15" s="667"/>
      <c r="T15" s="667"/>
      <c r="U15" s="667"/>
      <c r="V15" s="667"/>
      <c r="W15" s="667"/>
      <c r="X15" s="667"/>
      <c r="Y15" s="668"/>
      <c r="Z15" s="669" t="s">
        <v>262</v>
      </c>
      <c r="AA15" s="669"/>
      <c r="AB15" s="669"/>
      <c r="AC15" s="669"/>
      <c r="AD15" s="670" t="s">
        <v>237</v>
      </c>
      <c r="AE15" s="670"/>
      <c r="AF15" s="670"/>
      <c r="AG15" s="670"/>
      <c r="AH15" s="670"/>
      <c r="AI15" s="670"/>
      <c r="AJ15" s="670"/>
      <c r="AK15" s="670"/>
      <c r="AL15" s="671" t="s">
        <v>246</v>
      </c>
      <c r="AM15" s="672"/>
      <c r="AN15" s="672"/>
      <c r="AO15" s="673"/>
      <c r="AP15" s="663" t="s">
        <v>266</v>
      </c>
      <c r="AQ15" s="664"/>
      <c r="AR15" s="664"/>
      <c r="AS15" s="664"/>
      <c r="AT15" s="664"/>
      <c r="AU15" s="664"/>
      <c r="AV15" s="664"/>
      <c r="AW15" s="664"/>
      <c r="AX15" s="664"/>
      <c r="AY15" s="664"/>
      <c r="AZ15" s="664"/>
      <c r="BA15" s="664"/>
      <c r="BB15" s="664"/>
      <c r="BC15" s="664"/>
      <c r="BD15" s="664"/>
      <c r="BE15" s="664"/>
      <c r="BF15" s="665"/>
      <c r="BG15" s="666">
        <v>18688</v>
      </c>
      <c r="BH15" s="667"/>
      <c r="BI15" s="667"/>
      <c r="BJ15" s="667"/>
      <c r="BK15" s="667"/>
      <c r="BL15" s="667"/>
      <c r="BM15" s="667"/>
      <c r="BN15" s="668"/>
      <c r="BO15" s="669">
        <v>5.9</v>
      </c>
      <c r="BP15" s="669"/>
      <c r="BQ15" s="669"/>
      <c r="BR15" s="669"/>
      <c r="BS15" s="670" t="s">
        <v>237</v>
      </c>
      <c r="BT15" s="670"/>
      <c r="BU15" s="670"/>
      <c r="BV15" s="670"/>
      <c r="BW15" s="670"/>
      <c r="BX15" s="670"/>
      <c r="BY15" s="670"/>
      <c r="BZ15" s="670"/>
      <c r="CA15" s="670"/>
      <c r="CB15" s="674"/>
      <c r="CD15" s="681" t="s">
        <v>267</v>
      </c>
      <c r="CE15" s="682"/>
      <c r="CF15" s="682"/>
      <c r="CG15" s="682"/>
      <c r="CH15" s="682"/>
      <c r="CI15" s="682"/>
      <c r="CJ15" s="682"/>
      <c r="CK15" s="682"/>
      <c r="CL15" s="682"/>
      <c r="CM15" s="682"/>
      <c r="CN15" s="682"/>
      <c r="CO15" s="682"/>
      <c r="CP15" s="682"/>
      <c r="CQ15" s="683"/>
      <c r="CR15" s="666">
        <v>531734</v>
      </c>
      <c r="CS15" s="667"/>
      <c r="CT15" s="667"/>
      <c r="CU15" s="667"/>
      <c r="CV15" s="667"/>
      <c r="CW15" s="667"/>
      <c r="CX15" s="667"/>
      <c r="CY15" s="668"/>
      <c r="CZ15" s="669">
        <v>9.6</v>
      </c>
      <c r="DA15" s="669"/>
      <c r="DB15" s="669"/>
      <c r="DC15" s="669"/>
      <c r="DD15" s="675">
        <v>239267</v>
      </c>
      <c r="DE15" s="667"/>
      <c r="DF15" s="667"/>
      <c r="DG15" s="667"/>
      <c r="DH15" s="667"/>
      <c r="DI15" s="667"/>
      <c r="DJ15" s="667"/>
      <c r="DK15" s="667"/>
      <c r="DL15" s="667"/>
      <c r="DM15" s="667"/>
      <c r="DN15" s="667"/>
      <c r="DO15" s="667"/>
      <c r="DP15" s="668"/>
      <c r="DQ15" s="675">
        <v>288777</v>
      </c>
      <c r="DR15" s="667"/>
      <c r="DS15" s="667"/>
      <c r="DT15" s="667"/>
      <c r="DU15" s="667"/>
      <c r="DV15" s="667"/>
      <c r="DW15" s="667"/>
      <c r="DX15" s="667"/>
      <c r="DY15" s="667"/>
      <c r="DZ15" s="667"/>
      <c r="EA15" s="667"/>
      <c r="EB15" s="667"/>
      <c r="EC15" s="676"/>
    </row>
    <row r="16" spans="2:143" ht="11.25" customHeight="1" x14ac:dyDescent="0.15">
      <c r="B16" s="663" t="s">
        <v>268</v>
      </c>
      <c r="C16" s="664"/>
      <c r="D16" s="664"/>
      <c r="E16" s="664"/>
      <c r="F16" s="664"/>
      <c r="G16" s="664"/>
      <c r="H16" s="664"/>
      <c r="I16" s="664"/>
      <c r="J16" s="664"/>
      <c r="K16" s="664"/>
      <c r="L16" s="664"/>
      <c r="M16" s="664"/>
      <c r="N16" s="664"/>
      <c r="O16" s="664"/>
      <c r="P16" s="664"/>
      <c r="Q16" s="665"/>
      <c r="R16" s="666">
        <v>4045</v>
      </c>
      <c r="S16" s="667"/>
      <c r="T16" s="667"/>
      <c r="U16" s="667"/>
      <c r="V16" s="667"/>
      <c r="W16" s="667"/>
      <c r="X16" s="667"/>
      <c r="Y16" s="668"/>
      <c r="Z16" s="669">
        <v>0.1</v>
      </c>
      <c r="AA16" s="669"/>
      <c r="AB16" s="669"/>
      <c r="AC16" s="669"/>
      <c r="AD16" s="670">
        <v>4045</v>
      </c>
      <c r="AE16" s="670"/>
      <c r="AF16" s="670"/>
      <c r="AG16" s="670"/>
      <c r="AH16" s="670"/>
      <c r="AI16" s="670"/>
      <c r="AJ16" s="670"/>
      <c r="AK16" s="670"/>
      <c r="AL16" s="671">
        <v>0.1</v>
      </c>
      <c r="AM16" s="672"/>
      <c r="AN16" s="672"/>
      <c r="AO16" s="673"/>
      <c r="AP16" s="663" t="s">
        <v>269</v>
      </c>
      <c r="AQ16" s="664"/>
      <c r="AR16" s="664"/>
      <c r="AS16" s="664"/>
      <c r="AT16" s="664"/>
      <c r="AU16" s="664"/>
      <c r="AV16" s="664"/>
      <c r="AW16" s="664"/>
      <c r="AX16" s="664"/>
      <c r="AY16" s="664"/>
      <c r="AZ16" s="664"/>
      <c r="BA16" s="664"/>
      <c r="BB16" s="664"/>
      <c r="BC16" s="664"/>
      <c r="BD16" s="664"/>
      <c r="BE16" s="664"/>
      <c r="BF16" s="665"/>
      <c r="BG16" s="666" t="s">
        <v>251</v>
      </c>
      <c r="BH16" s="667"/>
      <c r="BI16" s="667"/>
      <c r="BJ16" s="667"/>
      <c r="BK16" s="667"/>
      <c r="BL16" s="667"/>
      <c r="BM16" s="667"/>
      <c r="BN16" s="668"/>
      <c r="BO16" s="669" t="s">
        <v>251</v>
      </c>
      <c r="BP16" s="669"/>
      <c r="BQ16" s="669"/>
      <c r="BR16" s="669"/>
      <c r="BS16" s="670" t="s">
        <v>251</v>
      </c>
      <c r="BT16" s="670"/>
      <c r="BU16" s="670"/>
      <c r="BV16" s="670"/>
      <c r="BW16" s="670"/>
      <c r="BX16" s="670"/>
      <c r="BY16" s="670"/>
      <c r="BZ16" s="670"/>
      <c r="CA16" s="670"/>
      <c r="CB16" s="674"/>
      <c r="CD16" s="681" t="s">
        <v>270</v>
      </c>
      <c r="CE16" s="682"/>
      <c r="CF16" s="682"/>
      <c r="CG16" s="682"/>
      <c r="CH16" s="682"/>
      <c r="CI16" s="682"/>
      <c r="CJ16" s="682"/>
      <c r="CK16" s="682"/>
      <c r="CL16" s="682"/>
      <c r="CM16" s="682"/>
      <c r="CN16" s="682"/>
      <c r="CO16" s="682"/>
      <c r="CP16" s="682"/>
      <c r="CQ16" s="683"/>
      <c r="CR16" s="666">
        <v>5</v>
      </c>
      <c r="CS16" s="667"/>
      <c r="CT16" s="667"/>
      <c r="CU16" s="667"/>
      <c r="CV16" s="667"/>
      <c r="CW16" s="667"/>
      <c r="CX16" s="667"/>
      <c r="CY16" s="668"/>
      <c r="CZ16" s="669">
        <v>0</v>
      </c>
      <c r="DA16" s="669"/>
      <c r="DB16" s="669"/>
      <c r="DC16" s="669"/>
      <c r="DD16" s="675" t="s">
        <v>237</v>
      </c>
      <c r="DE16" s="667"/>
      <c r="DF16" s="667"/>
      <c r="DG16" s="667"/>
      <c r="DH16" s="667"/>
      <c r="DI16" s="667"/>
      <c r="DJ16" s="667"/>
      <c r="DK16" s="667"/>
      <c r="DL16" s="667"/>
      <c r="DM16" s="667"/>
      <c r="DN16" s="667"/>
      <c r="DO16" s="667"/>
      <c r="DP16" s="668"/>
      <c r="DQ16" s="675">
        <v>5</v>
      </c>
      <c r="DR16" s="667"/>
      <c r="DS16" s="667"/>
      <c r="DT16" s="667"/>
      <c r="DU16" s="667"/>
      <c r="DV16" s="667"/>
      <c r="DW16" s="667"/>
      <c r="DX16" s="667"/>
      <c r="DY16" s="667"/>
      <c r="DZ16" s="667"/>
      <c r="EA16" s="667"/>
      <c r="EB16" s="667"/>
      <c r="EC16" s="676"/>
    </row>
    <row r="17" spans="2:133" ht="11.25" customHeight="1" x14ac:dyDescent="0.15">
      <c r="B17" s="663" t="s">
        <v>271</v>
      </c>
      <c r="C17" s="664"/>
      <c r="D17" s="664"/>
      <c r="E17" s="664"/>
      <c r="F17" s="664"/>
      <c r="G17" s="664"/>
      <c r="H17" s="664"/>
      <c r="I17" s="664"/>
      <c r="J17" s="664"/>
      <c r="K17" s="664"/>
      <c r="L17" s="664"/>
      <c r="M17" s="664"/>
      <c r="N17" s="664"/>
      <c r="O17" s="664"/>
      <c r="P17" s="664"/>
      <c r="Q17" s="665"/>
      <c r="R17" s="666">
        <v>3661</v>
      </c>
      <c r="S17" s="667"/>
      <c r="T17" s="667"/>
      <c r="U17" s="667"/>
      <c r="V17" s="667"/>
      <c r="W17" s="667"/>
      <c r="X17" s="667"/>
      <c r="Y17" s="668"/>
      <c r="Z17" s="669">
        <v>0.1</v>
      </c>
      <c r="AA17" s="669"/>
      <c r="AB17" s="669"/>
      <c r="AC17" s="669"/>
      <c r="AD17" s="670">
        <v>3661</v>
      </c>
      <c r="AE17" s="670"/>
      <c r="AF17" s="670"/>
      <c r="AG17" s="670"/>
      <c r="AH17" s="670"/>
      <c r="AI17" s="670"/>
      <c r="AJ17" s="670"/>
      <c r="AK17" s="670"/>
      <c r="AL17" s="671">
        <v>0.1</v>
      </c>
      <c r="AM17" s="672"/>
      <c r="AN17" s="672"/>
      <c r="AO17" s="673"/>
      <c r="AP17" s="663" t="s">
        <v>272</v>
      </c>
      <c r="AQ17" s="664"/>
      <c r="AR17" s="664"/>
      <c r="AS17" s="664"/>
      <c r="AT17" s="664"/>
      <c r="AU17" s="664"/>
      <c r="AV17" s="664"/>
      <c r="AW17" s="664"/>
      <c r="AX17" s="664"/>
      <c r="AY17" s="664"/>
      <c r="AZ17" s="664"/>
      <c r="BA17" s="664"/>
      <c r="BB17" s="664"/>
      <c r="BC17" s="664"/>
      <c r="BD17" s="664"/>
      <c r="BE17" s="664"/>
      <c r="BF17" s="665"/>
      <c r="BG17" s="666" t="s">
        <v>237</v>
      </c>
      <c r="BH17" s="667"/>
      <c r="BI17" s="667"/>
      <c r="BJ17" s="667"/>
      <c r="BK17" s="667"/>
      <c r="BL17" s="667"/>
      <c r="BM17" s="667"/>
      <c r="BN17" s="668"/>
      <c r="BO17" s="669" t="s">
        <v>237</v>
      </c>
      <c r="BP17" s="669"/>
      <c r="BQ17" s="669"/>
      <c r="BR17" s="669"/>
      <c r="BS17" s="670" t="s">
        <v>251</v>
      </c>
      <c r="BT17" s="670"/>
      <c r="BU17" s="670"/>
      <c r="BV17" s="670"/>
      <c r="BW17" s="670"/>
      <c r="BX17" s="670"/>
      <c r="BY17" s="670"/>
      <c r="BZ17" s="670"/>
      <c r="CA17" s="670"/>
      <c r="CB17" s="674"/>
      <c r="CD17" s="681" t="s">
        <v>273</v>
      </c>
      <c r="CE17" s="682"/>
      <c r="CF17" s="682"/>
      <c r="CG17" s="682"/>
      <c r="CH17" s="682"/>
      <c r="CI17" s="682"/>
      <c r="CJ17" s="682"/>
      <c r="CK17" s="682"/>
      <c r="CL17" s="682"/>
      <c r="CM17" s="682"/>
      <c r="CN17" s="682"/>
      <c r="CO17" s="682"/>
      <c r="CP17" s="682"/>
      <c r="CQ17" s="683"/>
      <c r="CR17" s="666">
        <v>419136</v>
      </c>
      <c r="CS17" s="667"/>
      <c r="CT17" s="667"/>
      <c r="CU17" s="667"/>
      <c r="CV17" s="667"/>
      <c r="CW17" s="667"/>
      <c r="CX17" s="667"/>
      <c r="CY17" s="668"/>
      <c r="CZ17" s="669">
        <v>7.6</v>
      </c>
      <c r="DA17" s="669"/>
      <c r="DB17" s="669"/>
      <c r="DC17" s="669"/>
      <c r="DD17" s="675" t="s">
        <v>251</v>
      </c>
      <c r="DE17" s="667"/>
      <c r="DF17" s="667"/>
      <c r="DG17" s="667"/>
      <c r="DH17" s="667"/>
      <c r="DI17" s="667"/>
      <c r="DJ17" s="667"/>
      <c r="DK17" s="667"/>
      <c r="DL17" s="667"/>
      <c r="DM17" s="667"/>
      <c r="DN17" s="667"/>
      <c r="DO17" s="667"/>
      <c r="DP17" s="668"/>
      <c r="DQ17" s="675">
        <v>384966</v>
      </c>
      <c r="DR17" s="667"/>
      <c r="DS17" s="667"/>
      <c r="DT17" s="667"/>
      <c r="DU17" s="667"/>
      <c r="DV17" s="667"/>
      <c r="DW17" s="667"/>
      <c r="DX17" s="667"/>
      <c r="DY17" s="667"/>
      <c r="DZ17" s="667"/>
      <c r="EA17" s="667"/>
      <c r="EB17" s="667"/>
      <c r="EC17" s="676"/>
    </row>
    <row r="18" spans="2:133" ht="11.25" customHeight="1" x14ac:dyDescent="0.15">
      <c r="B18" s="663" t="s">
        <v>274</v>
      </c>
      <c r="C18" s="664"/>
      <c r="D18" s="664"/>
      <c r="E18" s="664"/>
      <c r="F18" s="664"/>
      <c r="G18" s="664"/>
      <c r="H18" s="664"/>
      <c r="I18" s="664"/>
      <c r="J18" s="664"/>
      <c r="K18" s="664"/>
      <c r="L18" s="664"/>
      <c r="M18" s="664"/>
      <c r="N18" s="664"/>
      <c r="O18" s="664"/>
      <c r="P18" s="664"/>
      <c r="Q18" s="665"/>
      <c r="R18" s="666">
        <v>7928</v>
      </c>
      <c r="S18" s="667"/>
      <c r="T18" s="667"/>
      <c r="U18" s="667"/>
      <c r="V18" s="667"/>
      <c r="W18" s="667"/>
      <c r="X18" s="667"/>
      <c r="Y18" s="668"/>
      <c r="Z18" s="669">
        <v>0.1</v>
      </c>
      <c r="AA18" s="669"/>
      <c r="AB18" s="669"/>
      <c r="AC18" s="669"/>
      <c r="AD18" s="670">
        <v>7928</v>
      </c>
      <c r="AE18" s="670"/>
      <c r="AF18" s="670"/>
      <c r="AG18" s="670"/>
      <c r="AH18" s="670"/>
      <c r="AI18" s="670"/>
      <c r="AJ18" s="670"/>
      <c r="AK18" s="670"/>
      <c r="AL18" s="671">
        <v>0.3</v>
      </c>
      <c r="AM18" s="672"/>
      <c r="AN18" s="672"/>
      <c r="AO18" s="673"/>
      <c r="AP18" s="663" t="s">
        <v>275</v>
      </c>
      <c r="AQ18" s="664"/>
      <c r="AR18" s="664"/>
      <c r="AS18" s="664"/>
      <c r="AT18" s="664"/>
      <c r="AU18" s="664"/>
      <c r="AV18" s="664"/>
      <c r="AW18" s="664"/>
      <c r="AX18" s="664"/>
      <c r="AY18" s="664"/>
      <c r="AZ18" s="664"/>
      <c r="BA18" s="664"/>
      <c r="BB18" s="664"/>
      <c r="BC18" s="664"/>
      <c r="BD18" s="664"/>
      <c r="BE18" s="664"/>
      <c r="BF18" s="665"/>
      <c r="BG18" s="666" t="s">
        <v>237</v>
      </c>
      <c r="BH18" s="667"/>
      <c r="BI18" s="667"/>
      <c r="BJ18" s="667"/>
      <c r="BK18" s="667"/>
      <c r="BL18" s="667"/>
      <c r="BM18" s="667"/>
      <c r="BN18" s="668"/>
      <c r="BO18" s="669" t="s">
        <v>251</v>
      </c>
      <c r="BP18" s="669"/>
      <c r="BQ18" s="669"/>
      <c r="BR18" s="669"/>
      <c r="BS18" s="670" t="s">
        <v>237</v>
      </c>
      <c r="BT18" s="670"/>
      <c r="BU18" s="670"/>
      <c r="BV18" s="670"/>
      <c r="BW18" s="670"/>
      <c r="BX18" s="670"/>
      <c r="BY18" s="670"/>
      <c r="BZ18" s="670"/>
      <c r="CA18" s="670"/>
      <c r="CB18" s="674"/>
      <c r="CD18" s="681" t="s">
        <v>276</v>
      </c>
      <c r="CE18" s="682"/>
      <c r="CF18" s="682"/>
      <c r="CG18" s="682"/>
      <c r="CH18" s="682"/>
      <c r="CI18" s="682"/>
      <c r="CJ18" s="682"/>
      <c r="CK18" s="682"/>
      <c r="CL18" s="682"/>
      <c r="CM18" s="682"/>
      <c r="CN18" s="682"/>
      <c r="CO18" s="682"/>
      <c r="CP18" s="682"/>
      <c r="CQ18" s="683"/>
      <c r="CR18" s="666" t="s">
        <v>237</v>
      </c>
      <c r="CS18" s="667"/>
      <c r="CT18" s="667"/>
      <c r="CU18" s="667"/>
      <c r="CV18" s="667"/>
      <c r="CW18" s="667"/>
      <c r="CX18" s="667"/>
      <c r="CY18" s="668"/>
      <c r="CZ18" s="669" t="s">
        <v>262</v>
      </c>
      <c r="DA18" s="669"/>
      <c r="DB18" s="669"/>
      <c r="DC18" s="669"/>
      <c r="DD18" s="675" t="s">
        <v>246</v>
      </c>
      <c r="DE18" s="667"/>
      <c r="DF18" s="667"/>
      <c r="DG18" s="667"/>
      <c r="DH18" s="667"/>
      <c r="DI18" s="667"/>
      <c r="DJ18" s="667"/>
      <c r="DK18" s="667"/>
      <c r="DL18" s="667"/>
      <c r="DM18" s="667"/>
      <c r="DN18" s="667"/>
      <c r="DO18" s="667"/>
      <c r="DP18" s="668"/>
      <c r="DQ18" s="675" t="s">
        <v>237</v>
      </c>
      <c r="DR18" s="667"/>
      <c r="DS18" s="667"/>
      <c r="DT18" s="667"/>
      <c r="DU18" s="667"/>
      <c r="DV18" s="667"/>
      <c r="DW18" s="667"/>
      <c r="DX18" s="667"/>
      <c r="DY18" s="667"/>
      <c r="DZ18" s="667"/>
      <c r="EA18" s="667"/>
      <c r="EB18" s="667"/>
      <c r="EC18" s="676"/>
    </row>
    <row r="19" spans="2:133" ht="11.25" customHeight="1" x14ac:dyDescent="0.15">
      <c r="B19" s="663" t="s">
        <v>277</v>
      </c>
      <c r="C19" s="664"/>
      <c r="D19" s="664"/>
      <c r="E19" s="664"/>
      <c r="F19" s="664"/>
      <c r="G19" s="664"/>
      <c r="H19" s="664"/>
      <c r="I19" s="664"/>
      <c r="J19" s="664"/>
      <c r="K19" s="664"/>
      <c r="L19" s="664"/>
      <c r="M19" s="664"/>
      <c r="N19" s="664"/>
      <c r="O19" s="664"/>
      <c r="P19" s="664"/>
      <c r="Q19" s="665"/>
      <c r="R19" s="666">
        <v>1213</v>
      </c>
      <c r="S19" s="667"/>
      <c r="T19" s="667"/>
      <c r="U19" s="667"/>
      <c r="V19" s="667"/>
      <c r="W19" s="667"/>
      <c r="X19" s="667"/>
      <c r="Y19" s="668"/>
      <c r="Z19" s="669">
        <v>0</v>
      </c>
      <c r="AA19" s="669"/>
      <c r="AB19" s="669"/>
      <c r="AC19" s="669"/>
      <c r="AD19" s="670">
        <v>1213</v>
      </c>
      <c r="AE19" s="670"/>
      <c r="AF19" s="670"/>
      <c r="AG19" s="670"/>
      <c r="AH19" s="670"/>
      <c r="AI19" s="670"/>
      <c r="AJ19" s="670"/>
      <c r="AK19" s="670"/>
      <c r="AL19" s="671">
        <v>0</v>
      </c>
      <c r="AM19" s="672"/>
      <c r="AN19" s="672"/>
      <c r="AO19" s="673"/>
      <c r="AP19" s="663" t="s">
        <v>278</v>
      </c>
      <c r="AQ19" s="664"/>
      <c r="AR19" s="664"/>
      <c r="AS19" s="664"/>
      <c r="AT19" s="664"/>
      <c r="AU19" s="664"/>
      <c r="AV19" s="664"/>
      <c r="AW19" s="664"/>
      <c r="AX19" s="664"/>
      <c r="AY19" s="664"/>
      <c r="AZ19" s="664"/>
      <c r="BA19" s="664"/>
      <c r="BB19" s="664"/>
      <c r="BC19" s="664"/>
      <c r="BD19" s="664"/>
      <c r="BE19" s="664"/>
      <c r="BF19" s="665"/>
      <c r="BG19" s="666">
        <v>8002</v>
      </c>
      <c r="BH19" s="667"/>
      <c r="BI19" s="667"/>
      <c r="BJ19" s="667"/>
      <c r="BK19" s="667"/>
      <c r="BL19" s="667"/>
      <c r="BM19" s="667"/>
      <c r="BN19" s="668"/>
      <c r="BO19" s="669">
        <v>2.5</v>
      </c>
      <c r="BP19" s="669"/>
      <c r="BQ19" s="669"/>
      <c r="BR19" s="669"/>
      <c r="BS19" s="670" t="s">
        <v>237</v>
      </c>
      <c r="BT19" s="670"/>
      <c r="BU19" s="670"/>
      <c r="BV19" s="670"/>
      <c r="BW19" s="670"/>
      <c r="BX19" s="670"/>
      <c r="BY19" s="670"/>
      <c r="BZ19" s="670"/>
      <c r="CA19" s="670"/>
      <c r="CB19" s="674"/>
      <c r="CD19" s="681" t="s">
        <v>279</v>
      </c>
      <c r="CE19" s="682"/>
      <c r="CF19" s="682"/>
      <c r="CG19" s="682"/>
      <c r="CH19" s="682"/>
      <c r="CI19" s="682"/>
      <c r="CJ19" s="682"/>
      <c r="CK19" s="682"/>
      <c r="CL19" s="682"/>
      <c r="CM19" s="682"/>
      <c r="CN19" s="682"/>
      <c r="CO19" s="682"/>
      <c r="CP19" s="682"/>
      <c r="CQ19" s="683"/>
      <c r="CR19" s="666" t="s">
        <v>237</v>
      </c>
      <c r="CS19" s="667"/>
      <c r="CT19" s="667"/>
      <c r="CU19" s="667"/>
      <c r="CV19" s="667"/>
      <c r="CW19" s="667"/>
      <c r="CX19" s="667"/>
      <c r="CY19" s="668"/>
      <c r="CZ19" s="669" t="s">
        <v>246</v>
      </c>
      <c r="DA19" s="669"/>
      <c r="DB19" s="669"/>
      <c r="DC19" s="669"/>
      <c r="DD19" s="675" t="s">
        <v>237</v>
      </c>
      <c r="DE19" s="667"/>
      <c r="DF19" s="667"/>
      <c r="DG19" s="667"/>
      <c r="DH19" s="667"/>
      <c r="DI19" s="667"/>
      <c r="DJ19" s="667"/>
      <c r="DK19" s="667"/>
      <c r="DL19" s="667"/>
      <c r="DM19" s="667"/>
      <c r="DN19" s="667"/>
      <c r="DO19" s="667"/>
      <c r="DP19" s="668"/>
      <c r="DQ19" s="675" t="s">
        <v>251</v>
      </c>
      <c r="DR19" s="667"/>
      <c r="DS19" s="667"/>
      <c r="DT19" s="667"/>
      <c r="DU19" s="667"/>
      <c r="DV19" s="667"/>
      <c r="DW19" s="667"/>
      <c r="DX19" s="667"/>
      <c r="DY19" s="667"/>
      <c r="DZ19" s="667"/>
      <c r="EA19" s="667"/>
      <c r="EB19" s="667"/>
      <c r="EC19" s="676"/>
    </row>
    <row r="20" spans="2:133" ht="11.25" customHeight="1" x14ac:dyDescent="0.15">
      <c r="B20" s="663" t="s">
        <v>280</v>
      </c>
      <c r="C20" s="664"/>
      <c r="D20" s="664"/>
      <c r="E20" s="664"/>
      <c r="F20" s="664"/>
      <c r="G20" s="664"/>
      <c r="H20" s="664"/>
      <c r="I20" s="664"/>
      <c r="J20" s="664"/>
      <c r="K20" s="664"/>
      <c r="L20" s="664"/>
      <c r="M20" s="664"/>
      <c r="N20" s="664"/>
      <c r="O20" s="664"/>
      <c r="P20" s="664"/>
      <c r="Q20" s="665"/>
      <c r="R20" s="666">
        <v>1124</v>
      </c>
      <c r="S20" s="667"/>
      <c r="T20" s="667"/>
      <c r="U20" s="667"/>
      <c r="V20" s="667"/>
      <c r="W20" s="667"/>
      <c r="X20" s="667"/>
      <c r="Y20" s="668"/>
      <c r="Z20" s="669">
        <v>0</v>
      </c>
      <c r="AA20" s="669"/>
      <c r="AB20" s="669"/>
      <c r="AC20" s="669"/>
      <c r="AD20" s="670">
        <v>1124</v>
      </c>
      <c r="AE20" s="670"/>
      <c r="AF20" s="670"/>
      <c r="AG20" s="670"/>
      <c r="AH20" s="670"/>
      <c r="AI20" s="670"/>
      <c r="AJ20" s="670"/>
      <c r="AK20" s="670"/>
      <c r="AL20" s="671">
        <v>0</v>
      </c>
      <c r="AM20" s="672"/>
      <c r="AN20" s="672"/>
      <c r="AO20" s="673"/>
      <c r="AP20" s="663" t="s">
        <v>281</v>
      </c>
      <c r="AQ20" s="664"/>
      <c r="AR20" s="664"/>
      <c r="AS20" s="664"/>
      <c r="AT20" s="664"/>
      <c r="AU20" s="664"/>
      <c r="AV20" s="664"/>
      <c r="AW20" s="664"/>
      <c r="AX20" s="664"/>
      <c r="AY20" s="664"/>
      <c r="AZ20" s="664"/>
      <c r="BA20" s="664"/>
      <c r="BB20" s="664"/>
      <c r="BC20" s="664"/>
      <c r="BD20" s="664"/>
      <c r="BE20" s="664"/>
      <c r="BF20" s="665"/>
      <c r="BG20" s="666">
        <v>8002</v>
      </c>
      <c r="BH20" s="667"/>
      <c r="BI20" s="667"/>
      <c r="BJ20" s="667"/>
      <c r="BK20" s="667"/>
      <c r="BL20" s="667"/>
      <c r="BM20" s="667"/>
      <c r="BN20" s="668"/>
      <c r="BO20" s="669">
        <v>2.5</v>
      </c>
      <c r="BP20" s="669"/>
      <c r="BQ20" s="669"/>
      <c r="BR20" s="669"/>
      <c r="BS20" s="670" t="s">
        <v>237</v>
      </c>
      <c r="BT20" s="670"/>
      <c r="BU20" s="670"/>
      <c r="BV20" s="670"/>
      <c r="BW20" s="670"/>
      <c r="BX20" s="670"/>
      <c r="BY20" s="670"/>
      <c r="BZ20" s="670"/>
      <c r="CA20" s="670"/>
      <c r="CB20" s="674"/>
      <c r="CD20" s="681" t="s">
        <v>282</v>
      </c>
      <c r="CE20" s="682"/>
      <c r="CF20" s="682"/>
      <c r="CG20" s="682"/>
      <c r="CH20" s="682"/>
      <c r="CI20" s="682"/>
      <c r="CJ20" s="682"/>
      <c r="CK20" s="682"/>
      <c r="CL20" s="682"/>
      <c r="CM20" s="682"/>
      <c r="CN20" s="682"/>
      <c r="CO20" s="682"/>
      <c r="CP20" s="682"/>
      <c r="CQ20" s="683"/>
      <c r="CR20" s="666">
        <v>5543492</v>
      </c>
      <c r="CS20" s="667"/>
      <c r="CT20" s="667"/>
      <c r="CU20" s="667"/>
      <c r="CV20" s="667"/>
      <c r="CW20" s="667"/>
      <c r="CX20" s="667"/>
      <c r="CY20" s="668"/>
      <c r="CZ20" s="669">
        <v>100</v>
      </c>
      <c r="DA20" s="669"/>
      <c r="DB20" s="669"/>
      <c r="DC20" s="669"/>
      <c r="DD20" s="675">
        <v>741399</v>
      </c>
      <c r="DE20" s="667"/>
      <c r="DF20" s="667"/>
      <c r="DG20" s="667"/>
      <c r="DH20" s="667"/>
      <c r="DI20" s="667"/>
      <c r="DJ20" s="667"/>
      <c r="DK20" s="667"/>
      <c r="DL20" s="667"/>
      <c r="DM20" s="667"/>
      <c r="DN20" s="667"/>
      <c r="DO20" s="667"/>
      <c r="DP20" s="668"/>
      <c r="DQ20" s="675">
        <v>3272857</v>
      </c>
      <c r="DR20" s="667"/>
      <c r="DS20" s="667"/>
      <c r="DT20" s="667"/>
      <c r="DU20" s="667"/>
      <c r="DV20" s="667"/>
      <c r="DW20" s="667"/>
      <c r="DX20" s="667"/>
      <c r="DY20" s="667"/>
      <c r="DZ20" s="667"/>
      <c r="EA20" s="667"/>
      <c r="EB20" s="667"/>
      <c r="EC20" s="676"/>
    </row>
    <row r="21" spans="2:133" ht="11.25" customHeight="1" x14ac:dyDescent="0.15">
      <c r="B21" s="663" t="s">
        <v>283</v>
      </c>
      <c r="C21" s="664"/>
      <c r="D21" s="664"/>
      <c r="E21" s="664"/>
      <c r="F21" s="664"/>
      <c r="G21" s="664"/>
      <c r="H21" s="664"/>
      <c r="I21" s="664"/>
      <c r="J21" s="664"/>
      <c r="K21" s="664"/>
      <c r="L21" s="664"/>
      <c r="M21" s="664"/>
      <c r="N21" s="664"/>
      <c r="O21" s="664"/>
      <c r="P21" s="664"/>
      <c r="Q21" s="665"/>
      <c r="R21" s="666">
        <v>173</v>
      </c>
      <c r="S21" s="667"/>
      <c r="T21" s="667"/>
      <c r="U21" s="667"/>
      <c r="V21" s="667"/>
      <c r="W21" s="667"/>
      <c r="X21" s="667"/>
      <c r="Y21" s="668"/>
      <c r="Z21" s="669">
        <v>0</v>
      </c>
      <c r="AA21" s="669"/>
      <c r="AB21" s="669"/>
      <c r="AC21" s="669"/>
      <c r="AD21" s="670">
        <v>173</v>
      </c>
      <c r="AE21" s="670"/>
      <c r="AF21" s="670"/>
      <c r="AG21" s="670"/>
      <c r="AH21" s="670"/>
      <c r="AI21" s="670"/>
      <c r="AJ21" s="670"/>
      <c r="AK21" s="670"/>
      <c r="AL21" s="671">
        <v>0</v>
      </c>
      <c r="AM21" s="672"/>
      <c r="AN21" s="672"/>
      <c r="AO21" s="673"/>
      <c r="AP21" s="685" t="s">
        <v>284</v>
      </c>
      <c r="AQ21" s="686"/>
      <c r="AR21" s="686"/>
      <c r="AS21" s="686"/>
      <c r="AT21" s="686"/>
      <c r="AU21" s="686"/>
      <c r="AV21" s="686"/>
      <c r="AW21" s="686"/>
      <c r="AX21" s="686"/>
      <c r="AY21" s="686"/>
      <c r="AZ21" s="686"/>
      <c r="BA21" s="686"/>
      <c r="BB21" s="686"/>
      <c r="BC21" s="686"/>
      <c r="BD21" s="686"/>
      <c r="BE21" s="686"/>
      <c r="BF21" s="687"/>
      <c r="BG21" s="666">
        <v>8002</v>
      </c>
      <c r="BH21" s="667"/>
      <c r="BI21" s="667"/>
      <c r="BJ21" s="667"/>
      <c r="BK21" s="667"/>
      <c r="BL21" s="667"/>
      <c r="BM21" s="667"/>
      <c r="BN21" s="668"/>
      <c r="BO21" s="669">
        <v>2.5</v>
      </c>
      <c r="BP21" s="669"/>
      <c r="BQ21" s="669"/>
      <c r="BR21" s="669"/>
      <c r="BS21" s="670" t="s">
        <v>237</v>
      </c>
      <c r="BT21" s="670"/>
      <c r="BU21" s="670"/>
      <c r="BV21" s="670"/>
      <c r="BW21" s="670"/>
      <c r="BX21" s="670"/>
      <c r="BY21" s="670"/>
      <c r="BZ21" s="670"/>
      <c r="CA21" s="670"/>
      <c r="CB21" s="674"/>
      <c r="CD21" s="691"/>
      <c r="CE21" s="692"/>
      <c r="CF21" s="692"/>
      <c r="CG21" s="692"/>
      <c r="CH21" s="692"/>
      <c r="CI21" s="692"/>
      <c r="CJ21" s="692"/>
      <c r="CK21" s="692"/>
      <c r="CL21" s="692"/>
      <c r="CM21" s="692"/>
      <c r="CN21" s="692"/>
      <c r="CO21" s="692"/>
      <c r="CP21" s="692"/>
      <c r="CQ21" s="693"/>
      <c r="CR21" s="694"/>
      <c r="CS21" s="689"/>
      <c r="CT21" s="689"/>
      <c r="CU21" s="689"/>
      <c r="CV21" s="689"/>
      <c r="CW21" s="689"/>
      <c r="CX21" s="689"/>
      <c r="CY21" s="695"/>
      <c r="CZ21" s="696"/>
      <c r="DA21" s="696"/>
      <c r="DB21" s="696"/>
      <c r="DC21" s="696"/>
      <c r="DD21" s="688"/>
      <c r="DE21" s="689"/>
      <c r="DF21" s="689"/>
      <c r="DG21" s="689"/>
      <c r="DH21" s="689"/>
      <c r="DI21" s="689"/>
      <c r="DJ21" s="689"/>
      <c r="DK21" s="689"/>
      <c r="DL21" s="689"/>
      <c r="DM21" s="689"/>
      <c r="DN21" s="689"/>
      <c r="DO21" s="689"/>
      <c r="DP21" s="695"/>
      <c r="DQ21" s="688"/>
      <c r="DR21" s="689"/>
      <c r="DS21" s="689"/>
      <c r="DT21" s="689"/>
      <c r="DU21" s="689"/>
      <c r="DV21" s="689"/>
      <c r="DW21" s="689"/>
      <c r="DX21" s="689"/>
      <c r="DY21" s="689"/>
      <c r="DZ21" s="689"/>
      <c r="EA21" s="689"/>
      <c r="EB21" s="689"/>
      <c r="EC21" s="690"/>
    </row>
    <row r="22" spans="2:133" ht="11.25" customHeight="1" x14ac:dyDescent="0.15">
      <c r="B22" s="700" t="s">
        <v>285</v>
      </c>
      <c r="C22" s="701"/>
      <c r="D22" s="701"/>
      <c r="E22" s="701"/>
      <c r="F22" s="701"/>
      <c r="G22" s="701"/>
      <c r="H22" s="701"/>
      <c r="I22" s="701"/>
      <c r="J22" s="701"/>
      <c r="K22" s="701"/>
      <c r="L22" s="701"/>
      <c r="M22" s="701"/>
      <c r="N22" s="701"/>
      <c r="O22" s="701"/>
      <c r="P22" s="701"/>
      <c r="Q22" s="702"/>
      <c r="R22" s="666">
        <v>5418</v>
      </c>
      <c r="S22" s="667"/>
      <c r="T22" s="667"/>
      <c r="U22" s="667"/>
      <c r="V22" s="667"/>
      <c r="W22" s="667"/>
      <c r="X22" s="667"/>
      <c r="Y22" s="668"/>
      <c r="Z22" s="669">
        <v>0.1</v>
      </c>
      <c r="AA22" s="669"/>
      <c r="AB22" s="669"/>
      <c r="AC22" s="669"/>
      <c r="AD22" s="670">
        <v>5418</v>
      </c>
      <c r="AE22" s="670"/>
      <c r="AF22" s="670"/>
      <c r="AG22" s="670"/>
      <c r="AH22" s="670"/>
      <c r="AI22" s="670"/>
      <c r="AJ22" s="670"/>
      <c r="AK22" s="670"/>
      <c r="AL22" s="671">
        <v>0.2</v>
      </c>
      <c r="AM22" s="672"/>
      <c r="AN22" s="672"/>
      <c r="AO22" s="673"/>
      <c r="AP22" s="685" t="s">
        <v>286</v>
      </c>
      <c r="AQ22" s="686"/>
      <c r="AR22" s="686"/>
      <c r="AS22" s="686"/>
      <c r="AT22" s="686"/>
      <c r="AU22" s="686"/>
      <c r="AV22" s="686"/>
      <c r="AW22" s="686"/>
      <c r="AX22" s="686"/>
      <c r="AY22" s="686"/>
      <c r="AZ22" s="686"/>
      <c r="BA22" s="686"/>
      <c r="BB22" s="686"/>
      <c r="BC22" s="686"/>
      <c r="BD22" s="686"/>
      <c r="BE22" s="686"/>
      <c r="BF22" s="687"/>
      <c r="BG22" s="666" t="s">
        <v>237</v>
      </c>
      <c r="BH22" s="667"/>
      <c r="BI22" s="667"/>
      <c r="BJ22" s="667"/>
      <c r="BK22" s="667"/>
      <c r="BL22" s="667"/>
      <c r="BM22" s="667"/>
      <c r="BN22" s="668"/>
      <c r="BO22" s="669" t="s">
        <v>251</v>
      </c>
      <c r="BP22" s="669"/>
      <c r="BQ22" s="669"/>
      <c r="BR22" s="669"/>
      <c r="BS22" s="670" t="s">
        <v>237</v>
      </c>
      <c r="BT22" s="670"/>
      <c r="BU22" s="670"/>
      <c r="BV22" s="670"/>
      <c r="BW22" s="670"/>
      <c r="BX22" s="670"/>
      <c r="BY22" s="670"/>
      <c r="BZ22" s="670"/>
      <c r="CA22" s="670"/>
      <c r="CB22" s="674"/>
      <c r="CD22" s="648" t="s">
        <v>287</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15">
      <c r="B23" s="663" t="s">
        <v>288</v>
      </c>
      <c r="C23" s="664"/>
      <c r="D23" s="664"/>
      <c r="E23" s="664"/>
      <c r="F23" s="664"/>
      <c r="G23" s="664"/>
      <c r="H23" s="664"/>
      <c r="I23" s="664"/>
      <c r="J23" s="664"/>
      <c r="K23" s="664"/>
      <c r="L23" s="664"/>
      <c r="M23" s="664"/>
      <c r="N23" s="664"/>
      <c r="O23" s="664"/>
      <c r="P23" s="664"/>
      <c r="Q23" s="665"/>
      <c r="R23" s="666">
        <v>2584193</v>
      </c>
      <c r="S23" s="667"/>
      <c r="T23" s="667"/>
      <c r="U23" s="667"/>
      <c r="V23" s="667"/>
      <c r="W23" s="667"/>
      <c r="X23" s="667"/>
      <c r="Y23" s="668"/>
      <c r="Z23" s="669">
        <v>45.6</v>
      </c>
      <c r="AA23" s="669"/>
      <c r="AB23" s="669"/>
      <c r="AC23" s="669"/>
      <c r="AD23" s="670">
        <v>2217936</v>
      </c>
      <c r="AE23" s="670"/>
      <c r="AF23" s="670"/>
      <c r="AG23" s="670"/>
      <c r="AH23" s="670"/>
      <c r="AI23" s="670"/>
      <c r="AJ23" s="670"/>
      <c r="AK23" s="670"/>
      <c r="AL23" s="671">
        <v>81.900000000000006</v>
      </c>
      <c r="AM23" s="672"/>
      <c r="AN23" s="672"/>
      <c r="AO23" s="673"/>
      <c r="AP23" s="685" t="s">
        <v>289</v>
      </c>
      <c r="AQ23" s="686"/>
      <c r="AR23" s="686"/>
      <c r="AS23" s="686"/>
      <c r="AT23" s="686"/>
      <c r="AU23" s="686"/>
      <c r="AV23" s="686"/>
      <c r="AW23" s="686"/>
      <c r="AX23" s="686"/>
      <c r="AY23" s="686"/>
      <c r="AZ23" s="686"/>
      <c r="BA23" s="686"/>
      <c r="BB23" s="686"/>
      <c r="BC23" s="686"/>
      <c r="BD23" s="686"/>
      <c r="BE23" s="686"/>
      <c r="BF23" s="687"/>
      <c r="BG23" s="666" t="s">
        <v>246</v>
      </c>
      <c r="BH23" s="667"/>
      <c r="BI23" s="667"/>
      <c r="BJ23" s="667"/>
      <c r="BK23" s="667"/>
      <c r="BL23" s="667"/>
      <c r="BM23" s="667"/>
      <c r="BN23" s="668"/>
      <c r="BO23" s="669" t="s">
        <v>237</v>
      </c>
      <c r="BP23" s="669"/>
      <c r="BQ23" s="669"/>
      <c r="BR23" s="669"/>
      <c r="BS23" s="670" t="s">
        <v>251</v>
      </c>
      <c r="BT23" s="670"/>
      <c r="BU23" s="670"/>
      <c r="BV23" s="670"/>
      <c r="BW23" s="670"/>
      <c r="BX23" s="670"/>
      <c r="BY23" s="670"/>
      <c r="BZ23" s="670"/>
      <c r="CA23" s="670"/>
      <c r="CB23" s="674"/>
      <c r="CD23" s="648" t="s">
        <v>225</v>
      </c>
      <c r="CE23" s="649"/>
      <c r="CF23" s="649"/>
      <c r="CG23" s="649"/>
      <c r="CH23" s="649"/>
      <c r="CI23" s="649"/>
      <c r="CJ23" s="649"/>
      <c r="CK23" s="649"/>
      <c r="CL23" s="649"/>
      <c r="CM23" s="649"/>
      <c r="CN23" s="649"/>
      <c r="CO23" s="649"/>
      <c r="CP23" s="649"/>
      <c r="CQ23" s="650"/>
      <c r="CR23" s="648" t="s">
        <v>290</v>
      </c>
      <c r="CS23" s="649"/>
      <c r="CT23" s="649"/>
      <c r="CU23" s="649"/>
      <c r="CV23" s="649"/>
      <c r="CW23" s="649"/>
      <c r="CX23" s="649"/>
      <c r="CY23" s="650"/>
      <c r="CZ23" s="648" t="s">
        <v>291</v>
      </c>
      <c r="DA23" s="649"/>
      <c r="DB23" s="649"/>
      <c r="DC23" s="650"/>
      <c r="DD23" s="648" t="s">
        <v>292</v>
      </c>
      <c r="DE23" s="649"/>
      <c r="DF23" s="649"/>
      <c r="DG23" s="649"/>
      <c r="DH23" s="649"/>
      <c r="DI23" s="649"/>
      <c r="DJ23" s="649"/>
      <c r="DK23" s="650"/>
      <c r="DL23" s="697" t="s">
        <v>293</v>
      </c>
      <c r="DM23" s="698"/>
      <c r="DN23" s="698"/>
      <c r="DO23" s="698"/>
      <c r="DP23" s="698"/>
      <c r="DQ23" s="698"/>
      <c r="DR23" s="698"/>
      <c r="DS23" s="698"/>
      <c r="DT23" s="698"/>
      <c r="DU23" s="698"/>
      <c r="DV23" s="699"/>
      <c r="DW23" s="648" t="s">
        <v>294</v>
      </c>
      <c r="DX23" s="649"/>
      <c r="DY23" s="649"/>
      <c r="DZ23" s="649"/>
      <c r="EA23" s="649"/>
      <c r="EB23" s="649"/>
      <c r="EC23" s="650"/>
    </row>
    <row r="24" spans="2:133" ht="11.25" customHeight="1" x14ac:dyDescent="0.15">
      <c r="B24" s="663" t="s">
        <v>295</v>
      </c>
      <c r="C24" s="664"/>
      <c r="D24" s="664"/>
      <c r="E24" s="664"/>
      <c r="F24" s="664"/>
      <c r="G24" s="664"/>
      <c r="H24" s="664"/>
      <c r="I24" s="664"/>
      <c r="J24" s="664"/>
      <c r="K24" s="664"/>
      <c r="L24" s="664"/>
      <c r="M24" s="664"/>
      <c r="N24" s="664"/>
      <c r="O24" s="664"/>
      <c r="P24" s="664"/>
      <c r="Q24" s="665"/>
      <c r="R24" s="666">
        <v>2217936</v>
      </c>
      <c r="S24" s="667"/>
      <c r="T24" s="667"/>
      <c r="U24" s="667"/>
      <c r="V24" s="667"/>
      <c r="W24" s="667"/>
      <c r="X24" s="667"/>
      <c r="Y24" s="668"/>
      <c r="Z24" s="669">
        <v>39.1</v>
      </c>
      <c r="AA24" s="669"/>
      <c r="AB24" s="669"/>
      <c r="AC24" s="669"/>
      <c r="AD24" s="670">
        <v>2217936</v>
      </c>
      <c r="AE24" s="670"/>
      <c r="AF24" s="670"/>
      <c r="AG24" s="670"/>
      <c r="AH24" s="670"/>
      <c r="AI24" s="670"/>
      <c r="AJ24" s="670"/>
      <c r="AK24" s="670"/>
      <c r="AL24" s="671">
        <v>81.900000000000006</v>
      </c>
      <c r="AM24" s="672"/>
      <c r="AN24" s="672"/>
      <c r="AO24" s="673"/>
      <c r="AP24" s="685" t="s">
        <v>296</v>
      </c>
      <c r="AQ24" s="686"/>
      <c r="AR24" s="686"/>
      <c r="AS24" s="686"/>
      <c r="AT24" s="686"/>
      <c r="AU24" s="686"/>
      <c r="AV24" s="686"/>
      <c r="AW24" s="686"/>
      <c r="AX24" s="686"/>
      <c r="AY24" s="686"/>
      <c r="AZ24" s="686"/>
      <c r="BA24" s="686"/>
      <c r="BB24" s="686"/>
      <c r="BC24" s="686"/>
      <c r="BD24" s="686"/>
      <c r="BE24" s="686"/>
      <c r="BF24" s="687"/>
      <c r="BG24" s="666" t="s">
        <v>237</v>
      </c>
      <c r="BH24" s="667"/>
      <c r="BI24" s="667"/>
      <c r="BJ24" s="667"/>
      <c r="BK24" s="667"/>
      <c r="BL24" s="667"/>
      <c r="BM24" s="667"/>
      <c r="BN24" s="668"/>
      <c r="BO24" s="669" t="s">
        <v>251</v>
      </c>
      <c r="BP24" s="669"/>
      <c r="BQ24" s="669"/>
      <c r="BR24" s="669"/>
      <c r="BS24" s="670" t="s">
        <v>237</v>
      </c>
      <c r="BT24" s="670"/>
      <c r="BU24" s="670"/>
      <c r="BV24" s="670"/>
      <c r="BW24" s="670"/>
      <c r="BX24" s="670"/>
      <c r="BY24" s="670"/>
      <c r="BZ24" s="670"/>
      <c r="CA24" s="670"/>
      <c r="CB24" s="674"/>
      <c r="CD24" s="677" t="s">
        <v>297</v>
      </c>
      <c r="CE24" s="678"/>
      <c r="CF24" s="678"/>
      <c r="CG24" s="678"/>
      <c r="CH24" s="678"/>
      <c r="CI24" s="678"/>
      <c r="CJ24" s="678"/>
      <c r="CK24" s="678"/>
      <c r="CL24" s="678"/>
      <c r="CM24" s="678"/>
      <c r="CN24" s="678"/>
      <c r="CO24" s="678"/>
      <c r="CP24" s="678"/>
      <c r="CQ24" s="679"/>
      <c r="CR24" s="655">
        <v>1787678</v>
      </c>
      <c r="CS24" s="656"/>
      <c r="CT24" s="656"/>
      <c r="CU24" s="656"/>
      <c r="CV24" s="656"/>
      <c r="CW24" s="656"/>
      <c r="CX24" s="656"/>
      <c r="CY24" s="657"/>
      <c r="CZ24" s="660">
        <v>32.200000000000003</v>
      </c>
      <c r="DA24" s="661"/>
      <c r="DB24" s="661"/>
      <c r="DC24" s="680"/>
      <c r="DD24" s="703">
        <v>1221213</v>
      </c>
      <c r="DE24" s="656"/>
      <c r="DF24" s="656"/>
      <c r="DG24" s="656"/>
      <c r="DH24" s="656"/>
      <c r="DI24" s="656"/>
      <c r="DJ24" s="656"/>
      <c r="DK24" s="657"/>
      <c r="DL24" s="703">
        <v>1083581</v>
      </c>
      <c r="DM24" s="656"/>
      <c r="DN24" s="656"/>
      <c r="DO24" s="656"/>
      <c r="DP24" s="656"/>
      <c r="DQ24" s="656"/>
      <c r="DR24" s="656"/>
      <c r="DS24" s="656"/>
      <c r="DT24" s="656"/>
      <c r="DU24" s="656"/>
      <c r="DV24" s="657"/>
      <c r="DW24" s="660">
        <v>38.799999999999997</v>
      </c>
      <c r="DX24" s="661"/>
      <c r="DY24" s="661"/>
      <c r="DZ24" s="661"/>
      <c r="EA24" s="661"/>
      <c r="EB24" s="661"/>
      <c r="EC24" s="662"/>
    </row>
    <row r="25" spans="2:133" ht="11.25" customHeight="1" x14ac:dyDescent="0.15">
      <c r="B25" s="663" t="s">
        <v>298</v>
      </c>
      <c r="C25" s="664"/>
      <c r="D25" s="664"/>
      <c r="E25" s="664"/>
      <c r="F25" s="664"/>
      <c r="G25" s="664"/>
      <c r="H25" s="664"/>
      <c r="I25" s="664"/>
      <c r="J25" s="664"/>
      <c r="K25" s="664"/>
      <c r="L25" s="664"/>
      <c r="M25" s="664"/>
      <c r="N25" s="664"/>
      <c r="O25" s="664"/>
      <c r="P25" s="664"/>
      <c r="Q25" s="665"/>
      <c r="R25" s="666">
        <v>366257</v>
      </c>
      <c r="S25" s="667"/>
      <c r="T25" s="667"/>
      <c r="U25" s="667"/>
      <c r="V25" s="667"/>
      <c r="W25" s="667"/>
      <c r="X25" s="667"/>
      <c r="Y25" s="668"/>
      <c r="Z25" s="669">
        <v>6.5</v>
      </c>
      <c r="AA25" s="669"/>
      <c r="AB25" s="669"/>
      <c r="AC25" s="669"/>
      <c r="AD25" s="670" t="s">
        <v>251</v>
      </c>
      <c r="AE25" s="670"/>
      <c r="AF25" s="670"/>
      <c r="AG25" s="670"/>
      <c r="AH25" s="670"/>
      <c r="AI25" s="670"/>
      <c r="AJ25" s="670"/>
      <c r="AK25" s="670"/>
      <c r="AL25" s="671" t="s">
        <v>251</v>
      </c>
      <c r="AM25" s="672"/>
      <c r="AN25" s="672"/>
      <c r="AO25" s="673"/>
      <c r="AP25" s="685" t="s">
        <v>299</v>
      </c>
      <c r="AQ25" s="686"/>
      <c r="AR25" s="686"/>
      <c r="AS25" s="686"/>
      <c r="AT25" s="686"/>
      <c r="AU25" s="686"/>
      <c r="AV25" s="686"/>
      <c r="AW25" s="686"/>
      <c r="AX25" s="686"/>
      <c r="AY25" s="686"/>
      <c r="AZ25" s="686"/>
      <c r="BA25" s="686"/>
      <c r="BB25" s="686"/>
      <c r="BC25" s="686"/>
      <c r="BD25" s="686"/>
      <c r="BE25" s="686"/>
      <c r="BF25" s="687"/>
      <c r="BG25" s="666" t="s">
        <v>237</v>
      </c>
      <c r="BH25" s="667"/>
      <c r="BI25" s="667"/>
      <c r="BJ25" s="667"/>
      <c r="BK25" s="667"/>
      <c r="BL25" s="667"/>
      <c r="BM25" s="667"/>
      <c r="BN25" s="668"/>
      <c r="BO25" s="669" t="s">
        <v>237</v>
      </c>
      <c r="BP25" s="669"/>
      <c r="BQ25" s="669"/>
      <c r="BR25" s="669"/>
      <c r="BS25" s="670" t="s">
        <v>237</v>
      </c>
      <c r="BT25" s="670"/>
      <c r="BU25" s="670"/>
      <c r="BV25" s="670"/>
      <c r="BW25" s="670"/>
      <c r="BX25" s="670"/>
      <c r="BY25" s="670"/>
      <c r="BZ25" s="670"/>
      <c r="CA25" s="670"/>
      <c r="CB25" s="674"/>
      <c r="CD25" s="681" t="s">
        <v>300</v>
      </c>
      <c r="CE25" s="682"/>
      <c r="CF25" s="682"/>
      <c r="CG25" s="682"/>
      <c r="CH25" s="682"/>
      <c r="CI25" s="682"/>
      <c r="CJ25" s="682"/>
      <c r="CK25" s="682"/>
      <c r="CL25" s="682"/>
      <c r="CM25" s="682"/>
      <c r="CN25" s="682"/>
      <c r="CO25" s="682"/>
      <c r="CP25" s="682"/>
      <c r="CQ25" s="683"/>
      <c r="CR25" s="666">
        <v>829284</v>
      </c>
      <c r="CS25" s="706"/>
      <c r="CT25" s="706"/>
      <c r="CU25" s="706"/>
      <c r="CV25" s="706"/>
      <c r="CW25" s="706"/>
      <c r="CX25" s="706"/>
      <c r="CY25" s="707"/>
      <c r="CZ25" s="671">
        <v>15</v>
      </c>
      <c r="DA25" s="704"/>
      <c r="DB25" s="704"/>
      <c r="DC25" s="708"/>
      <c r="DD25" s="675">
        <v>704603</v>
      </c>
      <c r="DE25" s="706"/>
      <c r="DF25" s="706"/>
      <c r="DG25" s="706"/>
      <c r="DH25" s="706"/>
      <c r="DI25" s="706"/>
      <c r="DJ25" s="706"/>
      <c r="DK25" s="707"/>
      <c r="DL25" s="675">
        <v>655800</v>
      </c>
      <c r="DM25" s="706"/>
      <c r="DN25" s="706"/>
      <c r="DO25" s="706"/>
      <c r="DP25" s="706"/>
      <c r="DQ25" s="706"/>
      <c r="DR25" s="706"/>
      <c r="DS25" s="706"/>
      <c r="DT25" s="706"/>
      <c r="DU25" s="706"/>
      <c r="DV25" s="707"/>
      <c r="DW25" s="671">
        <v>23.5</v>
      </c>
      <c r="DX25" s="704"/>
      <c r="DY25" s="704"/>
      <c r="DZ25" s="704"/>
      <c r="EA25" s="704"/>
      <c r="EB25" s="704"/>
      <c r="EC25" s="705"/>
    </row>
    <row r="26" spans="2:133" ht="11.25" customHeight="1" x14ac:dyDescent="0.15">
      <c r="B26" s="663" t="s">
        <v>301</v>
      </c>
      <c r="C26" s="664"/>
      <c r="D26" s="664"/>
      <c r="E26" s="664"/>
      <c r="F26" s="664"/>
      <c r="G26" s="664"/>
      <c r="H26" s="664"/>
      <c r="I26" s="664"/>
      <c r="J26" s="664"/>
      <c r="K26" s="664"/>
      <c r="L26" s="664"/>
      <c r="M26" s="664"/>
      <c r="N26" s="664"/>
      <c r="O26" s="664"/>
      <c r="P26" s="664"/>
      <c r="Q26" s="665"/>
      <c r="R26" s="666" t="s">
        <v>237</v>
      </c>
      <c r="S26" s="667"/>
      <c r="T26" s="667"/>
      <c r="U26" s="667"/>
      <c r="V26" s="667"/>
      <c r="W26" s="667"/>
      <c r="X26" s="667"/>
      <c r="Y26" s="668"/>
      <c r="Z26" s="669" t="s">
        <v>251</v>
      </c>
      <c r="AA26" s="669"/>
      <c r="AB26" s="669"/>
      <c r="AC26" s="669"/>
      <c r="AD26" s="670" t="s">
        <v>237</v>
      </c>
      <c r="AE26" s="670"/>
      <c r="AF26" s="670"/>
      <c r="AG26" s="670"/>
      <c r="AH26" s="670"/>
      <c r="AI26" s="670"/>
      <c r="AJ26" s="670"/>
      <c r="AK26" s="670"/>
      <c r="AL26" s="671" t="s">
        <v>251</v>
      </c>
      <c r="AM26" s="672"/>
      <c r="AN26" s="672"/>
      <c r="AO26" s="673"/>
      <c r="AP26" s="685" t="s">
        <v>302</v>
      </c>
      <c r="AQ26" s="715"/>
      <c r="AR26" s="715"/>
      <c r="AS26" s="715"/>
      <c r="AT26" s="715"/>
      <c r="AU26" s="715"/>
      <c r="AV26" s="715"/>
      <c r="AW26" s="715"/>
      <c r="AX26" s="715"/>
      <c r="AY26" s="715"/>
      <c r="AZ26" s="715"/>
      <c r="BA26" s="715"/>
      <c r="BB26" s="715"/>
      <c r="BC26" s="715"/>
      <c r="BD26" s="715"/>
      <c r="BE26" s="715"/>
      <c r="BF26" s="687"/>
      <c r="BG26" s="666" t="s">
        <v>237</v>
      </c>
      <c r="BH26" s="667"/>
      <c r="BI26" s="667"/>
      <c r="BJ26" s="667"/>
      <c r="BK26" s="667"/>
      <c r="BL26" s="667"/>
      <c r="BM26" s="667"/>
      <c r="BN26" s="668"/>
      <c r="BO26" s="669" t="s">
        <v>237</v>
      </c>
      <c r="BP26" s="669"/>
      <c r="BQ26" s="669"/>
      <c r="BR26" s="669"/>
      <c r="BS26" s="670" t="s">
        <v>251</v>
      </c>
      <c r="BT26" s="670"/>
      <c r="BU26" s="670"/>
      <c r="BV26" s="670"/>
      <c r="BW26" s="670"/>
      <c r="BX26" s="670"/>
      <c r="BY26" s="670"/>
      <c r="BZ26" s="670"/>
      <c r="CA26" s="670"/>
      <c r="CB26" s="674"/>
      <c r="CD26" s="681" t="s">
        <v>303</v>
      </c>
      <c r="CE26" s="682"/>
      <c r="CF26" s="682"/>
      <c r="CG26" s="682"/>
      <c r="CH26" s="682"/>
      <c r="CI26" s="682"/>
      <c r="CJ26" s="682"/>
      <c r="CK26" s="682"/>
      <c r="CL26" s="682"/>
      <c r="CM26" s="682"/>
      <c r="CN26" s="682"/>
      <c r="CO26" s="682"/>
      <c r="CP26" s="682"/>
      <c r="CQ26" s="683"/>
      <c r="CR26" s="666">
        <v>425437</v>
      </c>
      <c r="CS26" s="667"/>
      <c r="CT26" s="667"/>
      <c r="CU26" s="667"/>
      <c r="CV26" s="667"/>
      <c r="CW26" s="667"/>
      <c r="CX26" s="667"/>
      <c r="CY26" s="668"/>
      <c r="CZ26" s="671">
        <v>7.7</v>
      </c>
      <c r="DA26" s="704"/>
      <c r="DB26" s="704"/>
      <c r="DC26" s="708"/>
      <c r="DD26" s="675">
        <v>360134</v>
      </c>
      <c r="DE26" s="667"/>
      <c r="DF26" s="667"/>
      <c r="DG26" s="667"/>
      <c r="DH26" s="667"/>
      <c r="DI26" s="667"/>
      <c r="DJ26" s="667"/>
      <c r="DK26" s="668"/>
      <c r="DL26" s="675" t="s">
        <v>237</v>
      </c>
      <c r="DM26" s="667"/>
      <c r="DN26" s="667"/>
      <c r="DO26" s="667"/>
      <c r="DP26" s="667"/>
      <c r="DQ26" s="667"/>
      <c r="DR26" s="667"/>
      <c r="DS26" s="667"/>
      <c r="DT26" s="667"/>
      <c r="DU26" s="667"/>
      <c r="DV26" s="668"/>
      <c r="DW26" s="671" t="s">
        <v>237</v>
      </c>
      <c r="DX26" s="704"/>
      <c r="DY26" s="704"/>
      <c r="DZ26" s="704"/>
      <c r="EA26" s="704"/>
      <c r="EB26" s="704"/>
      <c r="EC26" s="705"/>
    </row>
    <row r="27" spans="2:133" ht="11.25" customHeight="1" x14ac:dyDescent="0.15">
      <c r="B27" s="663" t="s">
        <v>304</v>
      </c>
      <c r="C27" s="664"/>
      <c r="D27" s="664"/>
      <c r="E27" s="664"/>
      <c r="F27" s="664"/>
      <c r="G27" s="664"/>
      <c r="H27" s="664"/>
      <c r="I27" s="664"/>
      <c r="J27" s="664"/>
      <c r="K27" s="664"/>
      <c r="L27" s="664"/>
      <c r="M27" s="664"/>
      <c r="N27" s="664"/>
      <c r="O27" s="664"/>
      <c r="P27" s="664"/>
      <c r="Q27" s="665"/>
      <c r="R27" s="666">
        <v>3063610</v>
      </c>
      <c r="S27" s="667"/>
      <c r="T27" s="667"/>
      <c r="U27" s="667"/>
      <c r="V27" s="667"/>
      <c r="W27" s="667"/>
      <c r="X27" s="667"/>
      <c r="Y27" s="668"/>
      <c r="Z27" s="669">
        <v>54</v>
      </c>
      <c r="AA27" s="669"/>
      <c r="AB27" s="669"/>
      <c r="AC27" s="669"/>
      <c r="AD27" s="670">
        <v>2697353</v>
      </c>
      <c r="AE27" s="670"/>
      <c r="AF27" s="670"/>
      <c r="AG27" s="670"/>
      <c r="AH27" s="670"/>
      <c r="AI27" s="670"/>
      <c r="AJ27" s="670"/>
      <c r="AK27" s="670"/>
      <c r="AL27" s="671">
        <v>99.6</v>
      </c>
      <c r="AM27" s="672"/>
      <c r="AN27" s="672"/>
      <c r="AO27" s="673"/>
      <c r="AP27" s="663" t="s">
        <v>305</v>
      </c>
      <c r="AQ27" s="664"/>
      <c r="AR27" s="664"/>
      <c r="AS27" s="664"/>
      <c r="AT27" s="664"/>
      <c r="AU27" s="664"/>
      <c r="AV27" s="664"/>
      <c r="AW27" s="664"/>
      <c r="AX27" s="664"/>
      <c r="AY27" s="664"/>
      <c r="AZ27" s="664"/>
      <c r="BA27" s="664"/>
      <c r="BB27" s="664"/>
      <c r="BC27" s="664"/>
      <c r="BD27" s="664"/>
      <c r="BE27" s="664"/>
      <c r="BF27" s="665"/>
      <c r="BG27" s="666">
        <v>318185</v>
      </c>
      <c r="BH27" s="667"/>
      <c r="BI27" s="667"/>
      <c r="BJ27" s="667"/>
      <c r="BK27" s="667"/>
      <c r="BL27" s="667"/>
      <c r="BM27" s="667"/>
      <c r="BN27" s="668"/>
      <c r="BO27" s="669">
        <v>100</v>
      </c>
      <c r="BP27" s="669"/>
      <c r="BQ27" s="669"/>
      <c r="BR27" s="669"/>
      <c r="BS27" s="670">
        <v>1742</v>
      </c>
      <c r="BT27" s="670"/>
      <c r="BU27" s="670"/>
      <c r="BV27" s="670"/>
      <c r="BW27" s="670"/>
      <c r="BX27" s="670"/>
      <c r="BY27" s="670"/>
      <c r="BZ27" s="670"/>
      <c r="CA27" s="670"/>
      <c r="CB27" s="674"/>
      <c r="CD27" s="681" t="s">
        <v>306</v>
      </c>
      <c r="CE27" s="682"/>
      <c r="CF27" s="682"/>
      <c r="CG27" s="682"/>
      <c r="CH27" s="682"/>
      <c r="CI27" s="682"/>
      <c r="CJ27" s="682"/>
      <c r="CK27" s="682"/>
      <c r="CL27" s="682"/>
      <c r="CM27" s="682"/>
      <c r="CN27" s="682"/>
      <c r="CO27" s="682"/>
      <c r="CP27" s="682"/>
      <c r="CQ27" s="683"/>
      <c r="CR27" s="666">
        <v>539258</v>
      </c>
      <c r="CS27" s="706"/>
      <c r="CT27" s="706"/>
      <c r="CU27" s="706"/>
      <c r="CV27" s="706"/>
      <c r="CW27" s="706"/>
      <c r="CX27" s="706"/>
      <c r="CY27" s="707"/>
      <c r="CZ27" s="671">
        <v>9.6999999999999993</v>
      </c>
      <c r="DA27" s="704"/>
      <c r="DB27" s="704"/>
      <c r="DC27" s="708"/>
      <c r="DD27" s="675">
        <v>131644</v>
      </c>
      <c r="DE27" s="706"/>
      <c r="DF27" s="706"/>
      <c r="DG27" s="706"/>
      <c r="DH27" s="706"/>
      <c r="DI27" s="706"/>
      <c r="DJ27" s="706"/>
      <c r="DK27" s="707"/>
      <c r="DL27" s="675">
        <v>128244</v>
      </c>
      <c r="DM27" s="706"/>
      <c r="DN27" s="706"/>
      <c r="DO27" s="706"/>
      <c r="DP27" s="706"/>
      <c r="DQ27" s="706"/>
      <c r="DR27" s="706"/>
      <c r="DS27" s="706"/>
      <c r="DT27" s="706"/>
      <c r="DU27" s="706"/>
      <c r="DV27" s="707"/>
      <c r="DW27" s="671">
        <v>4.5999999999999996</v>
      </c>
      <c r="DX27" s="704"/>
      <c r="DY27" s="704"/>
      <c r="DZ27" s="704"/>
      <c r="EA27" s="704"/>
      <c r="EB27" s="704"/>
      <c r="EC27" s="705"/>
    </row>
    <row r="28" spans="2:133" ht="11.25" customHeight="1" x14ac:dyDescent="0.15">
      <c r="B28" s="663" t="s">
        <v>307</v>
      </c>
      <c r="C28" s="664"/>
      <c r="D28" s="664"/>
      <c r="E28" s="664"/>
      <c r="F28" s="664"/>
      <c r="G28" s="664"/>
      <c r="H28" s="664"/>
      <c r="I28" s="664"/>
      <c r="J28" s="664"/>
      <c r="K28" s="664"/>
      <c r="L28" s="664"/>
      <c r="M28" s="664"/>
      <c r="N28" s="664"/>
      <c r="O28" s="664"/>
      <c r="P28" s="664"/>
      <c r="Q28" s="665"/>
      <c r="R28" s="666" t="s">
        <v>251</v>
      </c>
      <c r="S28" s="667"/>
      <c r="T28" s="667"/>
      <c r="U28" s="667"/>
      <c r="V28" s="667"/>
      <c r="W28" s="667"/>
      <c r="X28" s="667"/>
      <c r="Y28" s="668"/>
      <c r="Z28" s="669" t="s">
        <v>237</v>
      </c>
      <c r="AA28" s="669"/>
      <c r="AB28" s="669"/>
      <c r="AC28" s="669"/>
      <c r="AD28" s="670" t="s">
        <v>237</v>
      </c>
      <c r="AE28" s="670"/>
      <c r="AF28" s="670"/>
      <c r="AG28" s="670"/>
      <c r="AH28" s="670"/>
      <c r="AI28" s="670"/>
      <c r="AJ28" s="670"/>
      <c r="AK28" s="670"/>
      <c r="AL28" s="671" t="s">
        <v>237</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308</v>
      </c>
      <c r="CE28" s="682"/>
      <c r="CF28" s="682"/>
      <c r="CG28" s="682"/>
      <c r="CH28" s="682"/>
      <c r="CI28" s="682"/>
      <c r="CJ28" s="682"/>
      <c r="CK28" s="682"/>
      <c r="CL28" s="682"/>
      <c r="CM28" s="682"/>
      <c r="CN28" s="682"/>
      <c r="CO28" s="682"/>
      <c r="CP28" s="682"/>
      <c r="CQ28" s="683"/>
      <c r="CR28" s="666">
        <v>419136</v>
      </c>
      <c r="CS28" s="667"/>
      <c r="CT28" s="667"/>
      <c r="CU28" s="667"/>
      <c r="CV28" s="667"/>
      <c r="CW28" s="667"/>
      <c r="CX28" s="667"/>
      <c r="CY28" s="668"/>
      <c r="CZ28" s="671">
        <v>7.6</v>
      </c>
      <c r="DA28" s="704"/>
      <c r="DB28" s="704"/>
      <c r="DC28" s="708"/>
      <c r="DD28" s="675">
        <v>384966</v>
      </c>
      <c r="DE28" s="667"/>
      <c r="DF28" s="667"/>
      <c r="DG28" s="667"/>
      <c r="DH28" s="667"/>
      <c r="DI28" s="667"/>
      <c r="DJ28" s="667"/>
      <c r="DK28" s="668"/>
      <c r="DL28" s="675">
        <v>299537</v>
      </c>
      <c r="DM28" s="667"/>
      <c r="DN28" s="667"/>
      <c r="DO28" s="667"/>
      <c r="DP28" s="667"/>
      <c r="DQ28" s="667"/>
      <c r="DR28" s="667"/>
      <c r="DS28" s="667"/>
      <c r="DT28" s="667"/>
      <c r="DU28" s="667"/>
      <c r="DV28" s="668"/>
      <c r="DW28" s="671">
        <v>10.7</v>
      </c>
      <c r="DX28" s="704"/>
      <c r="DY28" s="704"/>
      <c r="DZ28" s="704"/>
      <c r="EA28" s="704"/>
      <c r="EB28" s="704"/>
      <c r="EC28" s="705"/>
    </row>
    <row r="29" spans="2:133" ht="11.25" customHeight="1" x14ac:dyDescent="0.15">
      <c r="B29" s="663" t="s">
        <v>309</v>
      </c>
      <c r="C29" s="664"/>
      <c r="D29" s="664"/>
      <c r="E29" s="664"/>
      <c r="F29" s="664"/>
      <c r="G29" s="664"/>
      <c r="H29" s="664"/>
      <c r="I29" s="664"/>
      <c r="J29" s="664"/>
      <c r="K29" s="664"/>
      <c r="L29" s="664"/>
      <c r="M29" s="664"/>
      <c r="N29" s="664"/>
      <c r="O29" s="664"/>
      <c r="P29" s="664"/>
      <c r="Q29" s="665"/>
      <c r="R29" s="666">
        <v>285279</v>
      </c>
      <c r="S29" s="667"/>
      <c r="T29" s="667"/>
      <c r="U29" s="667"/>
      <c r="V29" s="667"/>
      <c r="W29" s="667"/>
      <c r="X29" s="667"/>
      <c r="Y29" s="668"/>
      <c r="Z29" s="669">
        <v>5</v>
      </c>
      <c r="AA29" s="669"/>
      <c r="AB29" s="669"/>
      <c r="AC29" s="669"/>
      <c r="AD29" s="670" t="s">
        <v>237</v>
      </c>
      <c r="AE29" s="670"/>
      <c r="AF29" s="670"/>
      <c r="AG29" s="670"/>
      <c r="AH29" s="670"/>
      <c r="AI29" s="670"/>
      <c r="AJ29" s="670"/>
      <c r="AK29" s="670"/>
      <c r="AL29" s="671" t="s">
        <v>246</v>
      </c>
      <c r="AM29" s="672"/>
      <c r="AN29" s="672"/>
      <c r="AO29" s="673"/>
      <c r="AP29" s="718"/>
      <c r="AQ29" s="719"/>
      <c r="AR29" s="719"/>
      <c r="AS29" s="719"/>
      <c r="AT29" s="719"/>
      <c r="AU29" s="719"/>
      <c r="AV29" s="719"/>
      <c r="AW29" s="719"/>
      <c r="AX29" s="719"/>
      <c r="AY29" s="719"/>
      <c r="AZ29" s="719"/>
      <c r="BA29" s="719"/>
      <c r="BB29" s="719"/>
      <c r="BC29" s="719"/>
      <c r="BD29" s="719"/>
      <c r="BE29" s="719"/>
      <c r="BF29" s="720"/>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09" t="s">
        <v>310</v>
      </c>
      <c r="CE29" s="710"/>
      <c r="CF29" s="681" t="s">
        <v>311</v>
      </c>
      <c r="CG29" s="682"/>
      <c r="CH29" s="682"/>
      <c r="CI29" s="682"/>
      <c r="CJ29" s="682"/>
      <c r="CK29" s="682"/>
      <c r="CL29" s="682"/>
      <c r="CM29" s="682"/>
      <c r="CN29" s="682"/>
      <c r="CO29" s="682"/>
      <c r="CP29" s="682"/>
      <c r="CQ29" s="683"/>
      <c r="CR29" s="666">
        <v>419136</v>
      </c>
      <c r="CS29" s="706"/>
      <c r="CT29" s="706"/>
      <c r="CU29" s="706"/>
      <c r="CV29" s="706"/>
      <c r="CW29" s="706"/>
      <c r="CX29" s="706"/>
      <c r="CY29" s="707"/>
      <c r="CZ29" s="671">
        <v>7.6</v>
      </c>
      <c r="DA29" s="704"/>
      <c r="DB29" s="704"/>
      <c r="DC29" s="708"/>
      <c r="DD29" s="675">
        <v>384966</v>
      </c>
      <c r="DE29" s="706"/>
      <c r="DF29" s="706"/>
      <c r="DG29" s="706"/>
      <c r="DH29" s="706"/>
      <c r="DI29" s="706"/>
      <c r="DJ29" s="706"/>
      <c r="DK29" s="707"/>
      <c r="DL29" s="675">
        <v>299537</v>
      </c>
      <c r="DM29" s="706"/>
      <c r="DN29" s="706"/>
      <c r="DO29" s="706"/>
      <c r="DP29" s="706"/>
      <c r="DQ29" s="706"/>
      <c r="DR29" s="706"/>
      <c r="DS29" s="706"/>
      <c r="DT29" s="706"/>
      <c r="DU29" s="706"/>
      <c r="DV29" s="707"/>
      <c r="DW29" s="671">
        <v>10.7</v>
      </c>
      <c r="DX29" s="704"/>
      <c r="DY29" s="704"/>
      <c r="DZ29" s="704"/>
      <c r="EA29" s="704"/>
      <c r="EB29" s="704"/>
      <c r="EC29" s="705"/>
    </row>
    <row r="30" spans="2:133" ht="11.25" customHeight="1" x14ac:dyDescent="0.15">
      <c r="B30" s="663" t="s">
        <v>312</v>
      </c>
      <c r="C30" s="664"/>
      <c r="D30" s="664"/>
      <c r="E30" s="664"/>
      <c r="F30" s="664"/>
      <c r="G30" s="664"/>
      <c r="H30" s="664"/>
      <c r="I30" s="664"/>
      <c r="J30" s="664"/>
      <c r="K30" s="664"/>
      <c r="L30" s="664"/>
      <c r="M30" s="664"/>
      <c r="N30" s="664"/>
      <c r="O30" s="664"/>
      <c r="P30" s="664"/>
      <c r="Q30" s="665"/>
      <c r="R30" s="666">
        <v>69226</v>
      </c>
      <c r="S30" s="667"/>
      <c r="T30" s="667"/>
      <c r="U30" s="667"/>
      <c r="V30" s="667"/>
      <c r="W30" s="667"/>
      <c r="X30" s="667"/>
      <c r="Y30" s="668"/>
      <c r="Z30" s="669">
        <v>1.2</v>
      </c>
      <c r="AA30" s="669"/>
      <c r="AB30" s="669"/>
      <c r="AC30" s="669"/>
      <c r="AD30" s="670">
        <v>785</v>
      </c>
      <c r="AE30" s="670"/>
      <c r="AF30" s="670"/>
      <c r="AG30" s="670"/>
      <c r="AH30" s="670"/>
      <c r="AI30" s="670"/>
      <c r="AJ30" s="670"/>
      <c r="AK30" s="670"/>
      <c r="AL30" s="671">
        <v>0</v>
      </c>
      <c r="AM30" s="672"/>
      <c r="AN30" s="672"/>
      <c r="AO30" s="673"/>
      <c r="AP30" s="645" t="s">
        <v>225</v>
      </c>
      <c r="AQ30" s="646"/>
      <c r="AR30" s="646"/>
      <c r="AS30" s="646"/>
      <c r="AT30" s="646"/>
      <c r="AU30" s="646"/>
      <c r="AV30" s="646"/>
      <c r="AW30" s="646"/>
      <c r="AX30" s="646"/>
      <c r="AY30" s="646"/>
      <c r="AZ30" s="646"/>
      <c r="BA30" s="646"/>
      <c r="BB30" s="646"/>
      <c r="BC30" s="646"/>
      <c r="BD30" s="646"/>
      <c r="BE30" s="646"/>
      <c r="BF30" s="647"/>
      <c r="BG30" s="645" t="s">
        <v>313</v>
      </c>
      <c r="BH30" s="716"/>
      <c r="BI30" s="716"/>
      <c r="BJ30" s="716"/>
      <c r="BK30" s="716"/>
      <c r="BL30" s="716"/>
      <c r="BM30" s="716"/>
      <c r="BN30" s="716"/>
      <c r="BO30" s="716"/>
      <c r="BP30" s="716"/>
      <c r="BQ30" s="717"/>
      <c r="BR30" s="645" t="s">
        <v>314</v>
      </c>
      <c r="BS30" s="716"/>
      <c r="BT30" s="716"/>
      <c r="BU30" s="716"/>
      <c r="BV30" s="716"/>
      <c r="BW30" s="716"/>
      <c r="BX30" s="716"/>
      <c r="BY30" s="716"/>
      <c r="BZ30" s="716"/>
      <c r="CA30" s="716"/>
      <c r="CB30" s="717"/>
      <c r="CD30" s="711"/>
      <c r="CE30" s="712"/>
      <c r="CF30" s="681" t="s">
        <v>315</v>
      </c>
      <c r="CG30" s="682"/>
      <c r="CH30" s="682"/>
      <c r="CI30" s="682"/>
      <c r="CJ30" s="682"/>
      <c r="CK30" s="682"/>
      <c r="CL30" s="682"/>
      <c r="CM30" s="682"/>
      <c r="CN30" s="682"/>
      <c r="CO30" s="682"/>
      <c r="CP30" s="682"/>
      <c r="CQ30" s="683"/>
      <c r="CR30" s="666">
        <v>411748</v>
      </c>
      <c r="CS30" s="667"/>
      <c r="CT30" s="667"/>
      <c r="CU30" s="667"/>
      <c r="CV30" s="667"/>
      <c r="CW30" s="667"/>
      <c r="CX30" s="667"/>
      <c r="CY30" s="668"/>
      <c r="CZ30" s="671">
        <v>7.4</v>
      </c>
      <c r="DA30" s="704"/>
      <c r="DB30" s="704"/>
      <c r="DC30" s="708"/>
      <c r="DD30" s="675">
        <v>377578</v>
      </c>
      <c r="DE30" s="667"/>
      <c r="DF30" s="667"/>
      <c r="DG30" s="667"/>
      <c r="DH30" s="667"/>
      <c r="DI30" s="667"/>
      <c r="DJ30" s="667"/>
      <c r="DK30" s="668"/>
      <c r="DL30" s="675">
        <v>292149</v>
      </c>
      <c r="DM30" s="667"/>
      <c r="DN30" s="667"/>
      <c r="DO30" s="667"/>
      <c r="DP30" s="667"/>
      <c r="DQ30" s="667"/>
      <c r="DR30" s="667"/>
      <c r="DS30" s="667"/>
      <c r="DT30" s="667"/>
      <c r="DU30" s="667"/>
      <c r="DV30" s="668"/>
      <c r="DW30" s="671">
        <v>10.5</v>
      </c>
      <c r="DX30" s="704"/>
      <c r="DY30" s="704"/>
      <c r="DZ30" s="704"/>
      <c r="EA30" s="704"/>
      <c r="EB30" s="704"/>
      <c r="EC30" s="705"/>
    </row>
    <row r="31" spans="2:133" ht="11.25" customHeight="1" x14ac:dyDescent="0.15">
      <c r="B31" s="663" t="s">
        <v>316</v>
      </c>
      <c r="C31" s="664"/>
      <c r="D31" s="664"/>
      <c r="E31" s="664"/>
      <c r="F31" s="664"/>
      <c r="G31" s="664"/>
      <c r="H31" s="664"/>
      <c r="I31" s="664"/>
      <c r="J31" s="664"/>
      <c r="K31" s="664"/>
      <c r="L31" s="664"/>
      <c r="M31" s="664"/>
      <c r="N31" s="664"/>
      <c r="O31" s="664"/>
      <c r="P31" s="664"/>
      <c r="Q31" s="665"/>
      <c r="R31" s="666">
        <v>8628</v>
      </c>
      <c r="S31" s="667"/>
      <c r="T31" s="667"/>
      <c r="U31" s="667"/>
      <c r="V31" s="667"/>
      <c r="W31" s="667"/>
      <c r="X31" s="667"/>
      <c r="Y31" s="668"/>
      <c r="Z31" s="669">
        <v>0.2</v>
      </c>
      <c r="AA31" s="669"/>
      <c r="AB31" s="669"/>
      <c r="AC31" s="669"/>
      <c r="AD31" s="670" t="s">
        <v>246</v>
      </c>
      <c r="AE31" s="670"/>
      <c r="AF31" s="670"/>
      <c r="AG31" s="670"/>
      <c r="AH31" s="670"/>
      <c r="AI31" s="670"/>
      <c r="AJ31" s="670"/>
      <c r="AK31" s="670"/>
      <c r="AL31" s="671" t="s">
        <v>237</v>
      </c>
      <c r="AM31" s="672"/>
      <c r="AN31" s="672"/>
      <c r="AO31" s="673"/>
      <c r="AP31" s="723" t="s">
        <v>317</v>
      </c>
      <c r="AQ31" s="724"/>
      <c r="AR31" s="724"/>
      <c r="AS31" s="724"/>
      <c r="AT31" s="729" t="s">
        <v>318</v>
      </c>
      <c r="AU31" s="217"/>
      <c r="AV31" s="217"/>
      <c r="AW31" s="217"/>
      <c r="AX31" s="652" t="s">
        <v>192</v>
      </c>
      <c r="AY31" s="653"/>
      <c r="AZ31" s="653"/>
      <c r="BA31" s="653"/>
      <c r="BB31" s="653"/>
      <c r="BC31" s="653"/>
      <c r="BD31" s="653"/>
      <c r="BE31" s="653"/>
      <c r="BF31" s="654"/>
      <c r="BG31" s="734">
        <v>99.9</v>
      </c>
      <c r="BH31" s="721"/>
      <c r="BI31" s="721"/>
      <c r="BJ31" s="721"/>
      <c r="BK31" s="721"/>
      <c r="BL31" s="721"/>
      <c r="BM31" s="661">
        <v>99</v>
      </c>
      <c r="BN31" s="721"/>
      <c r="BO31" s="721"/>
      <c r="BP31" s="721"/>
      <c r="BQ31" s="722"/>
      <c r="BR31" s="734">
        <v>99.8</v>
      </c>
      <c r="BS31" s="721"/>
      <c r="BT31" s="721"/>
      <c r="BU31" s="721"/>
      <c r="BV31" s="721"/>
      <c r="BW31" s="721"/>
      <c r="BX31" s="661">
        <v>99</v>
      </c>
      <c r="BY31" s="721"/>
      <c r="BZ31" s="721"/>
      <c r="CA31" s="721"/>
      <c r="CB31" s="722"/>
      <c r="CD31" s="711"/>
      <c r="CE31" s="712"/>
      <c r="CF31" s="681" t="s">
        <v>319</v>
      </c>
      <c r="CG31" s="682"/>
      <c r="CH31" s="682"/>
      <c r="CI31" s="682"/>
      <c r="CJ31" s="682"/>
      <c r="CK31" s="682"/>
      <c r="CL31" s="682"/>
      <c r="CM31" s="682"/>
      <c r="CN31" s="682"/>
      <c r="CO31" s="682"/>
      <c r="CP31" s="682"/>
      <c r="CQ31" s="683"/>
      <c r="CR31" s="666">
        <v>7388</v>
      </c>
      <c r="CS31" s="706"/>
      <c r="CT31" s="706"/>
      <c r="CU31" s="706"/>
      <c r="CV31" s="706"/>
      <c r="CW31" s="706"/>
      <c r="CX31" s="706"/>
      <c r="CY31" s="707"/>
      <c r="CZ31" s="671">
        <v>0.1</v>
      </c>
      <c r="DA31" s="704"/>
      <c r="DB31" s="704"/>
      <c r="DC31" s="708"/>
      <c r="DD31" s="675">
        <v>7388</v>
      </c>
      <c r="DE31" s="706"/>
      <c r="DF31" s="706"/>
      <c r="DG31" s="706"/>
      <c r="DH31" s="706"/>
      <c r="DI31" s="706"/>
      <c r="DJ31" s="706"/>
      <c r="DK31" s="707"/>
      <c r="DL31" s="675">
        <v>7388</v>
      </c>
      <c r="DM31" s="706"/>
      <c r="DN31" s="706"/>
      <c r="DO31" s="706"/>
      <c r="DP31" s="706"/>
      <c r="DQ31" s="706"/>
      <c r="DR31" s="706"/>
      <c r="DS31" s="706"/>
      <c r="DT31" s="706"/>
      <c r="DU31" s="706"/>
      <c r="DV31" s="707"/>
      <c r="DW31" s="671">
        <v>0.3</v>
      </c>
      <c r="DX31" s="704"/>
      <c r="DY31" s="704"/>
      <c r="DZ31" s="704"/>
      <c r="EA31" s="704"/>
      <c r="EB31" s="704"/>
      <c r="EC31" s="705"/>
    </row>
    <row r="32" spans="2:133" ht="11.25" customHeight="1" x14ac:dyDescent="0.15">
      <c r="B32" s="663" t="s">
        <v>320</v>
      </c>
      <c r="C32" s="664"/>
      <c r="D32" s="664"/>
      <c r="E32" s="664"/>
      <c r="F32" s="664"/>
      <c r="G32" s="664"/>
      <c r="H32" s="664"/>
      <c r="I32" s="664"/>
      <c r="J32" s="664"/>
      <c r="K32" s="664"/>
      <c r="L32" s="664"/>
      <c r="M32" s="664"/>
      <c r="N32" s="664"/>
      <c r="O32" s="664"/>
      <c r="P32" s="664"/>
      <c r="Q32" s="665"/>
      <c r="R32" s="666">
        <v>530560</v>
      </c>
      <c r="S32" s="667"/>
      <c r="T32" s="667"/>
      <c r="U32" s="667"/>
      <c r="V32" s="667"/>
      <c r="W32" s="667"/>
      <c r="X32" s="667"/>
      <c r="Y32" s="668"/>
      <c r="Z32" s="669">
        <v>9.4</v>
      </c>
      <c r="AA32" s="669"/>
      <c r="AB32" s="669"/>
      <c r="AC32" s="669"/>
      <c r="AD32" s="670" t="s">
        <v>237</v>
      </c>
      <c r="AE32" s="670"/>
      <c r="AF32" s="670"/>
      <c r="AG32" s="670"/>
      <c r="AH32" s="670"/>
      <c r="AI32" s="670"/>
      <c r="AJ32" s="670"/>
      <c r="AK32" s="670"/>
      <c r="AL32" s="671" t="s">
        <v>251</v>
      </c>
      <c r="AM32" s="672"/>
      <c r="AN32" s="672"/>
      <c r="AO32" s="673"/>
      <c r="AP32" s="725"/>
      <c r="AQ32" s="726"/>
      <c r="AR32" s="726"/>
      <c r="AS32" s="726"/>
      <c r="AT32" s="730"/>
      <c r="AU32" s="216" t="s">
        <v>321</v>
      </c>
      <c r="AV32" s="216"/>
      <c r="AW32" s="216"/>
      <c r="AX32" s="663" t="s">
        <v>322</v>
      </c>
      <c r="AY32" s="664"/>
      <c r="AZ32" s="664"/>
      <c r="BA32" s="664"/>
      <c r="BB32" s="664"/>
      <c r="BC32" s="664"/>
      <c r="BD32" s="664"/>
      <c r="BE32" s="664"/>
      <c r="BF32" s="665"/>
      <c r="BG32" s="735">
        <v>99.9</v>
      </c>
      <c r="BH32" s="706"/>
      <c r="BI32" s="706"/>
      <c r="BJ32" s="706"/>
      <c r="BK32" s="706"/>
      <c r="BL32" s="706"/>
      <c r="BM32" s="672">
        <v>99.7</v>
      </c>
      <c r="BN32" s="732"/>
      <c r="BO32" s="732"/>
      <c r="BP32" s="732"/>
      <c r="BQ32" s="733"/>
      <c r="BR32" s="735">
        <v>99.8</v>
      </c>
      <c r="BS32" s="706"/>
      <c r="BT32" s="706"/>
      <c r="BU32" s="706"/>
      <c r="BV32" s="706"/>
      <c r="BW32" s="706"/>
      <c r="BX32" s="672">
        <v>99.6</v>
      </c>
      <c r="BY32" s="732"/>
      <c r="BZ32" s="732"/>
      <c r="CA32" s="732"/>
      <c r="CB32" s="733"/>
      <c r="CD32" s="713"/>
      <c r="CE32" s="714"/>
      <c r="CF32" s="681" t="s">
        <v>323</v>
      </c>
      <c r="CG32" s="682"/>
      <c r="CH32" s="682"/>
      <c r="CI32" s="682"/>
      <c r="CJ32" s="682"/>
      <c r="CK32" s="682"/>
      <c r="CL32" s="682"/>
      <c r="CM32" s="682"/>
      <c r="CN32" s="682"/>
      <c r="CO32" s="682"/>
      <c r="CP32" s="682"/>
      <c r="CQ32" s="683"/>
      <c r="CR32" s="666" t="s">
        <v>237</v>
      </c>
      <c r="CS32" s="667"/>
      <c r="CT32" s="667"/>
      <c r="CU32" s="667"/>
      <c r="CV32" s="667"/>
      <c r="CW32" s="667"/>
      <c r="CX32" s="667"/>
      <c r="CY32" s="668"/>
      <c r="CZ32" s="671" t="s">
        <v>251</v>
      </c>
      <c r="DA32" s="704"/>
      <c r="DB32" s="704"/>
      <c r="DC32" s="708"/>
      <c r="DD32" s="675" t="s">
        <v>251</v>
      </c>
      <c r="DE32" s="667"/>
      <c r="DF32" s="667"/>
      <c r="DG32" s="667"/>
      <c r="DH32" s="667"/>
      <c r="DI32" s="667"/>
      <c r="DJ32" s="667"/>
      <c r="DK32" s="668"/>
      <c r="DL32" s="675" t="s">
        <v>251</v>
      </c>
      <c r="DM32" s="667"/>
      <c r="DN32" s="667"/>
      <c r="DO32" s="667"/>
      <c r="DP32" s="667"/>
      <c r="DQ32" s="667"/>
      <c r="DR32" s="667"/>
      <c r="DS32" s="667"/>
      <c r="DT32" s="667"/>
      <c r="DU32" s="667"/>
      <c r="DV32" s="668"/>
      <c r="DW32" s="671" t="s">
        <v>237</v>
      </c>
      <c r="DX32" s="704"/>
      <c r="DY32" s="704"/>
      <c r="DZ32" s="704"/>
      <c r="EA32" s="704"/>
      <c r="EB32" s="704"/>
      <c r="EC32" s="705"/>
    </row>
    <row r="33" spans="2:133" ht="11.25" customHeight="1" x14ac:dyDescent="0.15">
      <c r="B33" s="700" t="s">
        <v>324</v>
      </c>
      <c r="C33" s="701"/>
      <c r="D33" s="701"/>
      <c r="E33" s="701"/>
      <c r="F33" s="701"/>
      <c r="G33" s="701"/>
      <c r="H33" s="701"/>
      <c r="I33" s="701"/>
      <c r="J33" s="701"/>
      <c r="K33" s="701"/>
      <c r="L33" s="701"/>
      <c r="M33" s="701"/>
      <c r="N33" s="701"/>
      <c r="O33" s="701"/>
      <c r="P33" s="701"/>
      <c r="Q33" s="702"/>
      <c r="R33" s="666">
        <v>9877</v>
      </c>
      <c r="S33" s="667"/>
      <c r="T33" s="667"/>
      <c r="U33" s="667"/>
      <c r="V33" s="667"/>
      <c r="W33" s="667"/>
      <c r="X33" s="667"/>
      <c r="Y33" s="668"/>
      <c r="Z33" s="669">
        <v>0.2</v>
      </c>
      <c r="AA33" s="669"/>
      <c r="AB33" s="669"/>
      <c r="AC33" s="669"/>
      <c r="AD33" s="670">
        <v>9877</v>
      </c>
      <c r="AE33" s="670"/>
      <c r="AF33" s="670"/>
      <c r="AG33" s="670"/>
      <c r="AH33" s="670"/>
      <c r="AI33" s="670"/>
      <c r="AJ33" s="670"/>
      <c r="AK33" s="670"/>
      <c r="AL33" s="671">
        <v>0.4</v>
      </c>
      <c r="AM33" s="672"/>
      <c r="AN33" s="672"/>
      <c r="AO33" s="673"/>
      <c r="AP33" s="727"/>
      <c r="AQ33" s="728"/>
      <c r="AR33" s="728"/>
      <c r="AS33" s="728"/>
      <c r="AT33" s="731"/>
      <c r="AU33" s="218"/>
      <c r="AV33" s="218"/>
      <c r="AW33" s="218"/>
      <c r="AX33" s="718" t="s">
        <v>325</v>
      </c>
      <c r="AY33" s="719"/>
      <c r="AZ33" s="719"/>
      <c r="BA33" s="719"/>
      <c r="BB33" s="719"/>
      <c r="BC33" s="719"/>
      <c r="BD33" s="719"/>
      <c r="BE33" s="719"/>
      <c r="BF33" s="720"/>
      <c r="BG33" s="736">
        <v>99.8</v>
      </c>
      <c r="BH33" s="737"/>
      <c r="BI33" s="737"/>
      <c r="BJ33" s="737"/>
      <c r="BK33" s="737"/>
      <c r="BL33" s="737"/>
      <c r="BM33" s="738">
        <v>97.8</v>
      </c>
      <c r="BN33" s="737"/>
      <c r="BO33" s="737"/>
      <c r="BP33" s="737"/>
      <c r="BQ33" s="739"/>
      <c r="BR33" s="736">
        <v>99.8</v>
      </c>
      <c r="BS33" s="737"/>
      <c r="BT33" s="737"/>
      <c r="BU33" s="737"/>
      <c r="BV33" s="737"/>
      <c r="BW33" s="737"/>
      <c r="BX33" s="738">
        <v>98</v>
      </c>
      <c r="BY33" s="737"/>
      <c r="BZ33" s="737"/>
      <c r="CA33" s="737"/>
      <c r="CB33" s="739"/>
      <c r="CD33" s="681" t="s">
        <v>326</v>
      </c>
      <c r="CE33" s="682"/>
      <c r="CF33" s="682"/>
      <c r="CG33" s="682"/>
      <c r="CH33" s="682"/>
      <c r="CI33" s="682"/>
      <c r="CJ33" s="682"/>
      <c r="CK33" s="682"/>
      <c r="CL33" s="682"/>
      <c r="CM33" s="682"/>
      <c r="CN33" s="682"/>
      <c r="CO33" s="682"/>
      <c r="CP33" s="682"/>
      <c r="CQ33" s="683"/>
      <c r="CR33" s="666">
        <v>3014410</v>
      </c>
      <c r="CS33" s="706"/>
      <c r="CT33" s="706"/>
      <c r="CU33" s="706"/>
      <c r="CV33" s="706"/>
      <c r="CW33" s="706"/>
      <c r="CX33" s="706"/>
      <c r="CY33" s="707"/>
      <c r="CZ33" s="671">
        <v>54.4</v>
      </c>
      <c r="DA33" s="704"/>
      <c r="DB33" s="704"/>
      <c r="DC33" s="708"/>
      <c r="DD33" s="675">
        <v>1860648</v>
      </c>
      <c r="DE33" s="706"/>
      <c r="DF33" s="706"/>
      <c r="DG33" s="706"/>
      <c r="DH33" s="706"/>
      <c r="DI33" s="706"/>
      <c r="DJ33" s="706"/>
      <c r="DK33" s="707"/>
      <c r="DL33" s="675">
        <v>1098869</v>
      </c>
      <c r="DM33" s="706"/>
      <c r="DN33" s="706"/>
      <c r="DO33" s="706"/>
      <c r="DP33" s="706"/>
      <c r="DQ33" s="706"/>
      <c r="DR33" s="706"/>
      <c r="DS33" s="706"/>
      <c r="DT33" s="706"/>
      <c r="DU33" s="706"/>
      <c r="DV33" s="707"/>
      <c r="DW33" s="671">
        <v>39.299999999999997</v>
      </c>
      <c r="DX33" s="704"/>
      <c r="DY33" s="704"/>
      <c r="DZ33" s="704"/>
      <c r="EA33" s="704"/>
      <c r="EB33" s="704"/>
      <c r="EC33" s="705"/>
    </row>
    <row r="34" spans="2:133" ht="11.25" customHeight="1" x14ac:dyDescent="0.15">
      <c r="B34" s="663" t="s">
        <v>327</v>
      </c>
      <c r="C34" s="664"/>
      <c r="D34" s="664"/>
      <c r="E34" s="664"/>
      <c r="F34" s="664"/>
      <c r="G34" s="664"/>
      <c r="H34" s="664"/>
      <c r="I34" s="664"/>
      <c r="J34" s="664"/>
      <c r="K34" s="664"/>
      <c r="L34" s="664"/>
      <c r="M34" s="664"/>
      <c r="N34" s="664"/>
      <c r="O34" s="664"/>
      <c r="P34" s="664"/>
      <c r="Q34" s="665"/>
      <c r="R34" s="666">
        <v>336968</v>
      </c>
      <c r="S34" s="667"/>
      <c r="T34" s="667"/>
      <c r="U34" s="667"/>
      <c r="V34" s="667"/>
      <c r="W34" s="667"/>
      <c r="X34" s="667"/>
      <c r="Y34" s="668"/>
      <c r="Z34" s="669">
        <v>5.9</v>
      </c>
      <c r="AA34" s="669"/>
      <c r="AB34" s="669"/>
      <c r="AC34" s="669"/>
      <c r="AD34" s="670" t="s">
        <v>237</v>
      </c>
      <c r="AE34" s="670"/>
      <c r="AF34" s="670"/>
      <c r="AG34" s="670"/>
      <c r="AH34" s="670"/>
      <c r="AI34" s="670"/>
      <c r="AJ34" s="670"/>
      <c r="AK34" s="670"/>
      <c r="AL34" s="671" t="s">
        <v>237</v>
      </c>
      <c r="AM34" s="672"/>
      <c r="AN34" s="672"/>
      <c r="AO34" s="67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81" t="s">
        <v>328</v>
      </c>
      <c r="CE34" s="682"/>
      <c r="CF34" s="682"/>
      <c r="CG34" s="682"/>
      <c r="CH34" s="682"/>
      <c r="CI34" s="682"/>
      <c r="CJ34" s="682"/>
      <c r="CK34" s="682"/>
      <c r="CL34" s="682"/>
      <c r="CM34" s="682"/>
      <c r="CN34" s="682"/>
      <c r="CO34" s="682"/>
      <c r="CP34" s="682"/>
      <c r="CQ34" s="683"/>
      <c r="CR34" s="666">
        <v>888543</v>
      </c>
      <c r="CS34" s="667"/>
      <c r="CT34" s="667"/>
      <c r="CU34" s="667"/>
      <c r="CV34" s="667"/>
      <c r="CW34" s="667"/>
      <c r="CX34" s="667"/>
      <c r="CY34" s="668"/>
      <c r="CZ34" s="671">
        <v>16</v>
      </c>
      <c r="DA34" s="704"/>
      <c r="DB34" s="704"/>
      <c r="DC34" s="708"/>
      <c r="DD34" s="675">
        <v>547523</v>
      </c>
      <c r="DE34" s="667"/>
      <c r="DF34" s="667"/>
      <c r="DG34" s="667"/>
      <c r="DH34" s="667"/>
      <c r="DI34" s="667"/>
      <c r="DJ34" s="667"/>
      <c r="DK34" s="668"/>
      <c r="DL34" s="675">
        <v>429891</v>
      </c>
      <c r="DM34" s="667"/>
      <c r="DN34" s="667"/>
      <c r="DO34" s="667"/>
      <c r="DP34" s="667"/>
      <c r="DQ34" s="667"/>
      <c r="DR34" s="667"/>
      <c r="DS34" s="667"/>
      <c r="DT34" s="667"/>
      <c r="DU34" s="667"/>
      <c r="DV34" s="668"/>
      <c r="DW34" s="671">
        <v>15.4</v>
      </c>
      <c r="DX34" s="704"/>
      <c r="DY34" s="704"/>
      <c r="DZ34" s="704"/>
      <c r="EA34" s="704"/>
      <c r="EB34" s="704"/>
      <c r="EC34" s="705"/>
    </row>
    <row r="35" spans="2:133" ht="11.25" customHeight="1" x14ac:dyDescent="0.15">
      <c r="B35" s="663" t="s">
        <v>329</v>
      </c>
      <c r="C35" s="664"/>
      <c r="D35" s="664"/>
      <c r="E35" s="664"/>
      <c r="F35" s="664"/>
      <c r="G35" s="664"/>
      <c r="H35" s="664"/>
      <c r="I35" s="664"/>
      <c r="J35" s="664"/>
      <c r="K35" s="664"/>
      <c r="L35" s="664"/>
      <c r="M35" s="664"/>
      <c r="N35" s="664"/>
      <c r="O35" s="664"/>
      <c r="P35" s="664"/>
      <c r="Q35" s="665"/>
      <c r="R35" s="666">
        <v>81852</v>
      </c>
      <c r="S35" s="667"/>
      <c r="T35" s="667"/>
      <c r="U35" s="667"/>
      <c r="V35" s="667"/>
      <c r="W35" s="667"/>
      <c r="X35" s="667"/>
      <c r="Y35" s="668"/>
      <c r="Z35" s="669">
        <v>1.4</v>
      </c>
      <c r="AA35" s="669"/>
      <c r="AB35" s="669"/>
      <c r="AC35" s="669"/>
      <c r="AD35" s="670">
        <v>93</v>
      </c>
      <c r="AE35" s="670"/>
      <c r="AF35" s="670"/>
      <c r="AG35" s="670"/>
      <c r="AH35" s="670"/>
      <c r="AI35" s="670"/>
      <c r="AJ35" s="670"/>
      <c r="AK35" s="670"/>
      <c r="AL35" s="671">
        <v>0</v>
      </c>
      <c r="AM35" s="672"/>
      <c r="AN35" s="672"/>
      <c r="AO35" s="673"/>
      <c r="AP35" s="221"/>
      <c r="AQ35" s="645" t="s">
        <v>330</v>
      </c>
      <c r="AR35" s="646"/>
      <c r="AS35" s="646"/>
      <c r="AT35" s="646"/>
      <c r="AU35" s="646"/>
      <c r="AV35" s="646"/>
      <c r="AW35" s="646"/>
      <c r="AX35" s="646"/>
      <c r="AY35" s="646"/>
      <c r="AZ35" s="646"/>
      <c r="BA35" s="646"/>
      <c r="BB35" s="646"/>
      <c r="BC35" s="646"/>
      <c r="BD35" s="646"/>
      <c r="BE35" s="646"/>
      <c r="BF35" s="647"/>
      <c r="BG35" s="645" t="s">
        <v>331</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332</v>
      </c>
      <c r="CE35" s="682"/>
      <c r="CF35" s="682"/>
      <c r="CG35" s="682"/>
      <c r="CH35" s="682"/>
      <c r="CI35" s="682"/>
      <c r="CJ35" s="682"/>
      <c r="CK35" s="682"/>
      <c r="CL35" s="682"/>
      <c r="CM35" s="682"/>
      <c r="CN35" s="682"/>
      <c r="CO35" s="682"/>
      <c r="CP35" s="682"/>
      <c r="CQ35" s="683"/>
      <c r="CR35" s="666">
        <v>171782</v>
      </c>
      <c r="CS35" s="706"/>
      <c r="CT35" s="706"/>
      <c r="CU35" s="706"/>
      <c r="CV35" s="706"/>
      <c r="CW35" s="706"/>
      <c r="CX35" s="706"/>
      <c r="CY35" s="707"/>
      <c r="CZ35" s="671">
        <v>3.1</v>
      </c>
      <c r="DA35" s="704"/>
      <c r="DB35" s="704"/>
      <c r="DC35" s="708"/>
      <c r="DD35" s="675">
        <v>131007</v>
      </c>
      <c r="DE35" s="706"/>
      <c r="DF35" s="706"/>
      <c r="DG35" s="706"/>
      <c r="DH35" s="706"/>
      <c r="DI35" s="706"/>
      <c r="DJ35" s="706"/>
      <c r="DK35" s="707"/>
      <c r="DL35" s="675">
        <v>127459</v>
      </c>
      <c r="DM35" s="706"/>
      <c r="DN35" s="706"/>
      <c r="DO35" s="706"/>
      <c r="DP35" s="706"/>
      <c r="DQ35" s="706"/>
      <c r="DR35" s="706"/>
      <c r="DS35" s="706"/>
      <c r="DT35" s="706"/>
      <c r="DU35" s="706"/>
      <c r="DV35" s="707"/>
      <c r="DW35" s="671">
        <v>4.5999999999999996</v>
      </c>
      <c r="DX35" s="704"/>
      <c r="DY35" s="704"/>
      <c r="DZ35" s="704"/>
      <c r="EA35" s="704"/>
      <c r="EB35" s="704"/>
      <c r="EC35" s="705"/>
    </row>
    <row r="36" spans="2:133" ht="11.25" customHeight="1" x14ac:dyDescent="0.15">
      <c r="B36" s="663" t="s">
        <v>333</v>
      </c>
      <c r="C36" s="664"/>
      <c r="D36" s="664"/>
      <c r="E36" s="664"/>
      <c r="F36" s="664"/>
      <c r="G36" s="664"/>
      <c r="H36" s="664"/>
      <c r="I36" s="664"/>
      <c r="J36" s="664"/>
      <c r="K36" s="664"/>
      <c r="L36" s="664"/>
      <c r="M36" s="664"/>
      <c r="N36" s="664"/>
      <c r="O36" s="664"/>
      <c r="P36" s="664"/>
      <c r="Q36" s="665"/>
      <c r="R36" s="666">
        <v>174772</v>
      </c>
      <c r="S36" s="667"/>
      <c r="T36" s="667"/>
      <c r="U36" s="667"/>
      <c r="V36" s="667"/>
      <c r="W36" s="667"/>
      <c r="X36" s="667"/>
      <c r="Y36" s="668"/>
      <c r="Z36" s="669">
        <v>3.1</v>
      </c>
      <c r="AA36" s="669"/>
      <c r="AB36" s="669"/>
      <c r="AC36" s="669"/>
      <c r="AD36" s="670" t="s">
        <v>237</v>
      </c>
      <c r="AE36" s="670"/>
      <c r="AF36" s="670"/>
      <c r="AG36" s="670"/>
      <c r="AH36" s="670"/>
      <c r="AI36" s="670"/>
      <c r="AJ36" s="670"/>
      <c r="AK36" s="670"/>
      <c r="AL36" s="671" t="s">
        <v>251</v>
      </c>
      <c r="AM36" s="672"/>
      <c r="AN36" s="672"/>
      <c r="AO36" s="673"/>
      <c r="AP36" s="221"/>
      <c r="AQ36" s="740" t="s">
        <v>334</v>
      </c>
      <c r="AR36" s="741"/>
      <c r="AS36" s="741"/>
      <c r="AT36" s="741"/>
      <c r="AU36" s="741"/>
      <c r="AV36" s="741"/>
      <c r="AW36" s="741"/>
      <c r="AX36" s="741"/>
      <c r="AY36" s="742"/>
      <c r="AZ36" s="655">
        <v>381599</v>
      </c>
      <c r="BA36" s="656"/>
      <c r="BB36" s="656"/>
      <c r="BC36" s="656"/>
      <c r="BD36" s="656"/>
      <c r="BE36" s="656"/>
      <c r="BF36" s="743"/>
      <c r="BG36" s="677" t="s">
        <v>335</v>
      </c>
      <c r="BH36" s="678"/>
      <c r="BI36" s="678"/>
      <c r="BJ36" s="678"/>
      <c r="BK36" s="678"/>
      <c r="BL36" s="678"/>
      <c r="BM36" s="678"/>
      <c r="BN36" s="678"/>
      <c r="BO36" s="678"/>
      <c r="BP36" s="678"/>
      <c r="BQ36" s="678"/>
      <c r="BR36" s="678"/>
      <c r="BS36" s="678"/>
      <c r="BT36" s="678"/>
      <c r="BU36" s="679"/>
      <c r="BV36" s="655">
        <v>7466</v>
      </c>
      <c r="BW36" s="656"/>
      <c r="BX36" s="656"/>
      <c r="BY36" s="656"/>
      <c r="BZ36" s="656"/>
      <c r="CA36" s="656"/>
      <c r="CB36" s="743"/>
      <c r="CD36" s="681" t="s">
        <v>336</v>
      </c>
      <c r="CE36" s="682"/>
      <c r="CF36" s="682"/>
      <c r="CG36" s="682"/>
      <c r="CH36" s="682"/>
      <c r="CI36" s="682"/>
      <c r="CJ36" s="682"/>
      <c r="CK36" s="682"/>
      <c r="CL36" s="682"/>
      <c r="CM36" s="682"/>
      <c r="CN36" s="682"/>
      <c r="CO36" s="682"/>
      <c r="CP36" s="682"/>
      <c r="CQ36" s="683"/>
      <c r="CR36" s="666">
        <v>882087</v>
      </c>
      <c r="CS36" s="667"/>
      <c r="CT36" s="667"/>
      <c r="CU36" s="667"/>
      <c r="CV36" s="667"/>
      <c r="CW36" s="667"/>
      <c r="CX36" s="667"/>
      <c r="CY36" s="668"/>
      <c r="CZ36" s="671">
        <v>15.9</v>
      </c>
      <c r="DA36" s="704"/>
      <c r="DB36" s="704"/>
      <c r="DC36" s="708"/>
      <c r="DD36" s="675">
        <v>440345</v>
      </c>
      <c r="DE36" s="667"/>
      <c r="DF36" s="667"/>
      <c r="DG36" s="667"/>
      <c r="DH36" s="667"/>
      <c r="DI36" s="667"/>
      <c r="DJ36" s="667"/>
      <c r="DK36" s="668"/>
      <c r="DL36" s="675">
        <v>341352</v>
      </c>
      <c r="DM36" s="667"/>
      <c r="DN36" s="667"/>
      <c r="DO36" s="667"/>
      <c r="DP36" s="667"/>
      <c r="DQ36" s="667"/>
      <c r="DR36" s="667"/>
      <c r="DS36" s="667"/>
      <c r="DT36" s="667"/>
      <c r="DU36" s="667"/>
      <c r="DV36" s="668"/>
      <c r="DW36" s="671">
        <v>12.2</v>
      </c>
      <c r="DX36" s="704"/>
      <c r="DY36" s="704"/>
      <c r="DZ36" s="704"/>
      <c r="EA36" s="704"/>
      <c r="EB36" s="704"/>
      <c r="EC36" s="705"/>
    </row>
    <row r="37" spans="2:133" ht="11.25" customHeight="1" x14ac:dyDescent="0.15">
      <c r="B37" s="663" t="s">
        <v>337</v>
      </c>
      <c r="C37" s="664"/>
      <c r="D37" s="664"/>
      <c r="E37" s="664"/>
      <c r="F37" s="664"/>
      <c r="G37" s="664"/>
      <c r="H37" s="664"/>
      <c r="I37" s="664"/>
      <c r="J37" s="664"/>
      <c r="K37" s="664"/>
      <c r="L37" s="664"/>
      <c r="M37" s="664"/>
      <c r="N37" s="664"/>
      <c r="O37" s="664"/>
      <c r="P37" s="664"/>
      <c r="Q37" s="665"/>
      <c r="R37" s="666">
        <v>310696</v>
      </c>
      <c r="S37" s="667"/>
      <c r="T37" s="667"/>
      <c r="U37" s="667"/>
      <c r="V37" s="667"/>
      <c r="W37" s="667"/>
      <c r="X37" s="667"/>
      <c r="Y37" s="668"/>
      <c r="Z37" s="669">
        <v>5.5</v>
      </c>
      <c r="AA37" s="669"/>
      <c r="AB37" s="669"/>
      <c r="AC37" s="669"/>
      <c r="AD37" s="670" t="s">
        <v>237</v>
      </c>
      <c r="AE37" s="670"/>
      <c r="AF37" s="670"/>
      <c r="AG37" s="670"/>
      <c r="AH37" s="670"/>
      <c r="AI37" s="670"/>
      <c r="AJ37" s="670"/>
      <c r="AK37" s="670"/>
      <c r="AL37" s="671" t="s">
        <v>251</v>
      </c>
      <c r="AM37" s="672"/>
      <c r="AN37" s="672"/>
      <c r="AO37" s="673"/>
      <c r="AQ37" s="744" t="s">
        <v>338</v>
      </c>
      <c r="AR37" s="745"/>
      <c r="AS37" s="745"/>
      <c r="AT37" s="745"/>
      <c r="AU37" s="745"/>
      <c r="AV37" s="745"/>
      <c r="AW37" s="745"/>
      <c r="AX37" s="745"/>
      <c r="AY37" s="746"/>
      <c r="AZ37" s="666">
        <v>91016</v>
      </c>
      <c r="BA37" s="667"/>
      <c r="BB37" s="667"/>
      <c r="BC37" s="667"/>
      <c r="BD37" s="706"/>
      <c r="BE37" s="706"/>
      <c r="BF37" s="733"/>
      <c r="BG37" s="681" t="s">
        <v>339</v>
      </c>
      <c r="BH37" s="682"/>
      <c r="BI37" s="682"/>
      <c r="BJ37" s="682"/>
      <c r="BK37" s="682"/>
      <c r="BL37" s="682"/>
      <c r="BM37" s="682"/>
      <c r="BN37" s="682"/>
      <c r="BO37" s="682"/>
      <c r="BP37" s="682"/>
      <c r="BQ37" s="682"/>
      <c r="BR37" s="682"/>
      <c r="BS37" s="682"/>
      <c r="BT37" s="682"/>
      <c r="BU37" s="683"/>
      <c r="BV37" s="666">
        <v>6785</v>
      </c>
      <c r="BW37" s="667"/>
      <c r="BX37" s="667"/>
      <c r="BY37" s="667"/>
      <c r="BZ37" s="667"/>
      <c r="CA37" s="667"/>
      <c r="CB37" s="676"/>
      <c r="CD37" s="681" t="s">
        <v>340</v>
      </c>
      <c r="CE37" s="682"/>
      <c r="CF37" s="682"/>
      <c r="CG37" s="682"/>
      <c r="CH37" s="682"/>
      <c r="CI37" s="682"/>
      <c r="CJ37" s="682"/>
      <c r="CK37" s="682"/>
      <c r="CL37" s="682"/>
      <c r="CM37" s="682"/>
      <c r="CN37" s="682"/>
      <c r="CO37" s="682"/>
      <c r="CP37" s="682"/>
      <c r="CQ37" s="683"/>
      <c r="CR37" s="666">
        <v>227128</v>
      </c>
      <c r="CS37" s="706"/>
      <c r="CT37" s="706"/>
      <c r="CU37" s="706"/>
      <c r="CV37" s="706"/>
      <c r="CW37" s="706"/>
      <c r="CX37" s="706"/>
      <c r="CY37" s="707"/>
      <c r="CZ37" s="671">
        <v>4.0999999999999996</v>
      </c>
      <c r="DA37" s="704"/>
      <c r="DB37" s="704"/>
      <c r="DC37" s="708"/>
      <c r="DD37" s="675">
        <v>217145</v>
      </c>
      <c r="DE37" s="706"/>
      <c r="DF37" s="706"/>
      <c r="DG37" s="706"/>
      <c r="DH37" s="706"/>
      <c r="DI37" s="706"/>
      <c r="DJ37" s="706"/>
      <c r="DK37" s="707"/>
      <c r="DL37" s="675">
        <v>208265</v>
      </c>
      <c r="DM37" s="706"/>
      <c r="DN37" s="706"/>
      <c r="DO37" s="706"/>
      <c r="DP37" s="706"/>
      <c r="DQ37" s="706"/>
      <c r="DR37" s="706"/>
      <c r="DS37" s="706"/>
      <c r="DT37" s="706"/>
      <c r="DU37" s="706"/>
      <c r="DV37" s="707"/>
      <c r="DW37" s="671">
        <v>7.5</v>
      </c>
      <c r="DX37" s="704"/>
      <c r="DY37" s="704"/>
      <c r="DZ37" s="704"/>
      <c r="EA37" s="704"/>
      <c r="EB37" s="704"/>
      <c r="EC37" s="705"/>
    </row>
    <row r="38" spans="2:133" ht="11.25" customHeight="1" x14ac:dyDescent="0.15">
      <c r="B38" s="663" t="s">
        <v>341</v>
      </c>
      <c r="C38" s="664"/>
      <c r="D38" s="664"/>
      <c r="E38" s="664"/>
      <c r="F38" s="664"/>
      <c r="G38" s="664"/>
      <c r="H38" s="664"/>
      <c r="I38" s="664"/>
      <c r="J38" s="664"/>
      <c r="K38" s="664"/>
      <c r="L38" s="664"/>
      <c r="M38" s="664"/>
      <c r="N38" s="664"/>
      <c r="O38" s="664"/>
      <c r="P38" s="664"/>
      <c r="Q38" s="665"/>
      <c r="R38" s="666">
        <v>155108</v>
      </c>
      <c r="S38" s="667"/>
      <c r="T38" s="667"/>
      <c r="U38" s="667"/>
      <c r="V38" s="667"/>
      <c r="W38" s="667"/>
      <c r="X38" s="667"/>
      <c r="Y38" s="668"/>
      <c r="Z38" s="669">
        <v>2.7</v>
      </c>
      <c r="AA38" s="669"/>
      <c r="AB38" s="669"/>
      <c r="AC38" s="669"/>
      <c r="AD38" s="670" t="s">
        <v>251</v>
      </c>
      <c r="AE38" s="670"/>
      <c r="AF38" s="670"/>
      <c r="AG38" s="670"/>
      <c r="AH38" s="670"/>
      <c r="AI38" s="670"/>
      <c r="AJ38" s="670"/>
      <c r="AK38" s="670"/>
      <c r="AL38" s="671" t="s">
        <v>237</v>
      </c>
      <c r="AM38" s="672"/>
      <c r="AN38" s="672"/>
      <c r="AO38" s="673"/>
      <c r="AQ38" s="744" t="s">
        <v>342</v>
      </c>
      <c r="AR38" s="745"/>
      <c r="AS38" s="745"/>
      <c r="AT38" s="745"/>
      <c r="AU38" s="745"/>
      <c r="AV38" s="745"/>
      <c r="AW38" s="745"/>
      <c r="AX38" s="745"/>
      <c r="AY38" s="746"/>
      <c r="AZ38" s="666">
        <v>74827</v>
      </c>
      <c r="BA38" s="667"/>
      <c r="BB38" s="667"/>
      <c r="BC38" s="667"/>
      <c r="BD38" s="706"/>
      <c r="BE38" s="706"/>
      <c r="BF38" s="733"/>
      <c r="BG38" s="681" t="s">
        <v>343</v>
      </c>
      <c r="BH38" s="682"/>
      <c r="BI38" s="682"/>
      <c r="BJ38" s="682"/>
      <c r="BK38" s="682"/>
      <c r="BL38" s="682"/>
      <c r="BM38" s="682"/>
      <c r="BN38" s="682"/>
      <c r="BO38" s="682"/>
      <c r="BP38" s="682"/>
      <c r="BQ38" s="682"/>
      <c r="BR38" s="682"/>
      <c r="BS38" s="682"/>
      <c r="BT38" s="682"/>
      <c r="BU38" s="683"/>
      <c r="BV38" s="666">
        <v>447</v>
      </c>
      <c r="BW38" s="667"/>
      <c r="BX38" s="667"/>
      <c r="BY38" s="667"/>
      <c r="BZ38" s="667"/>
      <c r="CA38" s="667"/>
      <c r="CB38" s="676"/>
      <c r="CD38" s="681" t="s">
        <v>344</v>
      </c>
      <c r="CE38" s="682"/>
      <c r="CF38" s="682"/>
      <c r="CG38" s="682"/>
      <c r="CH38" s="682"/>
      <c r="CI38" s="682"/>
      <c r="CJ38" s="682"/>
      <c r="CK38" s="682"/>
      <c r="CL38" s="682"/>
      <c r="CM38" s="682"/>
      <c r="CN38" s="682"/>
      <c r="CO38" s="682"/>
      <c r="CP38" s="682"/>
      <c r="CQ38" s="683"/>
      <c r="CR38" s="666">
        <v>335475</v>
      </c>
      <c r="CS38" s="667"/>
      <c r="CT38" s="667"/>
      <c r="CU38" s="667"/>
      <c r="CV38" s="667"/>
      <c r="CW38" s="667"/>
      <c r="CX38" s="667"/>
      <c r="CY38" s="668"/>
      <c r="CZ38" s="671">
        <v>6.1</v>
      </c>
      <c r="DA38" s="704"/>
      <c r="DB38" s="704"/>
      <c r="DC38" s="708"/>
      <c r="DD38" s="675">
        <v>286092</v>
      </c>
      <c r="DE38" s="667"/>
      <c r="DF38" s="667"/>
      <c r="DG38" s="667"/>
      <c r="DH38" s="667"/>
      <c r="DI38" s="667"/>
      <c r="DJ38" s="667"/>
      <c r="DK38" s="668"/>
      <c r="DL38" s="675">
        <v>200167</v>
      </c>
      <c r="DM38" s="667"/>
      <c r="DN38" s="667"/>
      <c r="DO38" s="667"/>
      <c r="DP38" s="667"/>
      <c r="DQ38" s="667"/>
      <c r="DR38" s="667"/>
      <c r="DS38" s="667"/>
      <c r="DT38" s="667"/>
      <c r="DU38" s="667"/>
      <c r="DV38" s="668"/>
      <c r="DW38" s="671">
        <v>7.2</v>
      </c>
      <c r="DX38" s="704"/>
      <c r="DY38" s="704"/>
      <c r="DZ38" s="704"/>
      <c r="EA38" s="704"/>
      <c r="EB38" s="704"/>
      <c r="EC38" s="705"/>
    </row>
    <row r="39" spans="2:133" ht="11.25" customHeight="1" x14ac:dyDescent="0.15">
      <c r="B39" s="663" t="s">
        <v>345</v>
      </c>
      <c r="C39" s="664"/>
      <c r="D39" s="664"/>
      <c r="E39" s="664"/>
      <c r="F39" s="664"/>
      <c r="G39" s="664"/>
      <c r="H39" s="664"/>
      <c r="I39" s="664"/>
      <c r="J39" s="664"/>
      <c r="K39" s="664"/>
      <c r="L39" s="664"/>
      <c r="M39" s="664"/>
      <c r="N39" s="664"/>
      <c r="O39" s="664"/>
      <c r="P39" s="664"/>
      <c r="Q39" s="665"/>
      <c r="R39" s="666">
        <v>196444</v>
      </c>
      <c r="S39" s="667"/>
      <c r="T39" s="667"/>
      <c r="U39" s="667"/>
      <c r="V39" s="667"/>
      <c r="W39" s="667"/>
      <c r="X39" s="667"/>
      <c r="Y39" s="668"/>
      <c r="Z39" s="669">
        <v>3.5</v>
      </c>
      <c r="AA39" s="669"/>
      <c r="AB39" s="669"/>
      <c r="AC39" s="669"/>
      <c r="AD39" s="670">
        <v>143</v>
      </c>
      <c r="AE39" s="670"/>
      <c r="AF39" s="670"/>
      <c r="AG39" s="670"/>
      <c r="AH39" s="670"/>
      <c r="AI39" s="670"/>
      <c r="AJ39" s="670"/>
      <c r="AK39" s="670"/>
      <c r="AL39" s="671">
        <v>0</v>
      </c>
      <c r="AM39" s="672"/>
      <c r="AN39" s="672"/>
      <c r="AO39" s="673"/>
      <c r="AQ39" s="744" t="s">
        <v>346</v>
      </c>
      <c r="AR39" s="745"/>
      <c r="AS39" s="745"/>
      <c r="AT39" s="745"/>
      <c r="AU39" s="745"/>
      <c r="AV39" s="745"/>
      <c r="AW39" s="745"/>
      <c r="AX39" s="745"/>
      <c r="AY39" s="746"/>
      <c r="AZ39" s="666">
        <v>46124</v>
      </c>
      <c r="BA39" s="667"/>
      <c r="BB39" s="667"/>
      <c r="BC39" s="667"/>
      <c r="BD39" s="706"/>
      <c r="BE39" s="706"/>
      <c r="BF39" s="733"/>
      <c r="BG39" s="681" t="s">
        <v>347</v>
      </c>
      <c r="BH39" s="682"/>
      <c r="BI39" s="682"/>
      <c r="BJ39" s="682"/>
      <c r="BK39" s="682"/>
      <c r="BL39" s="682"/>
      <c r="BM39" s="682"/>
      <c r="BN39" s="682"/>
      <c r="BO39" s="682"/>
      <c r="BP39" s="682"/>
      <c r="BQ39" s="682"/>
      <c r="BR39" s="682"/>
      <c r="BS39" s="682"/>
      <c r="BT39" s="682"/>
      <c r="BU39" s="683"/>
      <c r="BV39" s="666">
        <v>821</v>
      </c>
      <c r="BW39" s="667"/>
      <c r="BX39" s="667"/>
      <c r="BY39" s="667"/>
      <c r="BZ39" s="667"/>
      <c r="CA39" s="667"/>
      <c r="CB39" s="676"/>
      <c r="CD39" s="681" t="s">
        <v>348</v>
      </c>
      <c r="CE39" s="682"/>
      <c r="CF39" s="682"/>
      <c r="CG39" s="682"/>
      <c r="CH39" s="682"/>
      <c r="CI39" s="682"/>
      <c r="CJ39" s="682"/>
      <c r="CK39" s="682"/>
      <c r="CL39" s="682"/>
      <c r="CM39" s="682"/>
      <c r="CN39" s="682"/>
      <c r="CO39" s="682"/>
      <c r="CP39" s="682"/>
      <c r="CQ39" s="683"/>
      <c r="CR39" s="666">
        <v>629797</v>
      </c>
      <c r="CS39" s="706"/>
      <c r="CT39" s="706"/>
      <c r="CU39" s="706"/>
      <c r="CV39" s="706"/>
      <c r="CW39" s="706"/>
      <c r="CX39" s="706"/>
      <c r="CY39" s="707"/>
      <c r="CZ39" s="671">
        <v>11.4</v>
      </c>
      <c r="DA39" s="704"/>
      <c r="DB39" s="704"/>
      <c r="DC39" s="708"/>
      <c r="DD39" s="675">
        <v>454955</v>
      </c>
      <c r="DE39" s="706"/>
      <c r="DF39" s="706"/>
      <c r="DG39" s="706"/>
      <c r="DH39" s="706"/>
      <c r="DI39" s="706"/>
      <c r="DJ39" s="706"/>
      <c r="DK39" s="707"/>
      <c r="DL39" s="675" t="s">
        <v>251</v>
      </c>
      <c r="DM39" s="706"/>
      <c r="DN39" s="706"/>
      <c r="DO39" s="706"/>
      <c r="DP39" s="706"/>
      <c r="DQ39" s="706"/>
      <c r="DR39" s="706"/>
      <c r="DS39" s="706"/>
      <c r="DT39" s="706"/>
      <c r="DU39" s="706"/>
      <c r="DV39" s="707"/>
      <c r="DW39" s="671" t="s">
        <v>251</v>
      </c>
      <c r="DX39" s="704"/>
      <c r="DY39" s="704"/>
      <c r="DZ39" s="704"/>
      <c r="EA39" s="704"/>
      <c r="EB39" s="704"/>
      <c r="EC39" s="705"/>
    </row>
    <row r="40" spans="2:133" ht="11.25" customHeight="1" x14ac:dyDescent="0.15">
      <c r="B40" s="663" t="s">
        <v>349</v>
      </c>
      <c r="C40" s="664"/>
      <c r="D40" s="664"/>
      <c r="E40" s="664"/>
      <c r="F40" s="664"/>
      <c r="G40" s="664"/>
      <c r="H40" s="664"/>
      <c r="I40" s="664"/>
      <c r="J40" s="664"/>
      <c r="K40" s="664"/>
      <c r="L40" s="664"/>
      <c r="M40" s="664"/>
      <c r="N40" s="664"/>
      <c r="O40" s="664"/>
      <c r="P40" s="664"/>
      <c r="Q40" s="665"/>
      <c r="R40" s="666">
        <v>447900</v>
      </c>
      <c r="S40" s="667"/>
      <c r="T40" s="667"/>
      <c r="U40" s="667"/>
      <c r="V40" s="667"/>
      <c r="W40" s="667"/>
      <c r="X40" s="667"/>
      <c r="Y40" s="668"/>
      <c r="Z40" s="669">
        <v>7.9</v>
      </c>
      <c r="AA40" s="669"/>
      <c r="AB40" s="669"/>
      <c r="AC40" s="669"/>
      <c r="AD40" s="670" t="s">
        <v>237</v>
      </c>
      <c r="AE40" s="670"/>
      <c r="AF40" s="670"/>
      <c r="AG40" s="670"/>
      <c r="AH40" s="670"/>
      <c r="AI40" s="670"/>
      <c r="AJ40" s="670"/>
      <c r="AK40" s="670"/>
      <c r="AL40" s="671" t="s">
        <v>237</v>
      </c>
      <c r="AM40" s="672"/>
      <c r="AN40" s="672"/>
      <c r="AO40" s="673"/>
      <c r="AQ40" s="744" t="s">
        <v>350</v>
      </c>
      <c r="AR40" s="745"/>
      <c r="AS40" s="745"/>
      <c r="AT40" s="745"/>
      <c r="AU40" s="745"/>
      <c r="AV40" s="745"/>
      <c r="AW40" s="745"/>
      <c r="AX40" s="745"/>
      <c r="AY40" s="746"/>
      <c r="AZ40" s="666" t="s">
        <v>246</v>
      </c>
      <c r="BA40" s="667"/>
      <c r="BB40" s="667"/>
      <c r="BC40" s="667"/>
      <c r="BD40" s="706"/>
      <c r="BE40" s="706"/>
      <c r="BF40" s="733"/>
      <c r="BG40" s="747" t="s">
        <v>351</v>
      </c>
      <c r="BH40" s="748"/>
      <c r="BI40" s="748"/>
      <c r="BJ40" s="748"/>
      <c r="BK40" s="748"/>
      <c r="BL40" s="222"/>
      <c r="BM40" s="682" t="s">
        <v>352</v>
      </c>
      <c r="BN40" s="682"/>
      <c r="BO40" s="682"/>
      <c r="BP40" s="682"/>
      <c r="BQ40" s="682"/>
      <c r="BR40" s="682"/>
      <c r="BS40" s="682"/>
      <c r="BT40" s="682"/>
      <c r="BU40" s="683"/>
      <c r="BV40" s="666">
        <v>132</v>
      </c>
      <c r="BW40" s="667"/>
      <c r="BX40" s="667"/>
      <c r="BY40" s="667"/>
      <c r="BZ40" s="667"/>
      <c r="CA40" s="667"/>
      <c r="CB40" s="676"/>
      <c r="CD40" s="681" t="s">
        <v>353</v>
      </c>
      <c r="CE40" s="682"/>
      <c r="CF40" s="682"/>
      <c r="CG40" s="682"/>
      <c r="CH40" s="682"/>
      <c r="CI40" s="682"/>
      <c r="CJ40" s="682"/>
      <c r="CK40" s="682"/>
      <c r="CL40" s="682"/>
      <c r="CM40" s="682"/>
      <c r="CN40" s="682"/>
      <c r="CO40" s="682"/>
      <c r="CP40" s="682"/>
      <c r="CQ40" s="683"/>
      <c r="CR40" s="666">
        <v>106726</v>
      </c>
      <c r="CS40" s="667"/>
      <c r="CT40" s="667"/>
      <c r="CU40" s="667"/>
      <c r="CV40" s="667"/>
      <c r="CW40" s="667"/>
      <c r="CX40" s="667"/>
      <c r="CY40" s="668"/>
      <c r="CZ40" s="671">
        <v>1.9</v>
      </c>
      <c r="DA40" s="704"/>
      <c r="DB40" s="704"/>
      <c r="DC40" s="708"/>
      <c r="DD40" s="675">
        <v>726</v>
      </c>
      <c r="DE40" s="667"/>
      <c r="DF40" s="667"/>
      <c r="DG40" s="667"/>
      <c r="DH40" s="667"/>
      <c r="DI40" s="667"/>
      <c r="DJ40" s="667"/>
      <c r="DK40" s="668"/>
      <c r="DL40" s="675" t="s">
        <v>262</v>
      </c>
      <c r="DM40" s="667"/>
      <c r="DN40" s="667"/>
      <c r="DO40" s="667"/>
      <c r="DP40" s="667"/>
      <c r="DQ40" s="667"/>
      <c r="DR40" s="667"/>
      <c r="DS40" s="667"/>
      <c r="DT40" s="667"/>
      <c r="DU40" s="667"/>
      <c r="DV40" s="668"/>
      <c r="DW40" s="671" t="s">
        <v>237</v>
      </c>
      <c r="DX40" s="704"/>
      <c r="DY40" s="704"/>
      <c r="DZ40" s="704"/>
      <c r="EA40" s="704"/>
      <c r="EB40" s="704"/>
      <c r="EC40" s="705"/>
    </row>
    <row r="41" spans="2:133" ht="11.25" customHeight="1" x14ac:dyDescent="0.15">
      <c r="B41" s="663" t="s">
        <v>354</v>
      </c>
      <c r="C41" s="664"/>
      <c r="D41" s="664"/>
      <c r="E41" s="664"/>
      <c r="F41" s="664"/>
      <c r="G41" s="664"/>
      <c r="H41" s="664"/>
      <c r="I41" s="664"/>
      <c r="J41" s="664"/>
      <c r="K41" s="664"/>
      <c r="L41" s="664"/>
      <c r="M41" s="664"/>
      <c r="N41" s="664"/>
      <c r="O41" s="664"/>
      <c r="P41" s="664"/>
      <c r="Q41" s="665"/>
      <c r="R41" s="666" t="s">
        <v>251</v>
      </c>
      <c r="S41" s="667"/>
      <c r="T41" s="667"/>
      <c r="U41" s="667"/>
      <c r="V41" s="667"/>
      <c r="W41" s="667"/>
      <c r="X41" s="667"/>
      <c r="Y41" s="668"/>
      <c r="Z41" s="669" t="s">
        <v>237</v>
      </c>
      <c r="AA41" s="669"/>
      <c r="AB41" s="669"/>
      <c r="AC41" s="669"/>
      <c r="AD41" s="670" t="s">
        <v>251</v>
      </c>
      <c r="AE41" s="670"/>
      <c r="AF41" s="670"/>
      <c r="AG41" s="670"/>
      <c r="AH41" s="670"/>
      <c r="AI41" s="670"/>
      <c r="AJ41" s="670"/>
      <c r="AK41" s="670"/>
      <c r="AL41" s="671" t="s">
        <v>246</v>
      </c>
      <c r="AM41" s="672"/>
      <c r="AN41" s="672"/>
      <c r="AO41" s="673"/>
      <c r="AQ41" s="744" t="s">
        <v>355</v>
      </c>
      <c r="AR41" s="745"/>
      <c r="AS41" s="745"/>
      <c r="AT41" s="745"/>
      <c r="AU41" s="745"/>
      <c r="AV41" s="745"/>
      <c r="AW41" s="745"/>
      <c r="AX41" s="745"/>
      <c r="AY41" s="746"/>
      <c r="AZ41" s="666">
        <v>45066</v>
      </c>
      <c r="BA41" s="667"/>
      <c r="BB41" s="667"/>
      <c r="BC41" s="667"/>
      <c r="BD41" s="706"/>
      <c r="BE41" s="706"/>
      <c r="BF41" s="733"/>
      <c r="BG41" s="747"/>
      <c r="BH41" s="748"/>
      <c r="BI41" s="748"/>
      <c r="BJ41" s="748"/>
      <c r="BK41" s="748"/>
      <c r="BL41" s="222"/>
      <c r="BM41" s="682" t="s">
        <v>356</v>
      </c>
      <c r="BN41" s="682"/>
      <c r="BO41" s="682"/>
      <c r="BP41" s="682"/>
      <c r="BQ41" s="682"/>
      <c r="BR41" s="682"/>
      <c r="BS41" s="682"/>
      <c r="BT41" s="682"/>
      <c r="BU41" s="683"/>
      <c r="BV41" s="666">
        <v>1</v>
      </c>
      <c r="BW41" s="667"/>
      <c r="BX41" s="667"/>
      <c r="BY41" s="667"/>
      <c r="BZ41" s="667"/>
      <c r="CA41" s="667"/>
      <c r="CB41" s="676"/>
      <c r="CD41" s="681" t="s">
        <v>357</v>
      </c>
      <c r="CE41" s="682"/>
      <c r="CF41" s="682"/>
      <c r="CG41" s="682"/>
      <c r="CH41" s="682"/>
      <c r="CI41" s="682"/>
      <c r="CJ41" s="682"/>
      <c r="CK41" s="682"/>
      <c r="CL41" s="682"/>
      <c r="CM41" s="682"/>
      <c r="CN41" s="682"/>
      <c r="CO41" s="682"/>
      <c r="CP41" s="682"/>
      <c r="CQ41" s="683"/>
      <c r="CR41" s="666" t="s">
        <v>251</v>
      </c>
      <c r="CS41" s="706"/>
      <c r="CT41" s="706"/>
      <c r="CU41" s="706"/>
      <c r="CV41" s="706"/>
      <c r="CW41" s="706"/>
      <c r="CX41" s="706"/>
      <c r="CY41" s="707"/>
      <c r="CZ41" s="671" t="s">
        <v>237</v>
      </c>
      <c r="DA41" s="704"/>
      <c r="DB41" s="704"/>
      <c r="DC41" s="708"/>
      <c r="DD41" s="675" t="s">
        <v>237</v>
      </c>
      <c r="DE41" s="706"/>
      <c r="DF41" s="706"/>
      <c r="DG41" s="706"/>
      <c r="DH41" s="706"/>
      <c r="DI41" s="706"/>
      <c r="DJ41" s="706"/>
      <c r="DK41" s="707"/>
      <c r="DL41" s="757"/>
      <c r="DM41" s="758"/>
      <c r="DN41" s="758"/>
      <c r="DO41" s="758"/>
      <c r="DP41" s="758"/>
      <c r="DQ41" s="758"/>
      <c r="DR41" s="758"/>
      <c r="DS41" s="758"/>
      <c r="DT41" s="758"/>
      <c r="DU41" s="758"/>
      <c r="DV41" s="759"/>
      <c r="DW41" s="754"/>
      <c r="DX41" s="755"/>
      <c r="DY41" s="755"/>
      <c r="DZ41" s="755"/>
      <c r="EA41" s="755"/>
      <c r="EB41" s="755"/>
      <c r="EC41" s="756"/>
    </row>
    <row r="42" spans="2:133" ht="11.25" customHeight="1" x14ac:dyDescent="0.15">
      <c r="B42" s="663" t="s">
        <v>358</v>
      </c>
      <c r="C42" s="664"/>
      <c r="D42" s="664"/>
      <c r="E42" s="664"/>
      <c r="F42" s="664"/>
      <c r="G42" s="664"/>
      <c r="H42" s="664"/>
      <c r="I42" s="664"/>
      <c r="J42" s="664"/>
      <c r="K42" s="664"/>
      <c r="L42" s="664"/>
      <c r="M42" s="664"/>
      <c r="N42" s="664"/>
      <c r="O42" s="664"/>
      <c r="P42" s="664"/>
      <c r="Q42" s="665"/>
      <c r="R42" s="666" t="s">
        <v>246</v>
      </c>
      <c r="S42" s="667"/>
      <c r="T42" s="667"/>
      <c r="U42" s="667"/>
      <c r="V42" s="667"/>
      <c r="W42" s="667"/>
      <c r="X42" s="667"/>
      <c r="Y42" s="668"/>
      <c r="Z42" s="669" t="s">
        <v>262</v>
      </c>
      <c r="AA42" s="669"/>
      <c r="AB42" s="669"/>
      <c r="AC42" s="669"/>
      <c r="AD42" s="670" t="s">
        <v>251</v>
      </c>
      <c r="AE42" s="670"/>
      <c r="AF42" s="670"/>
      <c r="AG42" s="670"/>
      <c r="AH42" s="670"/>
      <c r="AI42" s="670"/>
      <c r="AJ42" s="670"/>
      <c r="AK42" s="670"/>
      <c r="AL42" s="671" t="s">
        <v>251</v>
      </c>
      <c r="AM42" s="672"/>
      <c r="AN42" s="672"/>
      <c r="AO42" s="673"/>
      <c r="AQ42" s="751" t="s">
        <v>359</v>
      </c>
      <c r="AR42" s="752"/>
      <c r="AS42" s="752"/>
      <c r="AT42" s="752"/>
      <c r="AU42" s="752"/>
      <c r="AV42" s="752"/>
      <c r="AW42" s="752"/>
      <c r="AX42" s="752"/>
      <c r="AY42" s="753"/>
      <c r="AZ42" s="760">
        <v>124566</v>
      </c>
      <c r="BA42" s="761"/>
      <c r="BB42" s="761"/>
      <c r="BC42" s="761"/>
      <c r="BD42" s="737"/>
      <c r="BE42" s="737"/>
      <c r="BF42" s="739"/>
      <c r="BG42" s="749"/>
      <c r="BH42" s="750"/>
      <c r="BI42" s="750"/>
      <c r="BJ42" s="750"/>
      <c r="BK42" s="750"/>
      <c r="BL42" s="223"/>
      <c r="BM42" s="692" t="s">
        <v>360</v>
      </c>
      <c r="BN42" s="692"/>
      <c r="BO42" s="692"/>
      <c r="BP42" s="692"/>
      <c r="BQ42" s="692"/>
      <c r="BR42" s="692"/>
      <c r="BS42" s="692"/>
      <c r="BT42" s="692"/>
      <c r="BU42" s="693"/>
      <c r="BV42" s="760">
        <v>326</v>
      </c>
      <c r="BW42" s="761"/>
      <c r="BX42" s="761"/>
      <c r="BY42" s="761"/>
      <c r="BZ42" s="761"/>
      <c r="CA42" s="761"/>
      <c r="CB42" s="773"/>
      <c r="CD42" s="663" t="s">
        <v>361</v>
      </c>
      <c r="CE42" s="664"/>
      <c r="CF42" s="664"/>
      <c r="CG42" s="664"/>
      <c r="CH42" s="664"/>
      <c r="CI42" s="664"/>
      <c r="CJ42" s="664"/>
      <c r="CK42" s="664"/>
      <c r="CL42" s="664"/>
      <c r="CM42" s="664"/>
      <c r="CN42" s="664"/>
      <c r="CO42" s="664"/>
      <c r="CP42" s="664"/>
      <c r="CQ42" s="665"/>
      <c r="CR42" s="666">
        <v>741404</v>
      </c>
      <c r="CS42" s="706"/>
      <c r="CT42" s="706"/>
      <c r="CU42" s="706"/>
      <c r="CV42" s="706"/>
      <c r="CW42" s="706"/>
      <c r="CX42" s="706"/>
      <c r="CY42" s="707"/>
      <c r="CZ42" s="671">
        <v>13.4</v>
      </c>
      <c r="DA42" s="704"/>
      <c r="DB42" s="704"/>
      <c r="DC42" s="708"/>
      <c r="DD42" s="675">
        <v>190996</v>
      </c>
      <c r="DE42" s="706"/>
      <c r="DF42" s="706"/>
      <c r="DG42" s="706"/>
      <c r="DH42" s="706"/>
      <c r="DI42" s="706"/>
      <c r="DJ42" s="706"/>
      <c r="DK42" s="707"/>
      <c r="DL42" s="757"/>
      <c r="DM42" s="758"/>
      <c r="DN42" s="758"/>
      <c r="DO42" s="758"/>
      <c r="DP42" s="758"/>
      <c r="DQ42" s="758"/>
      <c r="DR42" s="758"/>
      <c r="DS42" s="758"/>
      <c r="DT42" s="758"/>
      <c r="DU42" s="758"/>
      <c r="DV42" s="759"/>
      <c r="DW42" s="754"/>
      <c r="DX42" s="755"/>
      <c r="DY42" s="755"/>
      <c r="DZ42" s="755"/>
      <c r="EA42" s="755"/>
      <c r="EB42" s="755"/>
      <c r="EC42" s="756"/>
    </row>
    <row r="43" spans="2:133" ht="11.25" customHeight="1" x14ac:dyDescent="0.15">
      <c r="B43" s="663" t="s">
        <v>362</v>
      </c>
      <c r="C43" s="664"/>
      <c r="D43" s="664"/>
      <c r="E43" s="664"/>
      <c r="F43" s="664"/>
      <c r="G43" s="664"/>
      <c r="H43" s="664"/>
      <c r="I43" s="664"/>
      <c r="J43" s="664"/>
      <c r="K43" s="664"/>
      <c r="L43" s="664"/>
      <c r="M43" s="664"/>
      <c r="N43" s="664"/>
      <c r="O43" s="664"/>
      <c r="P43" s="664"/>
      <c r="Q43" s="665"/>
      <c r="R43" s="666">
        <v>85000</v>
      </c>
      <c r="S43" s="667"/>
      <c r="T43" s="667"/>
      <c r="U43" s="667"/>
      <c r="V43" s="667"/>
      <c r="W43" s="667"/>
      <c r="X43" s="667"/>
      <c r="Y43" s="668"/>
      <c r="Z43" s="669">
        <v>1.5</v>
      </c>
      <c r="AA43" s="669"/>
      <c r="AB43" s="669"/>
      <c r="AC43" s="669"/>
      <c r="AD43" s="670" t="s">
        <v>251</v>
      </c>
      <c r="AE43" s="670"/>
      <c r="AF43" s="670"/>
      <c r="AG43" s="670"/>
      <c r="AH43" s="670"/>
      <c r="AI43" s="670"/>
      <c r="AJ43" s="670"/>
      <c r="AK43" s="670"/>
      <c r="AL43" s="671" t="s">
        <v>251</v>
      </c>
      <c r="AM43" s="672"/>
      <c r="AN43" s="672"/>
      <c r="AO43" s="673"/>
      <c r="BV43" s="224"/>
      <c r="BW43" s="224"/>
      <c r="BX43" s="224"/>
      <c r="BY43" s="224"/>
      <c r="BZ43" s="224"/>
      <c r="CA43" s="224"/>
      <c r="CB43" s="224"/>
      <c r="CD43" s="663" t="s">
        <v>363</v>
      </c>
      <c r="CE43" s="664"/>
      <c r="CF43" s="664"/>
      <c r="CG43" s="664"/>
      <c r="CH43" s="664"/>
      <c r="CI43" s="664"/>
      <c r="CJ43" s="664"/>
      <c r="CK43" s="664"/>
      <c r="CL43" s="664"/>
      <c r="CM43" s="664"/>
      <c r="CN43" s="664"/>
      <c r="CO43" s="664"/>
      <c r="CP43" s="664"/>
      <c r="CQ43" s="665"/>
      <c r="CR43" s="666">
        <v>19841</v>
      </c>
      <c r="CS43" s="706"/>
      <c r="CT43" s="706"/>
      <c r="CU43" s="706"/>
      <c r="CV43" s="706"/>
      <c r="CW43" s="706"/>
      <c r="CX43" s="706"/>
      <c r="CY43" s="707"/>
      <c r="CZ43" s="671">
        <v>0.4</v>
      </c>
      <c r="DA43" s="704"/>
      <c r="DB43" s="704"/>
      <c r="DC43" s="708"/>
      <c r="DD43" s="675">
        <v>19841</v>
      </c>
      <c r="DE43" s="706"/>
      <c r="DF43" s="706"/>
      <c r="DG43" s="706"/>
      <c r="DH43" s="706"/>
      <c r="DI43" s="706"/>
      <c r="DJ43" s="706"/>
      <c r="DK43" s="707"/>
      <c r="DL43" s="757"/>
      <c r="DM43" s="758"/>
      <c r="DN43" s="758"/>
      <c r="DO43" s="758"/>
      <c r="DP43" s="758"/>
      <c r="DQ43" s="758"/>
      <c r="DR43" s="758"/>
      <c r="DS43" s="758"/>
      <c r="DT43" s="758"/>
      <c r="DU43" s="758"/>
      <c r="DV43" s="759"/>
      <c r="DW43" s="754"/>
      <c r="DX43" s="755"/>
      <c r="DY43" s="755"/>
      <c r="DZ43" s="755"/>
      <c r="EA43" s="755"/>
      <c r="EB43" s="755"/>
      <c r="EC43" s="756"/>
    </row>
    <row r="44" spans="2:133" ht="11.25" customHeight="1" x14ac:dyDescent="0.15">
      <c r="B44" s="718" t="s">
        <v>364</v>
      </c>
      <c r="C44" s="719"/>
      <c r="D44" s="719"/>
      <c r="E44" s="719"/>
      <c r="F44" s="719"/>
      <c r="G44" s="719"/>
      <c r="H44" s="719"/>
      <c r="I44" s="719"/>
      <c r="J44" s="719"/>
      <c r="K44" s="719"/>
      <c r="L44" s="719"/>
      <c r="M44" s="719"/>
      <c r="N44" s="719"/>
      <c r="O44" s="719"/>
      <c r="P44" s="719"/>
      <c r="Q44" s="720"/>
      <c r="R44" s="760">
        <v>5670920</v>
      </c>
      <c r="S44" s="761"/>
      <c r="T44" s="761"/>
      <c r="U44" s="761"/>
      <c r="V44" s="761"/>
      <c r="W44" s="761"/>
      <c r="X44" s="761"/>
      <c r="Y44" s="762"/>
      <c r="Z44" s="763">
        <v>100</v>
      </c>
      <c r="AA44" s="763"/>
      <c r="AB44" s="763"/>
      <c r="AC44" s="763"/>
      <c r="AD44" s="764">
        <v>2708251</v>
      </c>
      <c r="AE44" s="764"/>
      <c r="AF44" s="764"/>
      <c r="AG44" s="764"/>
      <c r="AH44" s="764"/>
      <c r="AI44" s="764"/>
      <c r="AJ44" s="764"/>
      <c r="AK44" s="764"/>
      <c r="AL44" s="765">
        <v>100</v>
      </c>
      <c r="AM44" s="738"/>
      <c r="AN44" s="738"/>
      <c r="AO44" s="766"/>
      <c r="CD44" s="767" t="s">
        <v>310</v>
      </c>
      <c r="CE44" s="768"/>
      <c r="CF44" s="663" t="s">
        <v>365</v>
      </c>
      <c r="CG44" s="664"/>
      <c r="CH44" s="664"/>
      <c r="CI44" s="664"/>
      <c r="CJ44" s="664"/>
      <c r="CK44" s="664"/>
      <c r="CL44" s="664"/>
      <c r="CM44" s="664"/>
      <c r="CN44" s="664"/>
      <c r="CO44" s="664"/>
      <c r="CP44" s="664"/>
      <c r="CQ44" s="665"/>
      <c r="CR44" s="666">
        <v>741399</v>
      </c>
      <c r="CS44" s="667"/>
      <c r="CT44" s="667"/>
      <c r="CU44" s="667"/>
      <c r="CV44" s="667"/>
      <c r="CW44" s="667"/>
      <c r="CX44" s="667"/>
      <c r="CY44" s="668"/>
      <c r="CZ44" s="671">
        <v>13.4</v>
      </c>
      <c r="DA44" s="672"/>
      <c r="DB44" s="672"/>
      <c r="DC44" s="684"/>
      <c r="DD44" s="675">
        <v>190991</v>
      </c>
      <c r="DE44" s="667"/>
      <c r="DF44" s="667"/>
      <c r="DG44" s="667"/>
      <c r="DH44" s="667"/>
      <c r="DI44" s="667"/>
      <c r="DJ44" s="667"/>
      <c r="DK44" s="668"/>
      <c r="DL44" s="757"/>
      <c r="DM44" s="758"/>
      <c r="DN44" s="758"/>
      <c r="DO44" s="758"/>
      <c r="DP44" s="758"/>
      <c r="DQ44" s="758"/>
      <c r="DR44" s="758"/>
      <c r="DS44" s="758"/>
      <c r="DT44" s="758"/>
      <c r="DU44" s="758"/>
      <c r="DV44" s="759"/>
      <c r="DW44" s="754"/>
      <c r="DX44" s="755"/>
      <c r="DY44" s="755"/>
      <c r="DZ44" s="755"/>
      <c r="EA44" s="755"/>
      <c r="EB44" s="755"/>
      <c r="EC44" s="756"/>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69"/>
      <c r="CE45" s="770"/>
      <c r="CF45" s="663" t="s">
        <v>366</v>
      </c>
      <c r="CG45" s="664"/>
      <c r="CH45" s="664"/>
      <c r="CI45" s="664"/>
      <c r="CJ45" s="664"/>
      <c r="CK45" s="664"/>
      <c r="CL45" s="664"/>
      <c r="CM45" s="664"/>
      <c r="CN45" s="664"/>
      <c r="CO45" s="664"/>
      <c r="CP45" s="664"/>
      <c r="CQ45" s="665"/>
      <c r="CR45" s="666">
        <v>321252</v>
      </c>
      <c r="CS45" s="706"/>
      <c r="CT45" s="706"/>
      <c r="CU45" s="706"/>
      <c r="CV45" s="706"/>
      <c r="CW45" s="706"/>
      <c r="CX45" s="706"/>
      <c r="CY45" s="707"/>
      <c r="CZ45" s="671">
        <v>5.8</v>
      </c>
      <c r="DA45" s="704"/>
      <c r="DB45" s="704"/>
      <c r="DC45" s="708"/>
      <c r="DD45" s="675">
        <v>14063</v>
      </c>
      <c r="DE45" s="706"/>
      <c r="DF45" s="706"/>
      <c r="DG45" s="706"/>
      <c r="DH45" s="706"/>
      <c r="DI45" s="706"/>
      <c r="DJ45" s="706"/>
      <c r="DK45" s="707"/>
      <c r="DL45" s="757"/>
      <c r="DM45" s="758"/>
      <c r="DN45" s="758"/>
      <c r="DO45" s="758"/>
      <c r="DP45" s="758"/>
      <c r="DQ45" s="758"/>
      <c r="DR45" s="758"/>
      <c r="DS45" s="758"/>
      <c r="DT45" s="758"/>
      <c r="DU45" s="758"/>
      <c r="DV45" s="759"/>
      <c r="DW45" s="754"/>
      <c r="DX45" s="755"/>
      <c r="DY45" s="755"/>
      <c r="DZ45" s="755"/>
      <c r="EA45" s="755"/>
      <c r="EB45" s="755"/>
      <c r="EC45" s="756"/>
    </row>
    <row r="46" spans="2:133" ht="11.25" customHeight="1" x14ac:dyDescent="0.15">
      <c r="B46" s="226" t="s">
        <v>367</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69"/>
      <c r="CE46" s="770"/>
      <c r="CF46" s="663" t="s">
        <v>368</v>
      </c>
      <c r="CG46" s="664"/>
      <c r="CH46" s="664"/>
      <c r="CI46" s="664"/>
      <c r="CJ46" s="664"/>
      <c r="CK46" s="664"/>
      <c r="CL46" s="664"/>
      <c r="CM46" s="664"/>
      <c r="CN46" s="664"/>
      <c r="CO46" s="664"/>
      <c r="CP46" s="664"/>
      <c r="CQ46" s="665"/>
      <c r="CR46" s="666">
        <v>401864</v>
      </c>
      <c r="CS46" s="667"/>
      <c r="CT46" s="667"/>
      <c r="CU46" s="667"/>
      <c r="CV46" s="667"/>
      <c r="CW46" s="667"/>
      <c r="CX46" s="667"/>
      <c r="CY46" s="668"/>
      <c r="CZ46" s="671">
        <v>7.2</v>
      </c>
      <c r="DA46" s="672"/>
      <c r="DB46" s="672"/>
      <c r="DC46" s="684"/>
      <c r="DD46" s="675">
        <v>165085</v>
      </c>
      <c r="DE46" s="667"/>
      <c r="DF46" s="667"/>
      <c r="DG46" s="667"/>
      <c r="DH46" s="667"/>
      <c r="DI46" s="667"/>
      <c r="DJ46" s="667"/>
      <c r="DK46" s="668"/>
      <c r="DL46" s="757"/>
      <c r="DM46" s="758"/>
      <c r="DN46" s="758"/>
      <c r="DO46" s="758"/>
      <c r="DP46" s="758"/>
      <c r="DQ46" s="758"/>
      <c r="DR46" s="758"/>
      <c r="DS46" s="758"/>
      <c r="DT46" s="758"/>
      <c r="DU46" s="758"/>
      <c r="DV46" s="759"/>
      <c r="DW46" s="754"/>
      <c r="DX46" s="755"/>
      <c r="DY46" s="755"/>
      <c r="DZ46" s="755"/>
      <c r="EA46" s="755"/>
      <c r="EB46" s="755"/>
      <c r="EC46" s="756"/>
    </row>
    <row r="47" spans="2:133" ht="11.25" customHeight="1" x14ac:dyDescent="0.15">
      <c r="B47" s="785" t="s">
        <v>369</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69"/>
      <c r="CE47" s="770"/>
      <c r="CF47" s="663" t="s">
        <v>370</v>
      </c>
      <c r="CG47" s="664"/>
      <c r="CH47" s="664"/>
      <c r="CI47" s="664"/>
      <c r="CJ47" s="664"/>
      <c r="CK47" s="664"/>
      <c r="CL47" s="664"/>
      <c r="CM47" s="664"/>
      <c r="CN47" s="664"/>
      <c r="CO47" s="664"/>
      <c r="CP47" s="664"/>
      <c r="CQ47" s="665"/>
      <c r="CR47" s="666">
        <v>5</v>
      </c>
      <c r="CS47" s="706"/>
      <c r="CT47" s="706"/>
      <c r="CU47" s="706"/>
      <c r="CV47" s="706"/>
      <c r="CW47" s="706"/>
      <c r="CX47" s="706"/>
      <c r="CY47" s="707"/>
      <c r="CZ47" s="671">
        <v>0</v>
      </c>
      <c r="DA47" s="704"/>
      <c r="DB47" s="704"/>
      <c r="DC47" s="708"/>
      <c r="DD47" s="675">
        <v>5</v>
      </c>
      <c r="DE47" s="706"/>
      <c r="DF47" s="706"/>
      <c r="DG47" s="706"/>
      <c r="DH47" s="706"/>
      <c r="DI47" s="706"/>
      <c r="DJ47" s="706"/>
      <c r="DK47" s="707"/>
      <c r="DL47" s="757"/>
      <c r="DM47" s="758"/>
      <c r="DN47" s="758"/>
      <c r="DO47" s="758"/>
      <c r="DP47" s="758"/>
      <c r="DQ47" s="758"/>
      <c r="DR47" s="758"/>
      <c r="DS47" s="758"/>
      <c r="DT47" s="758"/>
      <c r="DU47" s="758"/>
      <c r="DV47" s="759"/>
      <c r="DW47" s="754"/>
      <c r="DX47" s="755"/>
      <c r="DY47" s="755"/>
      <c r="DZ47" s="755"/>
      <c r="EA47" s="755"/>
      <c r="EB47" s="755"/>
      <c r="EC47" s="756"/>
    </row>
    <row r="48" spans="2:133" x14ac:dyDescent="0.15">
      <c r="B48" s="784" t="s">
        <v>371</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1"/>
      <c r="CE48" s="772"/>
      <c r="CF48" s="663" t="s">
        <v>372</v>
      </c>
      <c r="CG48" s="664"/>
      <c r="CH48" s="664"/>
      <c r="CI48" s="664"/>
      <c r="CJ48" s="664"/>
      <c r="CK48" s="664"/>
      <c r="CL48" s="664"/>
      <c r="CM48" s="664"/>
      <c r="CN48" s="664"/>
      <c r="CO48" s="664"/>
      <c r="CP48" s="664"/>
      <c r="CQ48" s="665"/>
      <c r="CR48" s="666" t="s">
        <v>237</v>
      </c>
      <c r="CS48" s="667"/>
      <c r="CT48" s="667"/>
      <c r="CU48" s="667"/>
      <c r="CV48" s="667"/>
      <c r="CW48" s="667"/>
      <c r="CX48" s="667"/>
      <c r="CY48" s="668"/>
      <c r="CZ48" s="671" t="s">
        <v>237</v>
      </c>
      <c r="DA48" s="672"/>
      <c r="DB48" s="672"/>
      <c r="DC48" s="684"/>
      <c r="DD48" s="675" t="s">
        <v>251</v>
      </c>
      <c r="DE48" s="667"/>
      <c r="DF48" s="667"/>
      <c r="DG48" s="667"/>
      <c r="DH48" s="667"/>
      <c r="DI48" s="667"/>
      <c r="DJ48" s="667"/>
      <c r="DK48" s="668"/>
      <c r="DL48" s="757"/>
      <c r="DM48" s="758"/>
      <c r="DN48" s="758"/>
      <c r="DO48" s="758"/>
      <c r="DP48" s="758"/>
      <c r="DQ48" s="758"/>
      <c r="DR48" s="758"/>
      <c r="DS48" s="758"/>
      <c r="DT48" s="758"/>
      <c r="DU48" s="758"/>
      <c r="DV48" s="759"/>
      <c r="DW48" s="754"/>
      <c r="DX48" s="755"/>
      <c r="DY48" s="755"/>
      <c r="DZ48" s="755"/>
      <c r="EA48" s="755"/>
      <c r="EB48" s="755"/>
      <c r="EC48" s="756"/>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718" t="s">
        <v>373</v>
      </c>
      <c r="CE49" s="719"/>
      <c r="CF49" s="719"/>
      <c r="CG49" s="719"/>
      <c r="CH49" s="719"/>
      <c r="CI49" s="719"/>
      <c r="CJ49" s="719"/>
      <c r="CK49" s="719"/>
      <c r="CL49" s="719"/>
      <c r="CM49" s="719"/>
      <c r="CN49" s="719"/>
      <c r="CO49" s="719"/>
      <c r="CP49" s="719"/>
      <c r="CQ49" s="720"/>
      <c r="CR49" s="760">
        <v>5543492</v>
      </c>
      <c r="CS49" s="737"/>
      <c r="CT49" s="737"/>
      <c r="CU49" s="737"/>
      <c r="CV49" s="737"/>
      <c r="CW49" s="737"/>
      <c r="CX49" s="737"/>
      <c r="CY49" s="774"/>
      <c r="CZ49" s="765">
        <v>100</v>
      </c>
      <c r="DA49" s="775"/>
      <c r="DB49" s="775"/>
      <c r="DC49" s="776"/>
      <c r="DD49" s="777">
        <v>3272857</v>
      </c>
      <c r="DE49" s="737"/>
      <c r="DF49" s="737"/>
      <c r="DG49" s="737"/>
      <c r="DH49" s="737"/>
      <c r="DI49" s="737"/>
      <c r="DJ49" s="737"/>
      <c r="DK49" s="774"/>
      <c r="DL49" s="778"/>
      <c r="DM49" s="779"/>
      <c r="DN49" s="779"/>
      <c r="DO49" s="779"/>
      <c r="DP49" s="779"/>
      <c r="DQ49" s="779"/>
      <c r="DR49" s="779"/>
      <c r="DS49" s="779"/>
      <c r="DT49" s="779"/>
      <c r="DU49" s="779"/>
      <c r="DV49" s="780"/>
      <c r="DW49" s="781"/>
      <c r="DX49" s="782"/>
      <c r="DY49" s="782"/>
      <c r="DZ49" s="782"/>
      <c r="EA49" s="782"/>
      <c r="EB49" s="782"/>
      <c r="EC49" s="783"/>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ddTg8yAz/Z6cMcZQXmneMXSJM4HAlR+dr3kptqBZMrua69M/f5FWfqVcUmoSXzYKyorkFSOdM24xstmHkulggg==" saltValue="LpJdbcBtSJyFO4MXZKiec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86" t="s">
        <v>374</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87" t="s">
        <v>375</v>
      </c>
      <c r="DK2" s="788"/>
      <c r="DL2" s="788"/>
      <c r="DM2" s="788"/>
      <c r="DN2" s="788"/>
      <c r="DO2" s="789"/>
      <c r="DP2" s="231"/>
      <c r="DQ2" s="787" t="s">
        <v>376</v>
      </c>
      <c r="DR2" s="788"/>
      <c r="DS2" s="788"/>
      <c r="DT2" s="788"/>
      <c r="DU2" s="788"/>
      <c r="DV2" s="788"/>
      <c r="DW2" s="788"/>
      <c r="DX2" s="788"/>
      <c r="DY2" s="788"/>
      <c r="DZ2" s="789"/>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790" t="s">
        <v>377</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35"/>
      <c r="BA4" s="235"/>
      <c r="BB4" s="235"/>
      <c r="BC4" s="235"/>
      <c r="BD4" s="235"/>
      <c r="BE4" s="236"/>
      <c r="BF4" s="236"/>
      <c r="BG4" s="236"/>
      <c r="BH4" s="236"/>
      <c r="BI4" s="236"/>
      <c r="BJ4" s="236"/>
      <c r="BK4" s="236"/>
      <c r="BL4" s="236"/>
      <c r="BM4" s="236"/>
      <c r="BN4" s="236"/>
      <c r="BO4" s="236"/>
      <c r="BP4" s="236"/>
      <c r="BQ4" s="791" t="s">
        <v>378</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7"/>
    </row>
    <row r="5" spans="1:131" s="238" customFormat="1" ht="26.25" customHeight="1" x14ac:dyDescent="0.15">
      <c r="A5" s="792" t="s">
        <v>379</v>
      </c>
      <c r="B5" s="793"/>
      <c r="C5" s="793"/>
      <c r="D5" s="793"/>
      <c r="E5" s="793"/>
      <c r="F5" s="793"/>
      <c r="G5" s="793"/>
      <c r="H5" s="793"/>
      <c r="I5" s="793"/>
      <c r="J5" s="793"/>
      <c r="K5" s="793"/>
      <c r="L5" s="793"/>
      <c r="M5" s="793"/>
      <c r="N5" s="793"/>
      <c r="O5" s="793"/>
      <c r="P5" s="794"/>
      <c r="Q5" s="798" t="s">
        <v>380</v>
      </c>
      <c r="R5" s="799"/>
      <c r="S5" s="799"/>
      <c r="T5" s="799"/>
      <c r="U5" s="800"/>
      <c r="V5" s="798" t="s">
        <v>381</v>
      </c>
      <c r="W5" s="799"/>
      <c r="X5" s="799"/>
      <c r="Y5" s="799"/>
      <c r="Z5" s="800"/>
      <c r="AA5" s="798" t="s">
        <v>382</v>
      </c>
      <c r="AB5" s="799"/>
      <c r="AC5" s="799"/>
      <c r="AD5" s="799"/>
      <c r="AE5" s="799"/>
      <c r="AF5" s="804" t="s">
        <v>383</v>
      </c>
      <c r="AG5" s="799"/>
      <c r="AH5" s="799"/>
      <c r="AI5" s="799"/>
      <c r="AJ5" s="805"/>
      <c r="AK5" s="799" t="s">
        <v>384</v>
      </c>
      <c r="AL5" s="799"/>
      <c r="AM5" s="799"/>
      <c r="AN5" s="799"/>
      <c r="AO5" s="800"/>
      <c r="AP5" s="798" t="s">
        <v>385</v>
      </c>
      <c r="AQ5" s="799"/>
      <c r="AR5" s="799"/>
      <c r="AS5" s="799"/>
      <c r="AT5" s="800"/>
      <c r="AU5" s="798" t="s">
        <v>386</v>
      </c>
      <c r="AV5" s="799"/>
      <c r="AW5" s="799"/>
      <c r="AX5" s="799"/>
      <c r="AY5" s="805"/>
      <c r="AZ5" s="235"/>
      <c r="BA5" s="235"/>
      <c r="BB5" s="235"/>
      <c r="BC5" s="235"/>
      <c r="BD5" s="235"/>
      <c r="BE5" s="236"/>
      <c r="BF5" s="236"/>
      <c r="BG5" s="236"/>
      <c r="BH5" s="236"/>
      <c r="BI5" s="236"/>
      <c r="BJ5" s="236"/>
      <c r="BK5" s="236"/>
      <c r="BL5" s="236"/>
      <c r="BM5" s="236"/>
      <c r="BN5" s="236"/>
      <c r="BO5" s="236"/>
      <c r="BP5" s="236"/>
      <c r="BQ5" s="792" t="s">
        <v>387</v>
      </c>
      <c r="BR5" s="793"/>
      <c r="BS5" s="793"/>
      <c r="BT5" s="793"/>
      <c r="BU5" s="793"/>
      <c r="BV5" s="793"/>
      <c r="BW5" s="793"/>
      <c r="BX5" s="793"/>
      <c r="BY5" s="793"/>
      <c r="BZ5" s="793"/>
      <c r="CA5" s="793"/>
      <c r="CB5" s="793"/>
      <c r="CC5" s="793"/>
      <c r="CD5" s="793"/>
      <c r="CE5" s="793"/>
      <c r="CF5" s="793"/>
      <c r="CG5" s="794"/>
      <c r="CH5" s="798" t="s">
        <v>388</v>
      </c>
      <c r="CI5" s="799"/>
      <c r="CJ5" s="799"/>
      <c r="CK5" s="799"/>
      <c r="CL5" s="800"/>
      <c r="CM5" s="798" t="s">
        <v>389</v>
      </c>
      <c r="CN5" s="799"/>
      <c r="CO5" s="799"/>
      <c r="CP5" s="799"/>
      <c r="CQ5" s="800"/>
      <c r="CR5" s="798" t="s">
        <v>390</v>
      </c>
      <c r="CS5" s="799"/>
      <c r="CT5" s="799"/>
      <c r="CU5" s="799"/>
      <c r="CV5" s="800"/>
      <c r="CW5" s="798" t="s">
        <v>391</v>
      </c>
      <c r="CX5" s="799"/>
      <c r="CY5" s="799"/>
      <c r="CZ5" s="799"/>
      <c r="DA5" s="800"/>
      <c r="DB5" s="798" t="s">
        <v>392</v>
      </c>
      <c r="DC5" s="799"/>
      <c r="DD5" s="799"/>
      <c r="DE5" s="799"/>
      <c r="DF5" s="800"/>
      <c r="DG5" s="828" t="s">
        <v>393</v>
      </c>
      <c r="DH5" s="829"/>
      <c r="DI5" s="829"/>
      <c r="DJ5" s="829"/>
      <c r="DK5" s="830"/>
      <c r="DL5" s="828" t="s">
        <v>394</v>
      </c>
      <c r="DM5" s="829"/>
      <c r="DN5" s="829"/>
      <c r="DO5" s="829"/>
      <c r="DP5" s="830"/>
      <c r="DQ5" s="798" t="s">
        <v>395</v>
      </c>
      <c r="DR5" s="799"/>
      <c r="DS5" s="799"/>
      <c r="DT5" s="799"/>
      <c r="DU5" s="800"/>
      <c r="DV5" s="798" t="s">
        <v>386</v>
      </c>
      <c r="DW5" s="799"/>
      <c r="DX5" s="799"/>
      <c r="DY5" s="799"/>
      <c r="DZ5" s="805"/>
      <c r="EA5" s="237"/>
    </row>
    <row r="6" spans="1:131" s="238" customFormat="1" ht="26.25" customHeight="1" thickBot="1" x14ac:dyDescent="0.2">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35"/>
      <c r="BA6" s="235"/>
      <c r="BB6" s="235"/>
      <c r="BC6" s="235"/>
      <c r="BD6" s="235"/>
      <c r="BE6" s="236"/>
      <c r="BF6" s="236"/>
      <c r="BG6" s="236"/>
      <c r="BH6" s="236"/>
      <c r="BI6" s="236"/>
      <c r="BJ6" s="236"/>
      <c r="BK6" s="236"/>
      <c r="BL6" s="236"/>
      <c r="BM6" s="236"/>
      <c r="BN6" s="236"/>
      <c r="BO6" s="236"/>
      <c r="BP6" s="236"/>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7"/>
    </row>
    <row r="7" spans="1:131" s="238" customFormat="1" ht="26.25" customHeight="1" thickTop="1" x14ac:dyDescent="0.15">
      <c r="A7" s="239">
        <v>1</v>
      </c>
      <c r="B7" s="814" t="s">
        <v>396</v>
      </c>
      <c r="C7" s="815"/>
      <c r="D7" s="815"/>
      <c r="E7" s="815"/>
      <c r="F7" s="815"/>
      <c r="G7" s="815"/>
      <c r="H7" s="815"/>
      <c r="I7" s="815"/>
      <c r="J7" s="815"/>
      <c r="K7" s="815"/>
      <c r="L7" s="815"/>
      <c r="M7" s="815"/>
      <c r="N7" s="815"/>
      <c r="O7" s="815"/>
      <c r="P7" s="816"/>
      <c r="Q7" s="817">
        <v>5462</v>
      </c>
      <c r="R7" s="818"/>
      <c r="S7" s="818"/>
      <c r="T7" s="818"/>
      <c r="U7" s="818"/>
      <c r="V7" s="818">
        <v>5357</v>
      </c>
      <c r="W7" s="818"/>
      <c r="X7" s="818"/>
      <c r="Y7" s="818"/>
      <c r="Z7" s="818"/>
      <c r="AA7" s="818">
        <v>105</v>
      </c>
      <c r="AB7" s="818"/>
      <c r="AC7" s="818"/>
      <c r="AD7" s="818"/>
      <c r="AE7" s="819"/>
      <c r="AF7" s="820">
        <v>100</v>
      </c>
      <c r="AG7" s="821"/>
      <c r="AH7" s="821"/>
      <c r="AI7" s="821"/>
      <c r="AJ7" s="822"/>
      <c r="AK7" s="823">
        <v>311</v>
      </c>
      <c r="AL7" s="824"/>
      <c r="AM7" s="824"/>
      <c r="AN7" s="824"/>
      <c r="AO7" s="824"/>
      <c r="AP7" s="824">
        <v>3004</v>
      </c>
      <c r="AQ7" s="824"/>
      <c r="AR7" s="824"/>
      <c r="AS7" s="824"/>
      <c r="AT7" s="824"/>
      <c r="AU7" s="825" t="s">
        <v>604</v>
      </c>
      <c r="AV7" s="825"/>
      <c r="AW7" s="825"/>
      <c r="AX7" s="825"/>
      <c r="AY7" s="826"/>
      <c r="AZ7" s="235"/>
      <c r="BA7" s="235"/>
      <c r="BB7" s="235"/>
      <c r="BC7" s="235"/>
      <c r="BD7" s="235"/>
      <c r="BE7" s="236"/>
      <c r="BF7" s="236"/>
      <c r="BG7" s="236"/>
      <c r="BH7" s="236"/>
      <c r="BI7" s="236"/>
      <c r="BJ7" s="236"/>
      <c r="BK7" s="236"/>
      <c r="BL7" s="236"/>
      <c r="BM7" s="236"/>
      <c r="BN7" s="236"/>
      <c r="BO7" s="236"/>
      <c r="BP7" s="236"/>
      <c r="BQ7" s="239">
        <v>1</v>
      </c>
      <c r="BR7" s="240"/>
      <c r="BS7" s="811" t="s">
        <v>605</v>
      </c>
      <c r="BT7" s="812"/>
      <c r="BU7" s="812"/>
      <c r="BV7" s="812"/>
      <c r="BW7" s="812"/>
      <c r="BX7" s="812"/>
      <c r="BY7" s="812"/>
      <c r="BZ7" s="812"/>
      <c r="CA7" s="812"/>
      <c r="CB7" s="812"/>
      <c r="CC7" s="812"/>
      <c r="CD7" s="812"/>
      <c r="CE7" s="812"/>
      <c r="CF7" s="812"/>
      <c r="CG7" s="827"/>
      <c r="CH7" s="808">
        <v>-2</v>
      </c>
      <c r="CI7" s="809"/>
      <c r="CJ7" s="809"/>
      <c r="CK7" s="809"/>
      <c r="CL7" s="810"/>
      <c r="CM7" s="808">
        <v>6</v>
      </c>
      <c r="CN7" s="809"/>
      <c r="CO7" s="809"/>
      <c r="CP7" s="809"/>
      <c r="CQ7" s="810"/>
      <c r="CR7" s="808">
        <v>1</v>
      </c>
      <c r="CS7" s="809"/>
      <c r="CT7" s="809"/>
      <c r="CU7" s="809"/>
      <c r="CV7" s="810"/>
      <c r="CW7" s="808" t="s">
        <v>602</v>
      </c>
      <c r="CX7" s="809"/>
      <c r="CY7" s="809"/>
      <c r="CZ7" s="809"/>
      <c r="DA7" s="810"/>
      <c r="DB7" s="808" t="s">
        <v>614</v>
      </c>
      <c r="DC7" s="809"/>
      <c r="DD7" s="809"/>
      <c r="DE7" s="809"/>
      <c r="DF7" s="810"/>
      <c r="DG7" s="808" t="s">
        <v>602</v>
      </c>
      <c r="DH7" s="809"/>
      <c r="DI7" s="809"/>
      <c r="DJ7" s="809"/>
      <c r="DK7" s="810"/>
      <c r="DL7" s="808" t="s">
        <v>615</v>
      </c>
      <c r="DM7" s="809"/>
      <c r="DN7" s="809"/>
      <c r="DO7" s="809"/>
      <c r="DP7" s="810"/>
      <c r="DQ7" s="808" t="s">
        <v>602</v>
      </c>
      <c r="DR7" s="809"/>
      <c r="DS7" s="809"/>
      <c r="DT7" s="809"/>
      <c r="DU7" s="810"/>
      <c r="DV7" s="811"/>
      <c r="DW7" s="812"/>
      <c r="DX7" s="812"/>
      <c r="DY7" s="812"/>
      <c r="DZ7" s="813"/>
      <c r="EA7" s="237"/>
    </row>
    <row r="8" spans="1:131" s="238" customFormat="1" ht="26.25" customHeight="1" x14ac:dyDescent="0.15">
      <c r="A8" s="241">
        <v>2</v>
      </c>
      <c r="B8" s="845" t="s">
        <v>397</v>
      </c>
      <c r="C8" s="846"/>
      <c r="D8" s="846"/>
      <c r="E8" s="846"/>
      <c r="F8" s="846"/>
      <c r="G8" s="846"/>
      <c r="H8" s="846"/>
      <c r="I8" s="846"/>
      <c r="J8" s="846"/>
      <c r="K8" s="846"/>
      <c r="L8" s="846"/>
      <c r="M8" s="846"/>
      <c r="N8" s="846"/>
      <c r="O8" s="846"/>
      <c r="P8" s="847"/>
      <c r="Q8" s="848">
        <v>326</v>
      </c>
      <c r="R8" s="849"/>
      <c r="S8" s="849"/>
      <c r="T8" s="849"/>
      <c r="U8" s="849"/>
      <c r="V8" s="849">
        <v>304</v>
      </c>
      <c r="W8" s="849"/>
      <c r="X8" s="849"/>
      <c r="Y8" s="849"/>
      <c r="Z8" s="849"/>
      <c r="AA8" s="849">
        <v>22</v>
      </c>
      <c r="AB8" s="849"/>
      <c r="AC8" s="849"/>
      <c r="AD8" s="849"/>
      <c r="AE8" s="850"/>
      <c r="AF8" s="851">
        <v>22</v>
      </c>
      <c r="AG8" s="852"/>
      <c r="AH8" s="852"/>
      <c r="AI8" s="852"/>
      <c r="AJ8" s="853"/>
      <c r="AK8" s="834">
        <v>7</v>
      </c>
      <c r="AL8" s="835"/>
      <c r="AM8" s="835"/>
      <c r="AN8" s="835"/>
      <c r="AO8" s="835"/>
      <c r="AP8" s="835">
        <v>69</v>
      </c>
      <c r="AQ8" s="835"/>
      <c r="AR8" s="835"/>
      <c r="AS8" s="835"/>
      <c r="AT8" s="835"/>
      <c r="AU8" s="836" t="s">
        <v>603</v>
      </c>
      <c r="AV8" s="836"/>
      <c r="AW8" s="836"/>
      <c r="AX8" s="836"/>
      <c r="AY8" s="837"/>
      <c r="AZ8" s="235"/>
      <c r="BA8" s="235"/>
      <c r="BB8" s="235"/>
      <c r="BC8" s="235"/>
      <c r="BD8" s="235"/>
      <c r="BE8" s="236"/>
      <c r="BF8" s="236"/>
      <c r="BG8" s="236"/>
      <c r="BH8" s="236"/>
      <c r="BI8" s="236"/>
      <c r="BJ8" s="236"/>
      <c r="BK8" s="236"/>
      <c r="BL8" s="236"/>
      <c r="BM8" s="236"/>
      <c r="BN8" s="236"/>
      <c r="BO8" s="236"/>
      <c r="BP8" s="236"/>
      <c r="BQ8" s="241">
        <v>2</v>
      </c>
      <c r="BR8" s="242"/>
      <c r="BS8" s="838"/>
      <c r="BT8" s="839"/>
      <c r="BU8" s="839"/>
      <c r="BV8" s="839"/>
      <c r="BW8" s="839"/>
      <c r="BX8" s="839"/>
      <c r="BY8" s="839"/>
      <c r="BZ8" s="839"/>
      <c r="CA8" s="839"/>
      <c r="CB8" s="839"/>
      <c r="CC8" s="839"/>
      <c r="CD8" s="839"/>
      <c r="CE8" s="839"/>
      <c r="CF8" s="839"/>
      <c r="CG8" s="84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38"/>
      <c r="DW8" s="839"/>
      <c r="DX8" s="839"/>
      <c r="DY8" s="839"/>
      <c r="DZ8" s="844"/>
      <c r="EA8" s="237"/>
    </row>
    <row r="9" spans="1:131" s="238" customFormat="1" ht="26.25" customHeight="1" x14ac:dyDescent="0.15">
      <c r="A9" s="241">
        <v>3</v>
      </c>
      <c r="B9" s="845"/>
      <c r="C9" s="846"/>
      <c r="D9" s="846"/>
      <c r="E9" s="846"/>
      <c r="F9" s="846"/>
      <c r="G9" s="846"/>
      <c r="H9" s="846"/>
      <c r="I9" s="846"/>
      <c r="J9" s="846"/>
      <c r="K9" s="846"/>
      <c r="L9" s="846"/>
      <c r="M9" s="846"/>
      <c r="N9" s="846"/>
      <c r="O9" s="846"/>
      <c r="P9" s="847"/>
      <c r="Q9" s="848"/>
      <c r="R9" s="849"/>
      <c r="S9" s="849"/>
      <c r="T9" s="849"/>
      <c r="U9" s="849"/>
      <c r="V9" s="849"/>
      <c r="W9" s="849"/>
      <c r="X9" s="849"/>
      <c r="Y9" s="849"/>
      <c r="Z9" s="849"/>
      <c r="AA9" s="849"/>
      <c r="AB9" s="849"/>
      <c r="AC9" s="849"/>
      <c r="AD9" s="849"/>
      <c r="AE9" s="850"/>
      <c r="AF9" s="851"/>
      <c r="AG9" s="852"/>
      <c r="AH9" s="852"/>
      <c r="AI9" s="852"/>
      <c r="AJ9" s="853"/>
      <c r="AK9" s="834"/>
      <c r="AL9" s="835"/>
      <c r="AM9" s="835"/>
      <c r="AN9" s="835"/>
      <c r="AO9" s="835"/>
      <c r="AP9" s="835"/>
      <c r="AQ9" s="835"/>
      <c r="AR9" s="835"/>
      <c r="AS9" s="835"/>
      <c r="AT9" s="835"/>
      <c r="AU9" s="836"/>
      <c r="AV9" s="836"/>
      <c r="AW9" s="836"/>
      <c r="AX9" s="836"/>
      <c r="AY9" s="837"/>
      <c r="AZ9" s="235"/>
      <c r="BA9" s="235"/>
      <c r="BB9" s="235"/>
      <c r="BC9" s="235"/>
      <c r="BD9" s="235"/>
      <c r="BE9" s="236"/>
      <c r="BF9" s="236"/>
      <c r="BG9" s="236"/>
      <c r="BH9" s="236"/>
      <c r="BI9" s="236"/>
      <c r="BJ9" s="236"/>
      <c r="BK9" s="236"/>
      <c r="BL9" s="236"/>
      <c r="BM9" s="236"/>
      <c r="BN9" s="236"/>
      <c r="BO9" s="236"/>
      <c r="BP9" s="236"/>
      <c r="BQ9" s="241">
        <v>3</v>
      </c>
      <c r="BR9" s="242"/>
      <c r="BS9" s="838"/>
      <c r="BT9" s="839"/>
      <c r="BU9" s="839"/>
      <c r="BV9" s="839"/>
      <c r="BW9" s="839"/>
      <c r="BX9" s="839"/>
      <c r="BY9" s="839"/>
      <c r="BZ9" s="839"/>
      <c r="CA9" s="839"/>
      <c r="CB9" s="839"/>
      <c r="CC9" s="839"/>
      <c r="CD9" s="839"/>
      <c r="CE9" s="839"/>
      <c r="CF9" s="839"/>
      <c r="CG9" s="84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38"/>
      <c r="DW9" s="839"/>
      <c r="DX9" s="839"/>
      <c r="DY9" s="839"/>
      <c r="DZ9" s="844"/>
      <c r="EA9" s="237"/>
    </row>
    <row r="10" spans="1:131" s="238" customFormat="1" ht="26.25" customHeight="1" x14ac:dyDescent="0.15">
      <c r="A10" s="241">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235"/>
      <c r="BA10" s="235"/>
      <c r="BB10" s="235"/>
      <c r="BC10" s="235"/>
      <c r="BD10" s="235"/>
      <c r="BE10" s="236"/>
      <c r="BF10" s="236"/>
      <c r="BG10" s="236"/>
      <c r="BH10" s="236"/>
      <c r="BI10" s="236"/>
      <c r="BJ10" s="236"/>
      <c r="BK10" s="236"/>
      <c r="BL10" s="236"/>
      <c r="BM10" s="236"/>
      <c r="BN10" s="236"/>
      <c r="BO10" s="236"/>
      <c r="BP10" s="236"/>
      <c r="BQ10" s="241">
        <v>4</v>
      </c>
      <c r="BR10" s="242"/>
      <c r="BS10" s="838"/>
      <c r="BT10" s="839"/>
      <c r="BU10" s="839"/>
      <c r="BV10" s="839"/>
      <c r="BW10" s="839"/>
      <c r="BX10" s="839"/>
      <c r="BY10" s="839"/>
      <c r="BZ10" s="839"/>
      <c r="CA10" s="839"/>
      <c r="CB10" s="839"/>
      <c r="CC10" s="839"/>
      <c r="CD10" s="839"/>
      <c r="CE10" s="839"/>
      <c r="CF10" s="839"/>
      <c r="CG10" s="84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38"/>
      <c r="DW10" s="839"/>
      <c r="DX10" s="839"/>
      <c r="DY10" s="839"/>
      <c r="DZ10" s="844"/>
      <c r="EA10" s="237"/>
    </row>
    <row r="11" spans="1:131" s="238" customFormat="1" ht="26.25" customHeight="1" x14ac:dyDescent="0.15">
      <c r="A11" s="241">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35"/>
      <c r="BA11" s="235"/>
      <c r="BB11" s="235"/>
      <c r="BC11" s="235"/>
      <c r="BD11" s="235"/>
      <c r="BE11" s="236"/>
      <c r="BF11" s="236"/>
      <c r="BG11" s="236"/>
      <c r="BH11" s="236"/>
      <c r="BI11" s="236"/>
      <c r="BJ11" s="236"/>
      <c r="BK11" s="236"/>
      <c r="BL11" s="236"/>
      <c r="BM11" s="236"/>
      <c r="BN11" s="236"/>
      <c r="BO11" s="236"/>
      <c r="BP11" s="236"/>
      <c r="BQ11" s="241">
        <v>5</v>
      </c>
      <c r="BR11" s="242"/>
      <c r="BS11" s="838"/>
      <c r="BT11" s="839"/>
      <c r="BU11" s="839"/>
      <c r="BV11" s="839"/>
      <c r="BW11" s="839"/>
      <c r="BX11" s="839"/>
      <c r="BY11" s="839"/>
      <c r="BZ11" s="839"/>
      <c r="CA11" s="839"/>
      <c r="CB11" s="839"/>
      <c r="CC11" s="839"/>
      <c r="CD11" s="839"/>
      <c r="CE11" s="839"/>
      <c r="CF11" s="839"/>
      <c r="CG11" s="84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38"/>
      <c r="DW11" s="839"/>
      <c r="DX11" s="839"/>
      <c r="DY11" s="839"/>
      <c r="DZ11" s="844"/>
      <c r="EA11" s="237"/>
    </row>
    <row r="12" spans="1:131" s="238" customFormat="1" ht="26.25" customHeight="1" x14ac:dyDescent="0.15">
      <c r="A12" s="241">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35"/>
      <c r="BA12" s="235"/>
      <c r="BB12" s="235"/>
      <c r="BC12" s="235"/>
      <c r="BD12" s="235"/>
      <c r="BE12" s="236"/>
      <c r="BF12" s="236"/>
      <c r="BG12" s="236"/>
      <c r="BH12" s="236"/>
      <c r="BI12" s="236"/>
      <c r="BJ12" s="236"/>
      <c r="BK12" s="236"/>
      <c r="BL12" s="236"/>
      <c r="BM12" s="236"/>
      <c r="BN12" s="236"/>
      <c r="BO12" s="236"/>
      <c r="BP12" s="236"/>
      <c r="BQ12" s="241">
        <v>6</v>
      </c>
      <c r="BR12" s="242"/>
      <c r="BS12" s="838"/>
      <c r="BT12" s="839"/>
      <c r="BU12" s="839"/>
      <c r="BV12" s="839"/>
      <c r="BW12" s="839"/>
      <c r="BX12" s="839"/>
      <c r="BY12" s="839"/>
      <c r="BZ12" s="839"/>
      <c r="CA12" s="839"/>
      <c r="CB12" s="839"/>
      <c r="CC12" s="839"/>
      <c r="CD12" s="839"/>
      <c r="CE12" s="839"/>
      <c r="CF12" s="839"/>
      <c r="CG12" s="84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38"/>
      <c r="DW12" s="839"/>
      <c r="DX12" s="839"/>
      <c r="DY12" s="839"/>
      <c r="DZ12" s="844"/>
      <c r="EA12" s="237"/>
    </row>
    <row r="13" spans="1:131" s="238" customFormat="1" ht="26.25" customHeight="1" x14ac:dyDescent="0.15">
      <c r="A13" s="241">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35"/>
      <c r="BA13" s="235"/>
      <c r="BB13" s="235"/>
      <c r="BC13" s="235"/>
      <c r="BD13" s="235"/>
      <c r="BE13" s="236"/>
      <c r="BF13" s="236"/>
      <c r="BG13" s="236"/>
      <c r="BH13" s="236"/>
      <c r="BI13" s="236"/>
      <c r="BJ13" s="236"/>
      <c r="BK13" s="236"/>
      <c r="BL13" s="236"/>
      <c r="BM13" s="236"/>
      <c r="BN13" s="236"/>
      <c r="BO13" s="236"/>
      <c r="BP13" s="236"/>
      <c r="BQ13" s="241">
        <v>7</v>
      </c>
      <c r="BR13" s="242"/>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7"/>
    </row>
    <row r="14" spans="1:131" s="238" customFormat="1" ht="26.25" customHeight="1" x14ac:dyDescent="0.15">
      <c r="A14" s="241">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35"/>
      <c r="BA14" s="235"/>
      <c r="BB14" s="235"/>
      <c r="BC14" s="235"/>
      <c r="BD14" s="235"/>
      <c r="BE14" s="236"/>
      <c r="BF14" s="236"/>
      <c r="BG14" s="236"/>
      <c r="BH14" s="236"/>
      <c r="BI14" s="236"/>
      <c r="BJ14" s="236"/>
      <c r="BK14" s="236"/>
      <c r="BL14" s="236"/>
      <c r="BM14" s="236"/>
      <c r="BN14" s="236"/>
      <c r="BO14" s="236"/>
      <c r="BP14" s="236"/>
      <c r="BQ14" s="241">
        <v>8</v>
      </c>
      <c r="BR14" s="242"/>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7"/>
    </row>
    <row r="15" spans="1:131" s="238" customFormat="1" ht="26.25" customHeight="1" x14ac:dyDescent="0.15">
      <c r="A15" s="241">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35"/>
      <c r="BA15" s="235"/>
      <c r="BB15" s="235"/>
      <c r="BC15" s="235"/>
      <c r="BD15" s="235"/>
      <c r="BE15" s="236"/>
      <c r="BF15" s="236"/>
      <c r="BG15" s="236"/>
      <c r="BH15" s="236"/>
      <c r="BI15" s="236"/>
      <c r="BJ15" s="236"/>
      <c r="BK15" s="236"/>
      <c r="BL15" s="236"/>
      <c r="BM15" s="236"/>
      <c r="BN15" s="236"/>
      <c r="BO15" s="236"/>
      <c r="BP15" s="236"/>
      <c r="BQ15" s="241">
        <v>9</v>
      </c>
      <c r="BR15" s="242"/>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7"/>
    </row>
    <row r="16" spans="1:131" s="238" customFormat="1" ht="26.25" customHeight="1" x14ac:dyDescent="0.15">
      <c r="A16" s="241">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35"/>
      <c r="BA16" s="235"/>
      <c r="BB16" s="235"/>
      <c r="BC16" s="235"/>
      <c r="BD16" s="235"/>
      <c r="BE16" s="236"/>
      <c r="BF16" s="236"/>
      <c r="BG16" s="236"/>
      <c r="BH16" s="236"/>
      <c r="BI16" s="236"/>
      <c r="BJ16" s="236"/>
      <c r="BK16" s="236"/>
      <c r="BL16" s="236"/>
      <c r="BM16" s="236"/>
      <c r="BN16" s="236"/>
      <c r="BO16" s="236"/>
      <c r="BP16" s="236"/>
      <c r="BQ16" s="241">
        <v>10</v>
      </c>
      <c r="BR16" s="242"/>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7"/>
    </row>
    <row r="17" spans="1:131" s="238" customFormat="1" ht="26.25" customHeight="1" x14ac:dyDescent="0.15">
      <c r="A17" s="241">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35"/>
      <c r="BA17" s="235"/>
      <c r="BB17" s="235"/>
      <c r="BC17" s="235"/>
      <c r="BD17" s="235"/>
      <c r="BE17" s="236"/>
      <c r="BF17" s="236"/>
      <c r="BG17" s="236"/>
      <c r="BH17" s="236"/>
      <c r="BI17" s="236"/>
      <c r="BJ17" s="236"/>
      <c r="BK17" s="236"/>
      <c r="BL17" s="236"/>
      <c r="BM17" s="236"/>
      <c r="BN17" s="236"/>
      <c r="BO17" s="236"/>
      <c r="BP17" s="236"/>
      <c r="BQ17" s="241">
        <v>11</v>
      </c>
      <c r="BR17" s="242"/>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7"/>
    </row>
    <row r="18" spans="1:131" s="238" customFormat="1" ht="26.25" customHeight="1" x14ac:dyDescent="0.15">
      <c r="A18" s="241">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35"/>
      <c r="BA18" s="235"/>
      <c r="BB18" s="235"/>
      <c r="BC18" s="235"/>
      <c r="BD18" s="235"/>
      <c r="BE18" s="236"/>
      <c r="BF18" s="236"/>
      <c r="BG18" s="236"/>
      <c r="BH18" s="236"/>
      <c r="BI18" s="236"/>
      <c r="BJ18" s="236"/>
      <c r="BK18" s="236"/>
      <c r="BL18" s="236"/>
      <c r="BM18" s="236"/>
      <c r="BN18" s="236"/>
      <c r="BO18" s="236"/>
      <c r="BP18" s="236"/>
      <c r="BQ18" s="241">
        <v>12</v>
      </c>
      <c r="BR18" s="242"/>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7"/>
    </row>
    <row r="19" spans="1:131" s="238" customFormat="1" ht="26.25" customHeight="1" x14ac:dyDescent="0.15">
      <c r="A19" s="241">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35"/>
      <c r="BA19" s="235"/>
      <c r="BB19" s="235"/>
      <c r="BC19" s="235"/>
      <c r="BD19" s="235"/>
      <c r="BE19" s="236"/>
      <c r="BF19" s="236"/>
      <c r="BG19" s="236"/>
      <c r="BH19" s="236"/>
      <c r="BI19" s="236"/>
      <c r="BJ19" s="236"/>
      <c r="BK19" s="236"/>
      <c r="BL19" s="236"/>
      <c r="BM19" s="236"/>
      <c r="BN19" s="236"/>
      <c r="BO19" s="236"/>
      <c r="BP19" s="236"/>
      <c r="BQ19" s="241">
        <v>13</v>
      </c>
      <c r="BR19" s="242"/>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7"/>
    </row>
    <row r="20" spans="1:131" s="238" customFormat="1" ht="26.25" customHeight="1" x14ac:dyDescent="0.15">
      <c r="A20" s="241">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35"/>
      <c r="BA20" s="235"/>
      <c r="BB20" s="235"/>
      <c r="BC20" s="235"/>
      <c r="BD20" s="235"/>
      <c r="BE20" s="236"/>
      <c r="BF20" s="236"/>
      <c r="BG20" s="236"/>
      <c r="BH20" s="236"/>
      <c r="BI20" s="236"/>
      <c r="BJ20" s="236"/>
      <c r="BK20" s="236"/>
      <c r="BL20" s="236"/>
      <c r="BM20" s="236"/>
      <c r="BN20" s="236"/>
      <c r="BO20" s="236"/>
      <c r="BP20" s="236"/>
      <c r="BQ20" s="241">
        <v>14</v>
      </c>
      <c r="BR20" s="242"/>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7"/>
    </row>
    <row r="21" spans="1:131" s="238" customFormat="1" ht="26.25" customHeight="1" thickBot="1" x14ac:dyDescent="0.2">
      <c r="A21" s="241">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35"/>
      <c r="BA21" s="235"/>
      <c r="BB21" s="235"/>
      <c r="BC21" s="235"/>
      <c r="BD21" s="235"/>
      <c r="BE21" s="236"/>
      <c r="BF21" s="236"/>
      <c r="BG21" s="236"/>
      <c r="BH21" s="236"/>
      <c r="BI21" s="236"/>
      <c r="BJ21" s="236"/>
      <c r="BK21" s="236"/>
      <c r="BL21" s="236"/>
      <c r="BM21" s="236"/>
      <c r="BN21" s="236"/>
      <c r="BO21" s="236"/>
      <c r="BP21" s="236"/>
      <c r="BQ21" s="241">
        <v>15</v>
      </c>
      <c r="BR21" s="242"/>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7"/>
    </row>
    <row r="22" spans="1:131" s="238" customFormat="1" ht="26.25" customHeight="1" x14ac:dyDescent="0.15">
      <c r="A22" s="241">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398</v>
      </c>
      <c r="BA22" s="871"/>
      <c r="BB22" s="871"/>
      <c r="BC22" s="871"/>
      <c r="BD22" s="872"/>
      <c r="BE22" s="236"/>
      <c r="BF22" s="236"/>
      <c r="BG22" s="236"/>
      <c r="BH22" s="236"/>
      <c r="BI22" s="236"/>
      <c r="BJ22" s="236"/>
      <c r="BK22" s="236"/>
      <c r="BL22" s="236"/>
      <c r="BM22" s="236"/>
      <c r="BN22" s="236"/>
      <c r="BO22" s="236"/>
      <c r="BP22" s="236"/>
      <c r="BQ22" s="241">
        <v>16</v>
      </c>
      <c r="BR22" s="242"/>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7"/>
    </row>
    <row r="23" spans="1:131" s="238" customFormat="1" ht="26.25" customHeight="1" thickBot="1" x14ac:dyDescent="0.2">
      <c r="A23" s="243" t="s">
        <v>399</v>
      </c>
      <c r="B23" s="854" t="s">
        <v>400</v>
      </c>
      <c r="C23" s="855"/>
      <c r="D23" s="855"/>
      <c r="E23" s="855"/>
      <c r="F23" s="855"/>
      <c r="G23" s="855"/>
      <c r="H23" s="855"/>
      <c r="I23" s="855"/>
      <c r="J23" s="855"/>
      <c r="K23" s="855"/>
      <c r="L23" s="855"/>
      <c r="M23" s="855"/>
      <c r="N23" s="855"/>
      <c r="O23" s="855"/>
      <c r="P23" s="856"/>
      <c r="Q23" s="857"/>
      <c r="R23" s="858"/>
      <c r="S23" s="858"/>
      <c r="T23" s="858"/>
      <c r="U23" s="858"/>
      <c r="V23" s="858"/>
      <c r="W23" s="858"/>
      <c r="X23" s="858"/>
      <c r="Y23" s="858"/>
      <c r="Z23" s="858"/>
      <c r="AA23" s="858"/>
      <c r="AB23" s="858"/>
      <c r="AC23" s="858"/>
      <c r="AD23" s="858"/>
      <c r="AE23" s="859"/>
      <c r="AF23" s="860">
        <v>123</v>
      </c>
      <c r="AG23" s="858"/>
      <c r="AH23" s="858"/>
      <c r="AI23" s="858"/>
      <c r="AJ23" s="861"/>
      <c r="AK23" s="862"/>
      <c r="AL23" s="863"/>
      <c r="AM23" s="863"/>
      <c r="AN23" s="863"/>
      <c r="AO23" s="863"/>
      <c r="AP23" s="858"/>
      <c r="AQ23" s="858"/>
      <c r="AR23" s="858"/>
      <c r="AS23" s="858"/>
      <c r="AT23" s="858"/>
      <c r="AU23" s="874"/>
      <c r="AV23" s="874"/>
      <c r="AW23" s="874"/>
      <c r="AX23" s="874"/>
      <c r="AY23" s="875"/>
      <c r="AZ23" s="876" t="s">
        <v>401</v>
      </c>
      <c r="BA23" s="877"/>
      <c r="BB23" s="877"/>
      <c r="BC23" s="877"/>
      <c r="BD23" s="878"/>
      <c r="BE23" s="236"/>
      <c r="BF23" s="236"/>
      <c r="BG23" s="236"/>
      <c r="BH23" s="236"/>
      <c r="BI23" s="236"/>
      <c r="BJ23" s="236"/>
      <c r="BK23" s="236"/>
      <c r="BL23" s="236"/>
      <c r="BM23" s="236"/>
      <c r="BN23" s="236"/>
      <c r="BO23" s="236"/>
      <c r="BP23" s="236"/>
      <c r="BQ23" s="241">
        <v>17</v>
      </c>
      <c r="BR23" s="242"/>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7"/>
    </row>
    <row r="24" spans="1:131" s="238" customFormat="1" ht="26.25" customHeight="1" x14ac:dyDescent="0.15">
      <c r="A24" s="873" t="s">
        <v>402</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35"/>
      <c r="BA24" s="235"/>
      <c r="BB24" s="235"/>
      <c r="BC24" s="235"/>
      <c r="BD24" s="235"/>
      <c r="BE24" s="236"/>
      <c r="BF24" s="236"/>
      <c r="BG24" s="236"/>
      <c r="BH24" s="236"/>
      <c r="BI24" s="236"/>
      <c r="BJ24" s="236"/>
      <c r="BK24" s="236"/>
      <c r="BL24" s="236"/>
      <c r="BM24" s="236"/>
      <c r="BN24" s="236"/>
      <c r="BO24" s="236"/>
      <c r="BP24" s="236"/>
      <c r="BQ24" s="241">
        <v>18</v>
      </c>
      <c r="BR24" s="242"/>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7"/>
    </row>
    <row r="25" spans="1:131" ht="26.25" customHeight="1" thickBot="1" x14ac:dyDescent="0.2">
      <c r="A25" s="790" t="s">
        <v>403</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35"/>
      <c r="BK25" s="235"/>
      <c r="BL25" s="235"/>
      <c r="BM25" s="235"/>
      <c r="BN25" s="235"/>
      <c r="BO25" s="244"/>
      <c r="BP25" s="244"/>
      <c r="BQ25" s="241">
        <v>19</v>
      </c>
      <c r="BR25" s="242"/>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33"/>
    </row>
    <row r="26" spans="1:131" ht="26.25" customHeight="1" x14ac:dyDescent="0.15">
      <c r="A26" s="792" t="s">
        <v>379</v>
      </c>
      <c r="B26" s="793"/>
      <c r="C26" s="793"/>
      <c r="D26" s="793"/>
      <c r="E26" s="793"/>
      <c r="F26" s="793"/>
      <c r="G26" s="793"/>
      <c r="H26" s="793"/>
      <c r="I26" s="793"/>
      <c r="J26" s="793"/>
      <c r="K26" s="793"/>
      <c r="L26" s="793"/>
      <c r="M26" s="793"/>
      <c r="N26" s="793"/>
      <c r="O26" s="793"/>
      <c r="P26" s="794"/>
      <c r="Q26" s="798" t="s">
        <v>404</v>
      </c>
      <c r="R26" s="799"/>
      <c r="S26" s="799"/>
      <c r="T26" s="799"/>
      <c r="U26" s="800"/>
      <c r="V26" s="798" t="s">
        <v>405</v>
      </c>
      <c r="W26" s="799"/>
      <c r="X26" s="799"/>
      <c r="Y26" s="799"/>
      <c r="Z26" s="800"/>
      <c r="AA26" s="798" t="s">
        <v>406</v>
      </c>
      <c r="AB26" s="799"/>
      <c r="AC26" s="799"/>
      <c r="AD26" s="799"/>
      <c r="AE26" s="799"/>
      <c r="AF26" s="879" t="s">
        <v>407</v>
      </c>
      <c r="AG26" s="880"/>
      <c r="AH26" s="880"/>
      <c r="AI26" s="880"/>
      <c r="AJ26" s="881"/>
      <c r="AK26" s="799" t="s">
        <v>408</v>
      </c>
      <c r="AL26" s="799"/>
      <c r="AM26" s="799"/>
      <c r="AN26" s="799"/>
      <c r="AO26" s="800"/>
      <c r="AP26" s="798" t="s">
        <v>409</v>
      </c>
      <c r="AQ26" s="799"/>
      <c r="AR26" s="799"/>
      <c r="AS26" s="799"/>
      <c r="AT26" s="800"/>
      <c r="AU26" s="798" t="s">
        <v>410</v>
      </c>
      <c r="AV26" s="799"/>
      <c r="AW26" s="799"/>
      <c r="AX26" s="799"/>
      <c r="AY26" s="800"/>
      <c r="AZ26" s="798" t="s">
        <v>411</v>
      </c>
      <c r="BA26" s="799"/>
      <c r="BB26" s="799"/>
      <c r="BC26" s="799"/>
      <c r="BD26" s="800"/>
      <c r="BE26" s="798" t="s">
        <v>386</v>
      </c>
      <c r="BF26" s="799"/>
      <c r="BG26" s="799"/>
      <c r="BH26" s="799"/>
      <c r="BI26" s="805"/>
      <c r="BJ26" s="235"/>
      <c r="BK26" s="235"/>
      <c r="BL26" s="235"/>
      <c r="BM26" s="235"/>
      <c r="BN26" s="235"/>
      <c r="BO26" s="244"/>
      <c r="BP26" s="244"/>
      <c r="BQ26" s="241">
        <v>20</v>
      </c>
      <c r="BR26" s="242"/>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33"/>
    </row>
    <row r="27" spans="1:131" ht="26.25" customHeight="1" thickBot="1" x14ac:dyDescent="0.2">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35"/>
      <c r="BK27" s="235"/>
      <c r="BL27" s="235"/>
      <c r="BM27" s="235"/>
      <c r="BN27" s="235"/>
      <c r="BO27" s="244"/>
      <c r="BP27" s="244"/>
      <c r="BQ27" s="241">
        <v>21</v>
      </c>
      <c r="BR27" s="242"/>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33"/>
    </row>
    <row r="28" spans="1:131" ht="26.25" customHeight="1" thickTop="1" x14ac:dyDescent="0.15">
      <c r="A28" s="245">
        <v>1</v>
      </c>
      <c r="B28" s="814" t="s">
        <v>412</v>
      </c>
      <c r="C28" s="815"/>
      <c r="D28" s="815"/>
      <c r="E28" s="815"/>
      <c r="F28" s="815"/>
      <c r="G28" s="815"/>
      <c r="H28" s="815"/>
      <c r="I28" s="815"/>
      <c r="J28" s="815"/>
      <c r="K28" s="815"/>
      <c r="L28" s="815"/>
      <c r="M28" s="815"/>
      <c r="N28" s="815"/>
      <c r="O28" s="815"/>
      <c r="P28" s="816"/>
      <c r="Q28" s="887">
        <v>359</v>
      </c>
      <c r="R28" s="888"/>
      <c r="S28" s="888"/>
      <c r="T28" s="888"/>
      <c r="U28" s="888"/>
      <c r="V28" s="888">
        <v>359</v>
      </c>
      <c r="W28" s="888"/>
      <c r="X28" s="888"/>
      <c r="Y28" s="888"/>
      <c r="Z28" s="888"/>
      <c r="AA28" s="888" t="s">
        <v>602</v>
      </c>
      <c r="AB28" s="888"/>
      <c r="AC28" s="888"/>
      <c r="AD28" s="888"/>
      <c r="AE28" s="889"/>
      <c r="AF28" s="890" t="s">
        <v>127</v>
      </c>
      <c r="AG28" s="888"/>
      <c r="AH28" s="888"/>
      <c r="AI28" s="888"/>
      <c r="AJ28" s="891"/>
      <c r="AK28" s="892">
        <v>73</v>
      </c>
      <c r="AL28" s="893"/>
      <c r="AM28" s="893"/>
      <c r="AN28" s="893"/>
      <c r="AO28" s="893"/>
      <c r="AP28" s="893">
        <v>96</v>
      </c>
      <c r="AQ28" s="893"/>
      <c r="AR28" s="893"/>
      <c r="AS28" s="893"/>
      <c r="AT28" s="893"/>
      <c r="AU28" s="893">
        <v>73</v>
      </c>
      <c r="AV28" s="893"/>
      <c r="AW28" s="893"/>
      <c r="AX28" s="893"/>
      <c r="AY28" s="893"/>
      <c r="AZ28" s="894" t="s">
        <v>602</v>
      </c>
      <c r="BA28" s="894"/>
      <c r="BB28" s="894"/>
      <c r="BC28" s="894"/>
      <c r="BD28" s="894"/>
      <c r="BE28" s="885" t="s">
        <v>609</v>
      </c>
      <c r="BF28" s="885"/>
      <c r="BG28" s="885"/>
      <c r="BH28" s="885"/>
      <c r="BI28" s="886"/>
      <c r="BJ28" s="235"/>
      <c r="BK28" s="235"/>
      <c r="BL28" s="235"/>
      <c r="BM28" s="235"/>
      <c r="BN28" s="235"/>
      <c r="BO28" s="244"/>
      <c r="BP28" s="244"/>
      <c r="BQ28" s="241">
        <v>22</v>
      </c>
      <c r="BR28" s="242"/>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33"/>
    </row>
    <row r="29" spans="1:131" ht="26.25" customHeight="1" x14ac:dyDescent="0.15">
      <c r="A29" s="245">
        <v>2</v>
      </c>
      <c r="B29" s="845" t="s">
        <v>413</v>
      </c>
      <c r="C29" s="846"/>
      <c r="D29" s="846"/>
      <c r="E29" s="846"/>
      <c r="F29" s="846"/>
      <c r="G29" s="846"/>
      <c r="H29" s="846"/>
      <c r="I29" s="846"/>
      <c r="J29" s="846"/>
      <c r="K29" s="846"/>
      <c r="L29" s="846"/>
      <c r="M29" s="846"/>
      <c r="N29" s="846"/>
      <c r="O29" s="846"/>
      <c r="P29" s="847"/>
      <c r="Q29" s="848">
        <v>44</v>
      </c>
      <c r="R29" s="849"/>
      <c r="S29" s="849"/>
      <c r="T29" s="849"/>
      <c r="U29" s="849"/>
      <c r="V29" s="849">
        <v>41</v>
      </c>
      <c r="W29" s="849"/>
      <c r="X29" s="849"/>
      <c r="Y29" s="849"/>
      <c r="Z29" s="849"/>
      <c r="AA29" s="849">
        <v>3</v>
      </c>
      <c r="AB29" s="849"/>
      <c r="AC29" s="849"/>
      <c r="AD29" s="849"/>
      <c r="AE29" s="850"/>
      <c r="AF29" s="851">
        <v>3</v>
      </c>
      <c r="AG29" s="852"/>
      <c r="AH29" s="852"/>
      <c r="AI29" s="852"/>
      <c r="AJ29" s="853"/>
      <c r="AK29" s="899">
        <v>2</v>
      </c>
      <c r="AL29" s="895"/>
      <c r="AM29" s="895"/>
      <c r="AN29" s="895"/>
      <c r="AO29" s="895"/>
      <c r="AP29" s="895" t="s">
        <v>602</v>
      </c>
      <c r="AQ29" s="895"/>
      <c r="AR29" s="895"/>
      <c r="AS29" s="895"/>
      <c r="AT29" s="895"/>
      <c r="AU29" s="895">
        <v>2</v>
      </c>
      <c r="AV29" s="895"/>
      <c r="AW29" s="895"/>
      <c r="AX29" s="895"/>
      <c r="AY29" s="895"/>
      <c r="AZ29" s="896" t="s">
        <v>602</v>
      </c>
      <c r="BA29" s="896"/>
      <c r="BB29" s="896"/>
      <c r="BC29" s="896"/>
      <c r="BD29" s="896"/>
      <c r="BE29" s="897" t="s">
        <v>610</v>
      </c>
      <c r="BF29" s="897"/>
      <c r="BG29" s="897"/>
      <c r="BH29" s="897"/>
      <c r="BI29" s="898"/>
      <c r="BJ29" s="235"/>
      <c r="BK29" s="235"/>
      <c r="BL29" s="235"/>
      <c r="BM29" s="235"/>
      <c r="BN29" s="235"/>
      <c r="BO29" s="244"/>
      <c r="BP29" s="244"/>
      <c r="BQ29" s="241">
        <v>23</v>
      </c>
      <c r="BR29" s="242"/>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33"/>
    </row>
    <row r="30" spans="1:131" ht="26.25" customHeight="1" x14ac:dyDescent="0.15">
      <c r="A30" s="245">
        <v>3</v>
      </c>
      <c r="B30" s="845" t="s">
        <v>414</v>
      </c>
      <c r="C30" s="846"/>
      <c r="D30" s="846"/>
      <c r="E30" s="846"/>
      <c r="F30" s="846"/>
      <c r="G30" s="846"/>
      <c r="H30" s="846"/>
      <c r="I30" s="846"/>
      <c r="J30" s="846"/>
      <c r="K30" s="846"/>
      <c r="L30" s="846"/>
      <c r="M30" s="846"/>
      <c r="N30" s="846"/>
      <c r="O30" s="846"/>
      <c r="P30" s="847"/>
      <c r="Q30" s="848">
        <v>352</v>
      </c>
      <c r="R30" s="849"/>
      <c r="S30" s="849"/>
      <c r="T30" s="849"/>
      <c r="U30" s="849"/>
      <c r="V30" s="849">
        <v>329</v>
      </c>
      <c r="W30" s="849"/>
      <c r="X30" s="849"/>
      <c r="Y30" s="849"/>
      <c r="Z30" s="849"/>
      <c r="AA30" s="849">
        <v>23</v>
      </c>
      <c r="AB30" s="849"/>
      <c r="AC30" s="849"/>
      <c r="AD30" s="849"/>
      <c r="AE30" s="850"/>
      <c r="AF30" s="851">
        <v>23</v>
      </c>
      <c r="AG30" s="852"/>
      <c r="AH30" s="852"/>
      <c r="AI30" s="852"/>
      <c r="AJ30" s="853"/>
      <c r="AK30" s="899">
        <v>47</v>
      </c>
      <c r="AL30" s="895"/>
      <c r="AM30" s="895"/>
      <c r="AN30" s="895"/>
      <c r="AO30" s="895"/>
      <c r="AP30" s="895" t="s">
        <v>602</v>
      </c>
      <c r="AQ30" s="895"/>
      <c r="AR30" s="895"/>
      <c r="AS30" s="895"/>
      <c r="AT30" s="895"/>
      <c r="AU30" s="895">
        <v>47</v>
      </c>
      <c r="AV30" s="895"/>
      <c r="AW30" s="895"/>
      <c r="AX30" s="895"/>
      <c r="AY30" s="895"/>
      <c r="AZ30" s="896" t="s">
        <v>606</v>
      </c>
      <c r="BA30" s="896"/>
      <c r="BB30" s="896"/>
      <c r="BC30" s="896"/>
      <c r="BD30" s="896"/>
      <c r="BE30" s="897" t="s">
        <v>611</v>
      </c>
      <c r="BF30" s="897"/>
      <c r="BG30" s="897"/>
      <c r="BH30" s="897"/>
      <c r="BI30" s="898"/>
      <c r="BJ30" s="235"/>
      <c r="BK30" s="235"/>
      <c r="BL30" s="235"/>
      <c r="BM30" s="235"/>
      <c r="BN30" s="235"/>
      <c r="BO30" s="244"/>
      <c r="BP30" s="244"/>
      <c r="BQ30" s="241">
        <v>24</v>
      </c>
      <c r="BR30" s="242"/>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33"/>
    </row>
    <row r="31" spans="1:131" ht="26.25" customHeight="1" x14ac:dyDescent="0.15">
      <c r="A31" s="245">
        <v>4</v>
      </c>
      <c r="B31" s="845" t="s">
        <v>415</v>
      </c>
      <c r="C31" s="846"/>
      <c r="D31" s="846"/>
      <c r="E31" s="846"/>
      <c r="F31" s="846"/>
      <c r="G31" s="846"/>
      <c r="H31" s="846"/>
      <c r="I31" s="846"/>
      <c r="J31" s="846"/>
      <c r="K31" s="846"/>
      <c r="L31" s="846"/>
      <c r="M31" s="846"/>
      <c r="N31" s="846"/>
      <c r="O31" s="846"/>
      <c r="P31" s="847"/>
      <c r="Q31" s="848">
        <v>456</v>
      </c>
      <c r="R31" s="849"/>
      <c r="S31" s="849"/>
      <c r="T31" s="849"/>
      <c r="U31" s="849"/>
      <c r="V31" s="849">
        <v>449</v>
      </c>
      <c r="W31" s="849"/>
      <c r="X31" s="849"/>
      <c r="Y31" s="849"/>
      <c r="Z31" s="849"/>
      <c r="AA31" s="849">
        <v>7</v>
      </c>
      <c r="AB31" s="849"/>
      <c r="AC31" s="849"/>
      <c r="AD31" s="849"/>
      <c r="AE31" s="850"/>
      <c r="AF31" s="851">
        <v>7</v>
      </c>
      <c r="AG31" s="852"/>
      <c r="AH31" s="852"/>
      <c r="AI31" s="852"/>
      <c r="AJ31" s="853"/>
      <c r="AK31" s="899">
        <v>57</v>
      </c>
      <c r="AL31" s="895"/>
      <c r="AM31" s="895"/>
      <c r="AN31" s="895"/>
      <c r="AO31" s="895"/>
      <c r="AP31" s="895" t="s">
        <v>602</v>
      </c>
      <c r="AQ31" s="895"/>
      <c r="AR31" s="895"/>
      <c r="AS31" s="895"/>
      <c r="AT31" s="895"/>
      <c r="AU31" s="895">
        <v>32</v>
      </c>
      <c r="AV31" s="895"/>
      <c r="AW31" s="895"/>
      <c r="AX31" s="895"/>
      <c r="AY31" s="895"/>
      <c r="AZ31" s="896" t="s">
        <v>607</v>
      </c>
      <c r="BA31" s="896"/>
      <c r="BB31" s="896"/>
      <c r="BC31" s="896"/>
      <c r="BD31" s="896"/>
      <c r="BE31" s="897" t="s">
        <v>612</v>
      </c>
      <c r="BF31" s="897"/>
      <c r="BG31" s="897"/>
      <c r="BH31" s="897"/>
      <c r="BI31" s="898"/>
      <c r="BJ31" s="235"/>
      <c r="BK31" s="235"/>
      <c r="BL31" s="235"/>
      <c r="BM31" s="235"/>
      <c r="BN31" s="235"/>
      <c r="BO31" s="244"/>
      <c r="BP31" s="244"/>
      <c r="BQ31" s="241">
        <v>25</v>
      </c>
      <c r="BR31" s="242"/>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33"/>
    </row>
    <row r="32" spans="1:131" ht="26.25" customHeight="1" x14ac:dyDescent="0.15">
      <c r="A32" s="245">
        <v>5</v>
      </c>
      <c r="B32" s="845" t="s">
        <v>416</v>
      </c>
      <c r="C32" s="846"/>
      <c r="D32" s="846"/>
      <c r="E32" s="846"/>
      <c r="F32" s="846"/>
      <c r="G32" s="846"/>
      <c r="H32" s="846"/>
      <c r="I32" s="846"/>
      <c r="J32" s="846"/>
      <c r="K32" s="846"/>
      <c r="L32" s="846"/>
      <c r="M32" s="846"/>
      <c r="N32" s="846"/>
      <c r="O32" s="846"/>
      <c r="P32" s="847"/>
      <c r="Q32" s="848">
        <v>68</v>
      </c>
      <c r="R32" s="849"/>
      <c r="S32" s="849"/>
      <c r="T32" s="849"/>
      <c r="U32" s="849"/>
      <c r="V32" s="849">
        <v>68</v>
      </c>
      <c r="W32" s="849"/>
      <c r="X32" s="849"/>
      <c r="Y32" s="849"/>
      <c r="Z32" s="849"/>
      <c r="AA32" s="849" t="s">
        <v>602</v>
      </c>
      <c r="AB32" s="849"/>
      <c r="AC32" s="849"/>
      <c r="AD32" s="849"/>
      <c r="AE32" s="850"/>
      <c r="AF32" s="851">
        <v>0</v>
      </c>
      <c r="AG32" s="852"/>
      <c r="AH32" s="852"/>
      <c r="AI32" s="852"/>
      <c r="AJ32" s="853"/>
      <c r="AK32" s="899">
        <v>21</v>
      </c>
      <c r="AL32" s="895"/>
      <c r="AM32" s="895"/>
      <c r="AN32" s="895"/>
      <c r="AO32" s="895"/>
      <c r="AP32" s="895" t="s">
        <v>602</v>
      </c>
      <c r="AQ32" s="895"/>
      <c r="AR32" s="895"/>
      <c r="AS32" s="895"/>
      <c r="AT32" s="895"/>
      <c r="AU32" s="895">
        <v>21</v>
      </c>
      <c r="AV32" s="895"/>
      <c r="AW32" s="895"/>
      <c r="AX32" s="895"/>
      <c r="AY32" s="895"/>
      <c r="AZ32" s="896" t="s">
        <v>602</v>
      </c>
      <c r="BA32" s="896"/>
      <c r="BB32" s="896"/>
      <c r="BC32" s="896"/>
      <c r="BD32" s="896"/>
      <c r="BE32" s="897" t="s">
        <v>613</v>
      </c>
      <c r="BF32" s="897"/>
      <c r="BG32" s="897"/>
      <c r="BH32" s="897"/>
      <c r="BI32" s="898"/>
      <c r="BJ32" s="235"/>
      <c r="BK32" s="235"/>
      <c r="BL32" s="235"/>
      <c r="BM32" s="235"/>
      <c r="BN32" s="235"/>
      <c r="BO32" s="244"/>
      <c r="BP32" s="244"/>
      <c r="BQ32" s="241">
        <v>26</v>
      </c>
      <c r="BR32" s="242"/>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33"/>
    </row>
    <row r="33" spans="1:131" ht="26.25" customHeight="1" x14ac:dyDescent="0.15">
      <c r="A33" s="245">
        <v>6</v>
      </c>
      <c r="B33" s="845" t="s">
        <v>417</v>
      </c>
      <c r="C33" s="846"/>
      <c r="D33" s="846"/>
      <c r="E33" s="846"/>
      <c r="F33" s="846"/>
      <c r="G33" s="846"/>
      <c r="H33" s="846"/>
      <c r="I33" s="846"/>
      <c r="J33" s="846"/>
      <c r="K33" s="846"/>
      <c r="L33" s="846"/>
      <c r="M33" s="846"/>
      <c r="N33" s="846"/>
      <c r="O33" s="846"/>
      <c r="P33" s="847"/>
      <c r="Q33" s="848">
        <v>222</v>
      </c>
      <c r="R33" s="849"/>
      <c r="S33" s="849"/>
      <c r="T33" s="849"/>
      <c r="U33" s="849"/>
      <c r="V33" s="849">
        <v>5</v>
      </c>
      <c r="W33" s="849"/>
      <c r="X33" s="849"/>
      <c r="Y33" s="849"/>
      <c r="Z33" s="849"/>
      <c r="AA33" s="849">
        <v>217</v>
      </c>
      <c r="AB33" s="849"/>
      <c r="AC33" s="849"/>
      <c r="AD33" s="849"/>
      <c r="AE33" s="850"/>
      <c r="AF33" s="851">
        <v>217</v>
      </c>
      <c r="AG33" s="852"/>
      <c r="AH33" s="852"/>
      <c r="AI33" s="852"/>
      <c r="AJ33" s="853"/>
      <c r="AK33" s="899">
        <v>45</v>
      </c>
      <c r="AL33" s="895"/>
      <c r="AM33" s="895"/>
      <c r="AN33" s="895"/>
      <c r="AO33" s="895"/>
      <c r="AP33" s="895">
        <v>74</v>
      </c>
      <c r="AQ33" s="895"/>
      <c r="AR33" s="895"/>
      <c r="AS33" s="895"/>
      <c r="AT33" s="895"/>
      <c r="AU33" s="895">
        <v>45</v>
      </c>
      <c r="AV33" s="895"/>
      <c r="AW33" s="895"/>
      <c r="AX33" s="895"/>
      <c r="AY33" s="895"/>
      <c r="AZ33" s="896" t="s">
        <v>602</v>
      </c>
      <c r="BA33" s="896"/>
      <c r="BB33" s="896"/>
      <c r="BC33" s="896"/>
      <c r="BD33" s="896"/>
      <c r="BE33" s="897" t="s">
        <v>418</v>
      </c>
      <c r="BF33" s="897"/>
      <c r="BG33" s="897"/>
      <c r="BH33" s="897"/>
      <c r="BI33" s="898"/>
      <c r="BJ33" s="235"/>
      <c r="BK33" s="235"/>
      <c r="BL33" s="235"/>
      <c r="BM33" s="235"/>
      <c r="BN33" s="235"/>
      <c r="BO33" s="244"/>
      <c r="BP33" s="244"/>
      <c r="BQ33" s="241">
        <v>27</v>
      </c>
      <c r="BR33" s="242"/>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33"/>
    </row>
    <row r="34" spans="1:131" ht="26.25" customHeight="1" x14ac:dyDescent="0.15">
      <c r="A34" s="245">
        <v>7</v>
      </c>
      <c r="B34" s="845" t="s">
        <v>419</v>
      </c>
      <c r="C34" s="846"/>
      <c r="D34" s="846"/>
      <c r="E34" s="846"/>
      <c r="F34" s="846"/>
      <c r="G34" s="846"/>
      <c r="H34" s="846"/>
      <c r="I34" s="846"/>
      <c r="J34" s="846"/>
      <c r="K34" s="846"/>
      <c r="L34" s="846"/>
      <c r="M34" s="846"/>
      <c r="N34" s="846"/>
      <c r="O34" s="846"/>
      <c r="P34" s="847"/>
      <c r="Q34" s="848">
        <v>159</v>
      </c>
      <c r="R34" s="849"/>
      <c r="S34" s="849"/>
      <c r="T34" s="849"/>
      <c r="U34" s="849"/>
      <c r="V34" s="849">
        <v>158</v>
      </c>
      <c r="W34" s="849"/>
      <c r="X34" s="849"/>
      <c r="Y34" s="849"/>
      <c r="Z34" s="849"/>
      <c r="AA34" s="849">
        <v>1</v>
      </c>
      <c r="AB34" s="849"/>
      <c r="AC34" s="849"/>
      <c r="AD34" s="849"/>
      <c r="AE34" s="850"/>
      <c r="AF34" s="851">
        <v>3</v>
      </c>
      <c r="AG34" s="852"/>
      <c r="AH34" s="852"/>
      <c r="AI34" s="852"/>
      <c r="AJ34" s="853"/>
      <c r="AK34" s="899">
        <v>91</v>
      </c>
      <c r="AL34" s="895"/>
      <c r="AM34" s="895"/>
      <c r="AN34" s="895"/>
      <c r="AO34" s="895"/>
      <c r="AP34" s="895">
        <v>381</v>
      </c>
      <c r="AQ34" s="895"/>
      <c r="AR34" s="895"/>
      <c r="AS34" s="895"/>
      <c r="AT34" s="895"/>
      <c r="AU34" s="895">
        <v>91</v>
      </c>
      <c r="AV34" s="895"/>
      <c r="AW34" s="895"/>
      <c r="AX34" s="895"/>
      <c r="AY34" s="895"/>
      <c r="AZ34" s="896" t="s">
        <v>608</v>
      </c>
      <c r="BA34" s="896"/>
      <c r="BB34" s="896"/>
      <c r="BC34" s="896"/>
      <c r="BD34" s="896"/>
      <c r="BE34" s="897" t="s">
        <v>420</v>
      </c>
      <c r="BF34" s="897"/>
      <c r="BG34" s="897"/>
      <c r="BH34" s="897"/>
      <c r="BI34" s="898"/>
      <c r="BJ34" s="235"/>
      <c r="BK34" s="235"/>
      <c r="BL34" s="235"/>
      <c r="BM34" s="235"/>
      <c r="BN34" s="235"/>
      <c r="BO34" s="244"/>
      <c r="BP34" s="244"/>
      <c r="BQ34" s="241">
        <v>28</v>
      </c>
      <c r="BR34" s="242"/>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33"/>
    </row>
    <row r="35" spans="1:131" ht="26.25" customHeight="1" x14ac:dyDescent="0.15">
      <c r="A35" s="245">
        <v>8</v>
      </c>
      <c r="B35" s="845"/>
      <c r="C35" s="846"/>
      <c r="D35" s="846"/>
      <c r="E35" s="846"/>
      <c r="F35" s="846"/>
      <c r="G35" s="846"/>
      <c r="H35" s="846"/>
      <c r="I35" s="846"/>
      <c r="J35" s="846"/>
      <c r="K35" s="846"/>
      <c r="L35" s="846"/>
      <c r="M35" s="846"/>
      <c r="N35" s="846"/>
      <c r="O35" s="846"/>
      <c r="P35" s="847"/>
      <c r="Q35" s="848"/>
      <c r="R35" s="849"/>
      <c r="S35" s="849"/>
      <c r="T35" s="849"/>
      <c r="U35" s="849"/>
      <c r="V35" s="849"/>
      <c r="W35" s="849"/>
      <c r="X35" s="849"/>
      <c r="Y35" s="849"/>
      <c r="Z35" s="849"/>
      <c r="AA35" s="849"/>
      <c r="AB35" s="849"/>
      <c r="AC35" s="849"/>
      <c r="AD35" s="849"/>
      <c r="AE35" s="850"/>
      <c r="AF35" s="851"/>
      <c r="AG35" s="852"/>
      <c r="AH35" s="852"/>
      <c r="AI35" s="852"/>
      <c r="AJ35" s="853"/>
      <c r="AK35" s="899"/>
      <c r="AL35" s="895"/>
      <c r="AM35" s="895"/>
      <c r="AN35" s="895"/>
      <c r="AO35" s="895"/>
      <c r="AP35" s="895"/>
      <c r="AQ35" s="895"/>
      <c r="AR35" s="895"/>
      <c r="AS35" s="895"/>
      <c r="AT35" s="895"/>
      <c r="AU35" s="895"/>
      <c r="AV35" s="895"/>
      <c r="AW35" s="895"/>
      <c r="AX35" s="895"/>
      <c r="AY35" s="895"/>
      <c r="AZ35" s="896"/>
      <c r="BA35" s="896"/>
      <c r="BB35" s="896"/>
      <c r="BC35" s="896"/>
      <c r="BD35" s="896"/>
      <c r="BE35" s="897"/>
      <c r="BF35" s="897"/>
      <c r="BG35" s="897"/>
      <c r="BH35" s="897"/>
      <c r="BI35" s="898"/>
      <c r="BJ35" s="235"/>
      <c r="BK35" s="235"/>
      <c r="BL35" s="235"/>
      <c r="BM35" s="235"/>
      <c r="BN35" s="235"/>
      <c r="BO35" s="244"/>
      <c r="BP35" s="244"/>
      <c r="BQ35" s="241">
        <v>29</v>
      </c>
      <c r="BR35" s="242"/>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33"/>
    </row>
    <row r="36" spans="1:131" ht="26.25" customHeight="1" x14ac:dyDescent="0.15">
      <c r="A36" s="245">
        <v>9</v>
      </c>
      <c r="B36" s="845"/>
      <c r="C36" s="846"/>
      <c r="D36" s="846"/>
      <c r="E36" s="846"/>
      <c r="F36" s="846"/>
      <c r="G36" s="846"/>
      <c r="H36" s="846"/>
      <c r="I36" s="846"/>
      <c r="J36" s="846"/>
      <c r="K36" s="846"/>
      <c r="L36" s="846"/>
      <c r="M36" s="846"/>
      <c r="N36" s="846"/>
      <c r="O36" s="846"/>
      <c r="P36" s="847"/>
      <c r="Q36" s="848"/>
      <c r="R36" s="849"/>
      <c r="S36" s="849"/>
      <c r="T36" s="849"/>
      <c r="U36" s="849"/>
      <c r="V36" s="849"/>
      <c r="W36" s="849"/>
      <c r="X36" s="849"/>
      <c r="Y36" s="849"/>
      <c r="Z36" s="849"/>
      <c r="AA36" s="849"/>
      <c r="AB36" s="849"/>
      <c r="AC36" s="849"/>
      <c r="AD36" s="849"/>
      <c r="AE36" s="850"/>
      <c r="AF36" s="851"/>
      <c r="AG36" s="852"/>
      <c r="AH36" s="852"/>
      <c r="AI36" s="852"/>
      <c r="AJ36" s="853"/>
      <c r="AK36" s="899"/>
      <c r="AL36" s="895"/>
      <c r="AM36" s="895"/>
      <c r="AN36" s="895"/>
      <c r="AO36" s="895"/>
      <c r="AP36" s="895"/>
      <c r="AQ36" s="895"/>
      <c r="AR36" s="895"/>
      <c r="AS36" s="895"/>
      <c r="AT36" s="895"/>
      <c r="AU36" s="895"/>
      <c r="AV36" s="895"/>
      <c r="AW36" s="895"/>
      <c r="AX36" s="895"/>
      <c r="AY36" s="895"/>
      <c r="AZ36" s="896"/>
      <c r="BA36" s="896"/>
      <c r="BB36" s="896"/>
      <c r="BC36" s="896"/>
      <c r="BD36" s="896"/>
      <c r="BE36" s="897"/>
      <c r="BF36" s="897"/>
      <c r="BG36" s="897"/>
      <c r="BH36" s="897"/>
      <c r="BI36" s="898"/>
      <c r="BJ36" s="235"/>
      <c r="BK36" s="235"/>
      <c r="BL36" s="235"/>
      <c r="BM36" s="235"/>
      <c r="BN36" s="235"/>
      <c r="BO36" s="244"/>
      <c r="BP36" s="244"/>
      <c r="BQ36" s="241">
        <v>30</v>
      </c>
      <c r="BR36" s="242"/>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33"/>
    </row>
    <row r="37" spans="1:131" ht="26.25" customHeight="1" x14ac:dyDescent="0.15">
      <c r="A37" s="245">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9"/>
      <c r="AL37" s="895"/>
      <c r="AM37" s="895"/>
      <c r="AN37" s="895"/>
      <c r="AO37" s="895"/>
      <c r="AP37" s="895"/>
      <c r="AQ37" s="895"/>
      <c r="AR37" s="895"/>
      <c r="AS37" s="895"/>
      <c r="AT37" s="895"/>
      <c r="AU37" s="895"/>
      <c r="AV37" s="895"/>
      <c r="AW37" s="895"/>
      <c r="AX37" s="895"/>
      <c r="AY37" s="895"/>
      <c r="AZ37" s="896"/>
      <c r="BA37" s="896"/>
      <c r="BB37" s="896"/>
      <c r="BC37" s="896"/>
      <c r="BD37" s="896"/>
      <c r="BE37" s="897"/>
      <c r="BF37" s="897"/>
      <c r="BG37" s="897"/>
      <c r="BH37" s="897"/>
      <c r="BI37" s="898"/>
      <c r="BJ37" s="235"/>
      <c r="BK37" s="235"/>
      <c r="BL37" s="235"/>
      <c r="BM37" s="235"/>
      <c r="BN37" s="235"/>
      <c r="BO37" s="244"/>
      <c r="BP37" s="244"/>
      <c r="BQ37" s="241">
        <v>31</v>
      </c>
      <c r="BR37" s="242"/>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33"/>
    </row>
    <row r="38" spans="1:131" ht="26.25" customHeight="1" x14ac:dyDescent="0.15">
      <c r="A38" s="245">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9"/>
      <c r="AL38" s="895"/>
      <c r="AM38" s="895"/>
      <c r="AN38" s="895"/>
      <c r="AO38" s="895"/>
      <c r="AP38" s="895"/>
      <c r="AQ38" s="895"/>
      <c r="AR38" s="895"/>
      <c r="AS38" s="895"/>
      <c r="AT38" s="895"/>
      <c r="AU38" s="895"/>
      <c r="AV38" s="895"/>
      <c r="AW38" s="895"/>
      <c r="AX38" s="895"/>
      <c r="AY38" s="895"/>
      <c r="AZ38" s="896"/>
      <c r="BA38" s="896"/>
      <c r="BB38" s="896"/>
      <c r="BC38" s="896"/>
      <c r="BD38" s="896"/>
      <c r="BE38" s="897"/>
      <c r="BF38" s="897"/>
      <c r="BG38" s="897"/>
      <c r="BH38" s="897"/>
      <c r="BI38" s="898"/>
      <c r="BJ38" s="235"/>
      <c r="BK38" s="235"/>
      <c r="BL38" s="235"/>
      <c r="BM38" s="235"/>
      <c r="BN38" s="235"/>
      <c r="BO38" s="244"/>
      <c r="BP38" s="244"/>
      <c r="BQ38" s="241">
        <v>32</v>
      </c>
      <c r="BR38" s="242"/>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33"/>
    </row>
    <row r="39" spans="1:131" ht="26.25" customHeight="1" x14ac:dyDescent="0.15">
      <c r="A39" s="245">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35"/>
      <c r="BK39" s="235"/>
      <c r="BL39" s="235"/>
      <c r="BM39" s="235"/>
      <c r="BN39" s="235"/>
      <c r="BO39" s="244"/>
      <c r="BP39" s="244"/>
      <c r="BQ39" s="241">
        <v>33</v>
      </c>
      <c r="BR39" s="242"/>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33"/>
    </row>
    <row r="40" spans="1:131" ht="26.25" customHeight="1" x14ac:dyDescent="0.15">
      <c r="A40" s="241">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35"/>
      <c r="BK40" s="235"/>
      <c r="BL40" s="235"/>
      <c r="BM40" s="235"/>
      <c r="BN40" s="235"/>
      <c r="BO40" s="244"/>
      <c r="BP40" s="244"/>
      <c r="BQ40" s="241">
        <v>34</v>
      </c>
      <c r="BR40" s="242"/>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33"/>
    </row>
    <row r="41" spans="1:131" ht="26.25" customHeight="1" x14ac:dyDescent="0.15">
      <c r="A41" s="241">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35"/>
      <c r="BK41" s="235"/>
      <c r="BL41" s="235"/>
      <c r="BM41" s="235"/>
      <c r="BN41" s="235"/>
      <c r="BO41" s="244"/>
      <c r="BP41" s="244"/>
      <c r="BQ41" s="241">
        <v>35</v>
      </c>
      <c r="BR41" s="242"/>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33"/>
    </row>
    <row r="42" spans="1:131" ht="26.25" customHeight="1" x14ac:dyDescent="0.15">
      <c r="A42" s="241">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35"/>
      <c r="BK42" s="235"/>
      <c r="BL42" s="235"/>
      <c r="BM42" s="235"/>
      <c r="BN42" s="235"/>
      <c r="BO42" s="244"/>
      <c r="BP42" s="244"/>
      <c r="BQ42" s="241">
        <v>36</v>
      </c>
      <c r="BR42" s="242"/>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33"/>
    </row>
    <row r="43" spans="1:131" ht="26.25" customHeight="1" x14ac:dyDescent="0.15">
      <c r="A43" s="241">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35"/>
      <c r="BK43" s="235"/>
      <c r="BL43" s="235"/>
      <c r="BM43" s="235"/>
      <c r="BN43" s="235"/>
      <c r="BO43" s="244"/>
      <c r="BP43" s="244"/>
      <c r="BQ43" s="241">
        <v>37</v>
      </c>
      <c r="BR43" s="242"/>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33"/>
    </row>
    <row r="44" spans="1:131" ht="26.25" customHeight="1" x14ac:dyDescent="0.15">
      <c r="A44" s="241">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35"/>
      <c r="BK44" s="235"/>
      <c r="BL44" s="235"/>
      <c r="BM44" s="235"/>
      <c r="BN44" s="235"/>
      <c r="BO44" s="244"/>
      <c r="BP44" s="244"/>
      <c r="BQ44" s="241">
        <v>38</v>
      </c>
      <c r="BR44" s="242"/>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33"/>
    </row>
    <row r="45" spans="1:131" ht="26.25" customHeight="1" x14ac:dyDescent="0.15">
      <c r="A45" s="241">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35"/>
      <c r="BK45" s="235"/>
      <c r="BL45" s="235"/>
      <c r="BM45" s="235"/>
      <c r="BN45" s="235"/>
      <c r="BO45" s="244"/>
      <c r="BP45" s="244"/>
      <c r="BQ45" s="241">
        <v>39</v>
      </c>
      <c r="BR45" s="242"/>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33"/>
    </row>
    <row r="46" spans="1:131" ht="26.25" customHeight="1" x14ac:dyDescent="0.15">
      <c r="A46" s="241">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35"/>
      <c r="BK46" s="235"/>
      <c r="BL46" s="235"/>
      <c r="BM46" s="235"/>
      <c r="BN46" s="235"/>
      <c r="BO46" s="244"/>
      <c r="BP46" s="244"/>
      <c r="BQ46" s="241">
        <v>40</v>
      </c>
      <c r="BR46" s="242"/>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33"/>
    </row>
    <row r="47" spans="1:131" ht="26.25" customHeight="1" x14ac:dyDescent="0.15">
      <c r="A47" s="241">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35"/>
      <c r="BK47" s="235"/>
      <c r="BL47" s="235"/>
      <c r="BM47" s="235"/>
      <c r="BN47" s="235"/>
      <c r="BO47" s="244"/>
      <c r="BP47" s="244"/>
      <c r="BQ47" s="241">
        <v>41</v>
      </c>
      <c r="BR47" s="242"/>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33"/>
    </row>
    <row r="48" spans="1:131" ht="26.25" customHeight="1" x14ac:dyDescent="0.15">
      <c r="A48" s="241">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35"/>
      <c r="BK48" s="235"/>
      <c r="BL48" s="235"/>
      <c r="BM48" s="235"/>
      <c r="BN48" s="235"/>
      <c r="BO48" s="244"/>
      <c r="BP48" s="244"/>
      <c r="BQ48" s="241">
        <v>42</v>
      </c>
      <c r="BR48" s="242"/>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33"/>
    </row>
    <row r="49" spans="1:131" ht="26.25" customHeight="1" x14ac:dyDescent="0.15">
      <c r="A49" s="241">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35"/>
      <c r="BK49" s="235"/>
      <c r="BL49" s="235"/>
      <c r="BM49" s="235"/>
      <c r="BN49" s="235"/>
      <c r="BO49" s="244"/>
      <c r="BP49" s="244"/>
      <c r="BQ49" s="241">
        <v>43</v>
      </c>
      <c r="BR49" s="242"/>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33"/>
    </row>
    <row r="50" spans="1:131" ht="26.25" customHeight="1" x14ac:dyDescent="0.15">
      <c r="A50" s="241">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35"/>
      <c r="BK50" s="235"/>
      <c r="BL50" s="235"/>
      <c r="BM50" s="235"/>
      <c r="BN50" s="235"/>
      <c r="BO50" s="244"/>
      <c r="BP50" s="244"/>
      <c r="BQ50" s="241">
        <v>44</v>
      </c>
      <c r="BR50" s="242"/>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33"/>
    </row>
    <row r="51" spans="1:131" ht="26.25" customHeight="1" x14ac:dyDescent="0.15">
      <c r="A51" s="241">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35"/>
      <c r="BK51" s="235"/>
      <c r="BL51" s="235"/>
      <c r="BM51" s="235"/>
      <c r="BN51" s="235"/>
      <c r="BO51" s="244"/>
      <c r="BP51" s="244"/>
      <c r="BQ51" s="241">
        <v>45</v>
      </c>
      <c r="BR51" s="242"/>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33"/>
    </row>
    <row r="52" spans="1:131" ht="26.25" customHeight="1" x14ac:dyDescent="0.15">
      <c r="A52" s="241">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35"/>
      <c r="BK52" s="235"/>
      <c r="BL52" s="235"/>
      <c r="BM52" s="235"/>
      <c r="BN52" s="235"/>
      <c r="BO52" s="244"/>
      <c r="BP52" s="244"/>
      <c r="BQ52" s="241">
        <v>46</v>
      </c>
      <c r="BR52" s="242"/>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33"/>
    </row>
    <row r="53" spans="1:131" ht="26.25" customHeight="1" x14ac:dyDescent="0.15">
      <c r="A53" s="241">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35"/>
      <c r="BK53" s="235"/>
      <c r="BL53" s="235"/>
      <c r="BM53" s="235"/>
      <c r="BN53" s="235"/>
      <c r="BO53" s="244"/>
      <c r="BP53" s="244"/>
      <c r="BQ53" s="241">
        <v>47</v>
      </c>
      <c r="BR53" s="242"/>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33"/>
    </row>
    <row r="54" spans="1:131" ht="26.25" customHeight="1" x14ac:dyDescent="0.15">
      <c r="A54" s="241">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35"/>
      <c r="BK54" s="235"/>
      <c r="BL54" s="235"/>
      <c r="BM54" s="235"/>
      <c r="BN54" s="235"/>
      <c r="BO54" s="244"/>
      <c r="BP54" s="244"/>
      <c r="BQ54" s="241">
        <v>48</v>
      </c>
      <c r="BR54" s="242"/>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33"/>
    </row>
    <row r="55" spans="1:131" ht="26.25" customHeight="1" x14ac:dyDescent="0.15">
      <c r="A55" s="241">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35"/>
      <c r="BK55" s="235"/>
      <c r="BL55" s="235"/>
      <c r="BM55" s="235"/>
      <c r="BN55" s="235"/>
      <c r="BO55" s="244"/>
      <c r="BP55" s="244"/>
      <c r="BQ55" s="241">
        <v>49</v>
      </c>
      <c r="BR55" s="242"/>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33"/>
    </row>
    <row r="56" spans="1:131" ht="26.25" customHeight="1" x14ac:dyDescent="0.15">
      <c r="A56" s="241">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35"/>
      <c r="BK56" s="235"/>
      <c r="BL56" s="235"/>
      <c r="BM56" s="235"/>
      <c r="BN56" s="235"/>
      <c r="BO56" s="244"/>
      <c r="BP56" s="244"/>
      <c r="BQ56" s="241">
        <v>50</v>
      </c>
      <c r="BR56" s="242"/>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33"/>
    </row>
    <row r="57" spans="1:131" ht="26.25" customHeight="1" x14ac:dyDescent="0.15">
      <c r="A57" s="241">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35"/>
      <c r="BK57" s="235"/>
      <c r="BL57" s="235"/>
      <c r="BM57" s="235"/>
      <c r="BN57" s="235"/>
      <c r="BO57" s="244"/>
      <c r="BP57" s="244"/>
      <c r="BQ57" s="241">
        <v>51</v>
      </c>
      <c r="BR57" s="242"/>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33"/>
    </row>
    <row r="58" spans="1:131" ht="26.25" customHeight="1" x14ac:dyDescent="0.15">
      <c r="A58" s="241">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35"/>
      <c r="BK58" s="235"/>
      <c r="BL58" s="235"/>
      <c r="BM58" s="235"/>
      <c r="BN58" s="235"/>
      <c r="BO58" s="244"/>
      <c r="BP58" s="244"/>
      <c r="BQ58" s="241">
        <v>52</v>
      </c>
      <c r="BR58" s="242"/>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33"/>
    </row>
    <row r="59" spans="1:131" ht="26.25" customHeight="1" x14ac:dyDescent="0.15">
      <c r="A59" s="241">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35"/>
      <c r="BK59" s="235"/>
      <c r="BL59" s="235"/>
      <c r="BM59" s="235"/>
      <c r="BN59" s="235"/>
      <c r="BO59" s="244"/>
      <c r="BP59" s="244"/>
      <c r="BQ59" s="241">
        <v>53</v>
      </c>
      <c r="BR59" s="242"/>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33"/>
    </row>
    <row r="60" spans="1:131" ht="26.25" customHeight="1" x14ac:dyDescent="0.15">
      <c r="A60" s="241">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35"/>
      <c r="BK60" s="235"/>
      <c r="BL60" s="235"/>
      <c r="BM60" s="235"/>
      <c r="BN60" s="235"/>
      <c r="BO60" s="244"/>
      <c r="BP60" s="244"/>
      <c r="BQ60" s="241">
        <v>54</v>
      </c>
      <c r="BR60" s="242"/>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33"/>
    </row>
    <row r="61" spans="1:131" ht="26.25" customHeight="1" thickBot="1" x14ac:dyDescent="0.2">
      <c r="A61" s="241">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35"/>
      <c r="BK61" s="235"/>
      <c r="BL61" s="235"/>
      <c r="BM61" s="235"/>
      <c r="BN61" s="235"/>
      <c r="BO61" s="244"/>
      <c r="BP61" s="244"/>
      <c r="BQ61" s="241">
        <v>55</v>
      </c>
      <c r="BR61" s="242"/>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33"/>
    </row>
    <row r="62" spans="1:131" ht="26.25" customHeight="1" x14ac:dyDescent="0.15">
      <c r="A62" s="241">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421</v>
      </c>
      <c r="BK62" s="871"/>
      <c r="BL62" s="871"/>
      <c r="BM62" s="871"/>
      <c r="BN62" s="872"/>
      <c r="BO62" s="244"/>
      <c r="BP62" s="244"/>
      <c r="BQ62" s="241">
        <v>56</v>
      </c>
      <c r="BR62" s="242"/>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33"/>
    </row>
    <row r="63" spans="1:131" ht="26.25" customHeight="1" thickBot="1" x14ac:dyDescent="0.2">
      <c r="A63" s="243" t="s">
        <v>399</v>
      </c>
      <c r="B63" s="854" t="s">
        <v>422</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253</v>
      </c>
      <c r="AG63" s="909"/>
      <c r="AH63" s="909"/>
      <c r="AI63" s="909"/>
      <c r="AJ63" s="910"/>
      <c r="AK63" s="911"/>
      <c r="AL63" s="906"/>
      <c r="AM63" s="906"/>
      <c r="AN63" s="906"/>
      <c r="AO63" s="906"/>
      <c r="AP63" s="909"/>
      <c r="AQ63" s="909"/>
      <c r="AR63" s="909"/>
      <c r="AS63" s="909"/>
      <c r="AT63" s="909"/>
      <c r="AU63" s="909"/>
      <c r="AV63" s="909"/>
      <c r="AW63" s="909"/>
      <c r="AX63" s="909"/>
      <c r="AY63" s="909"/>
      <c r="AZ63" s="913"/>
      <c r="BA63" s="913"/>
      <c r="BB63" s="913"/>
      <c r="BC63" s="913"/>
      <c r="BD63" s="913"/>
      <c r="BE63" s="914"/>
      <c r="BF63" s="914"/>
      <c r="BG63" s="914"/>
      <c r="BH63" s="914"/>
      <c r="BI63" s="915"/>
      <c r="BJ63" s="916" t="s">
        <v>401</v>
      </c>
      <c r="BK63" s="917"/>
      <c r="BL63" s="917"/>
      <c r="BM63" s="917"/>
      <c r="BN63" s="918"/>
      <c r="BO63" s="244"/>
      <c r="BP63" s="244"/>
      <c r="BQ63" s="241">
        <v>57</v>
      </c>
      <c r="BR63" s="242"/>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33"/>
    </row>
    <row r="65" spans="1:131" ht="26.25" customHeight="1" thickBot="1" x14ac:dyDescent="0.2">
      <c r="A65" s="235" t="s">
        <v>423</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33"/>
    </row>
    <row r="66" spans="1:131" ht="26.25" customHeight="1" x14ac:dyDescent="0.15">
      <c r="A66" s="792" t="s">
        <v>424</v>
      </c>
      <c r="B66" s="793"/>
      <c r="C66" s="793"/>
      <c r="D66" s="793"/>
      <c r="E66" s="793"/>
      <c r="F66" s="793"/>
      <c r="G66" s="793"/>
      <c r="H66" s="793"/>
      <c r="I66" s="793"/>
      <c r="J66" s="793"/>
      <c r="K66" s="793"/>
      <c r="L66" s="793"/>
      <c r="M66" s="793"/>
      <c r="N66" s="793"/>
      <c r="O66" s="793"/>
      <c r="P66" s="794"/>
      <c r="Q66" s="798" t="s">
        <v>425</v>
      </c>
      <c r="R66" s="799"/>
      <c r="S66" s="799"/>
      <c r="T66" s="799"/>
      <c r="U66" s="800"/>
      <c r="V66" s="798" t="s">
        <v>426</v>
      </c>
      <c r="W66" s="799"/>
      <c r="X66" s="799"/>
      <c r="Y66" s="799"/>
      <c r="Z66" s="800"/>
      <c r="AA66" s="798" t="s">
        <v>406</v>
      </c>
      <c r="AB66" s="799"/>
      <c r="AC66" s="799"/>
      <c r="AD66" s="799"/>
      <c r="AE66" s="800"/>
      <c r="AF66" s="919" t="s">
        <v>427</v>
      </c>
      <c r="AG66" s="880"/>
      <c r="AH66" s="880"/>
      <c r="AI66" s="880"/>
      <c r="AJ66" s="920"/>
      <c r="AK66" s="798" t="s">
        <v>428</v>
      </c>
      <c r="AL66" s="793"/>
      <c r="AM66" s="793"/>
      <c r="AN66" s="793"/>
      <c r="AO66" s="794"/>
      <c r="AP66" s="798" t="s">
        <v>429</v>
      </c>
      <c r="AQ66" s="799"/>
      <c r="AR66" s="799"/>
      <c r="AS66" s="799"/>
      <c r="AT66" s="800"/>
      <c r="AU66" s="798" t="s">
        <v>430</v>
      </c>
      <c r="AV66" s="799"/>
      <c r="AW66" s="799"/>
      <c r="AX66" s="799"/>
      <c r="AY66" s="800"/>
      <c r="AZ66" s="798" t="s">
        <v>386</v>
      </c>
      <c r="BA66" s="799"/>
      <c r="BB66" s="799"/>
      <c r="BC66" s="799"/>
      <c r="BD66" s="805"/>
      <c r="BE66" s="244"/>
      <c r="BF66" s="244"/>
      <c r="BG66" s="244"/>
      <c r="BH66" s="244"/>
      <c r="BI66" s="244"/>
      <c r="BJ66" s="244"/>
      <c r="BK66" s="244"/>
      <c r="BL66" s="244"/>
      <c r="BM66" s="244"/>
      <c r="BN66" s="244"/>
      <c r="BO66" s="244"/>
      <c r="BP66" s="244"/>
      <c r="BQ66" s="241">
        <v>60</v>
      </c>
      <c r="BR66" s="246"/>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33"/>
    </row>
    <row r="67" spans="1:131" ht="26.25" customHeight="1" thickBot="1" x14ac:dyDescent="0.2">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1"/>
      <c r="AG67" s="883"/>
      <c r="AH67" s="883"/>
      <c r="AI67" s="883"/>
      <c r="AJ67" s="922"/>
      <c r="AK67" s="923"/>
      <c r="AL67" s="796"/>
      <c r="AM67" s="796"/>
      <c r="AN67" s="796"/>
      <c r="AO67" s="797"/>
      <c r="AP67" s="801"/>
      <c r="AQ67" s="802"/>
      <c r="AR67" s="802"/>
      <c r="AS67" s="802"/>
      <c r="AT67" s="803"/>
      <c r="AU67" s="801"/>
      <c r="AV67" s="802"/>
      <c r="AW67" s="802"/>
      <c r="AX67" s="802"/>
      <c r="AY67" s="803"/>
      <c r="AZ67" s="801"/>
      <c r="BA67" s="802"/>
      <c r="BB67" s="802"/>
      <c r="BC67" s="802"/>
      <c r="BD67" s="807"/>
      <c r="BE67" s="244"/>
      <c r="BF67" s="244"/>
      <c r="BG67" s="244"/>
      <c r="BH67" s="244"/>
      <c r="BI67" s="244"/>
      <c r="BJ67" s="244"/>
      <c r="BK67" s="244"/>
      <c r="BL67" s="244"/>
      <c r="BM67" s="244"/>
      <c r="BN67" s="244"/>
      <c r="BO67" s="244"/>
      <c r="BP67" s="244"/>
      <c r="BQ67" s="241">
        <v>61</v>
      </c>
      <c r="BR67" s="246"/>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33"/>
    </row>
    <row r="68" spans="1:131" ht="26.25" customHeight="1" thickTop="1" x14ac:dyDescent="0.15">
      <c r="A68" s="239">
        <v>1</v>
      </c>
      <c r="B68" s="934" t="s">
        <v>595</v>
      </c>
      <c r="C68" s="935"/>
      <c r="D68" s="935"/>
      <c r="E68" s="935"/>
      <c r="F68" s="935"/>
      <c r="G68" s="935"/>
      <c r="H68" s="935"/>
      <c r="I68" s="935"/>
      <c r="J68" s="935"/>
      <c r="K68" s="935"/>
      <c r="L68" s="935"/>
      <c r="M68" s="935"/>
      <c r="N68" s="935"/>
      <c r="O68" s="935"/>
      <c r="P68" s="936"/>
      <c r="Q68" s="937">
        <v>499</v>
      </c>
      <c r="R68" s="931"/>
      <c r="S68" s="931"/>
      <c r="T68" s="931"/>
      <c r="U68" s="931"/>
      <c r="V68" s="931">
        <v>465</v>
      </c>
      <c r="W68" s="931"/>
      <c r="X68" s="931"/>
      <c r="Y68" s="931"/>
      <c r="Z68" s="931"/>
      <c r="AA68" s="931">
        <v>34</v>
      </c>
      <c r="AB68" s="931"/>
      <c r="AC68" s="931"/>
      <c r="AD68" s="931"/>
      <c r="AE68" s="931"/>
      <c r="AF68" s="931">
        <v>34</v>
      </c>
      <c r="AG68" s="931"/>
      <c r="AH68" s="931"/>
      <c r="AI68" s="931"/>
      <c r="AJ68" s="931"/>
      <c r="AK68" s="931">
        <v>15</v>
      </c>
      <c r="AL68" s="931"/>
      <c r="AM68" s="931"/>
      <c r="AN68" s="931"/>
      <c r="AO68" s="931"/>
      <c r="AP68" s="931">
        <v>0</v>
      </c>
      <c r="AQ68" s="931"/>
      <c r="AR68" s="931"/>
      <c r="AS68" s="931"/>
      <c r="AT68" s="931"/>
      <c r="AU68" s="931">
        <v>0</v>
      </c>
      <c r="AV68" s="931"/>
      <c r="AW68" s="931"/>
      <c r="AX68" s="931"/>
      <c r="AY68" s="931"/>
      <c r="AZ68" s="932"/>
      <c r="BA68" s="932"/>
      <c r="BB68" s="932"/>
      <c r="BC68" s="932"/>
      <c r="BD68" s="933"/>
      <c r="BE68" s="244"/>
      <c r="BF68" s="244"/>
      <c r="BG68" s="244"/>
      <c r="BH68" s="244"/>
      <c r="BI68" s="244"/>
      <c r="BJ68" s="244"/>
      <c r="BK68" s="244"/>
      <c r="BL68" s="244"/>
      <c r="BM68" s="244"/>
      <c r="BN68" s="244"/>
      <c r="BO68" s="244"/>
      <c r="BP68" s="244"/>
      <c r="BQ68" s="241">
        <v>62</v>
      </c>
      <c r="BR68" s="246"/>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33"/>
    </row>
    <row r="69" spans="1:131" ht="26.25" customHeight="1" x14ac:dyDescent="0.15">
      <c r="A69" s="241">
        <v>2</v>
      </c>
      <c r="B69" s="938" t="s">
        <v>596</v>
      </c>
      <c r="C69" s="939"/>
      <c r="D69" s="939"/>
      <c r="E69" s="939"/>
      <c r="F69" s="939"/>
      <c r="G69" s="939"/>
      <c r="H69" s="939"/>
      <c r="I69" s="939"/>
      <c r="J69" s="939"/>
      <c r="K69" s="939"/>
      <c r="L69" s="939"/>
      <c r="M69" s="939"/>
      <c r="N69" s="939"/>
      <c r="O69" s="939"/>
      <c r="P69" s="940"/>
      <c r="Q69" s="941">
        <v>20</v>
      </c>
      <c r="R69" s="895"/>
      <c r="S69" s="895"/>
      <c r="T69" s="895"/>
      <c r="U69" s="895"/>
      <c r="V69" s="895">
        <v>18</v>
      </c>
      <c r="W69" s="895"/>
      <c r="X69" s="895"/>
      <c r="Y69" s="895"/>
      <c r="Z69" s="895"/>
      <c r="AA69" s="895">
        <v>2</v>
      </c>
      <c r="AB69" s="895"/>
      <c r="AC69" s="895"/>
      <c r="AD69" s="895"/>
      <c r="AE69" s="895"/>
      <c r="AF69" s="895">
        <v>2</v>
      </c>
      <c r="AG69" s="895"/>
      <c r="AH69" s="895"/>
      <c r="AI69" s="895"/>
      <c r="AJ69" s="895"/>
      <c r="AK69" s="895">
        <v>0</v>
      </c>
      <c r="AL69" s="895"/>
      <c r="AM69" s="895"/>
      <c r="AN69" s="895"/>
      <c r="AO69" s="895"/>
      <c r="AP69" s="895">
        <v>0</v>
      </c>
      <c r="AQ69" s="895"/>
      <c r="AR69" s="895"/>
      <c r="AS69" s="895"/>
      <c r="AT69" s="895"/>
      <c r="AU69" s="895">
        <v>0</v>
      </c>
      <c r="AV69" s="895"/>
      <c r="AW69" s="895"/>
      <c r="AX69" s="895"/>
      <c r="AY69" s="895"/>
      <c r="AZ69" s="897"/>
      <c r="BA69" s="897"/>
      <c r="BB69" s="897"/>
      <c r="BC69" s="897"/>
      <c r="BD69" s="898"/>
      <c r="BE69" s="244"/>
      <c r="BF69" s="244"/>
      <c r="BG69" s="244"/>
      <c r="BH69" s="244"/>
      <c r="BI69" s="244"/>
      <c r="BJ69" s="244"/>
      <c r="BK69" s="244"/>
      <c r="BL69" s="244"/>
      <c r="BM69" s="244"/>
      <c r="BN69" s="244"/>
      <c r="BO69" s="244"/>
      <c r="BP69" s="244"/>
      <c r="BQ69" s="241">
        <v>63</v>
      </c>
      <c r="BR69" s="246"/>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33"/>
    </row>
    <row r="70" spans="1:131" ht="26.25" customHeight="1" x14ac:dyDescent="0.15">
      <c r="A70" s="241">
        <v>3</v>
      </c>
      <c r="B70" s="938" t="s">
        <v>597</v>
      </c>
      <c r="C70" s="939"/>
      <c r="D70" s="939"/>
      <c r="E70" s="939"/>
      <c r="F70" s="939"/>
      <c r="G70" s="939"/>
      <c r="H70" s="939"/>
      <c r="I70" s="939"/>
      <c r="J70" s="939"/>
      <c r="K70" s="939"/>
      <c r="L70" s="939"/>
      <c r="M70" s="939"/>
      <c r="N70" s="939"/>
      <c r="O70" s="939"/>
      <c r="P70" s="940"/>
      <c r="Q70" s="941">
        <v>740</v>
      </c>
      <c r="R70" s="895"/>
      <c r="S70" s="895"/>
      <c r="T70" s="895"/>
      <c r="U70" s="895"/>
      <c r="V70" s="895">
        <v>734</v>
      </c>
      <c r="W70" s="895"/>
      <c r="X70" s="895"/>
      <c r="Y70" s="895"/>
      <c r="Z70" s="895"/>
      <c r="AA70" s="895">
        <v>6</v>
      </c>
      <c r="AB70" s="895"/>
      <c r="AC70" s="895"/>
      <c r="AD70" s="895"/>
      <c r="AE70" s="895"/>
      <c r="AF70" s="895">
        <v>6</v>
      </c>
      <c r="AG70" s="895"/>
      <c r="AH70" s="895"/>
      <c r="AI70" s="895"/>
      <c r="AJ70" s="895"/>
      <c r="AK70" s="895">
        <v>0</v>
      </c>
      <c r="AL70" s="895"/>
      <c r="AM70" s="895"/>
      <c r="AN70" s="895"/>
      <c r="AO70" s="895"/>
      <c r="AP70" s="895">
        <v>558</v>
      </c>
      <c r="AQ70" s="895"/>
      <c r="AR70" s="895"/>
      <c r="AS70" s="895"/>
      <c r="AT70" s="895"/>
      <c r="AU70" s="895">
        <v>0</v>
      </c>
      <c r="AV70" s="895"/>
      <c r="AW70" s="895"/>
      <c r="AX70" s="895"/>
      <c r="AY70" s="895"/>
      <c r="AZ70" s="897"/>
      <c r="BA70" s="897"/>
      <c r="BB70" s="897"/>
      <c r="BC70" s="897"/>
      <c r="BD70" s="898"/>
      <c r="BE70" s="244"/>
      <c r="BF70" s="244"/>
      <c r="BG70" s="244"/>
      <c r="BH70" s="244"/>
      <c r="BI70" s="244"/>
      <c r="BJ70" s="244"/>
      <c r="BK70" s="244"/>
      <c r="BL70" s="244"/>
      <c r="BM70" s="244"/>
      <c r="BN70" s="244"/>
      <c r="BO70" s="244"/>
      <c r="BP70" s="244"/>
      <c r="BQ70" s="241">
        <v>64</v>
      </c>
      <c r="BR70" s="246"/>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33"/>
    </row>
    <row r="71" spans="1:131" ht="26.25" customHeight="1" x14ac:dyDescent="0.15">
      <c r="A71" s="241">
        <v>4</v>
      </c>
      <c r="B71" s="938" t="s">
        <v>598</v>
      </c>
      <c r="C71" s="939"/>
      <c r="D71" s="939"/>
      <c r="E71" s="939"/>
      <c r="F71" s="939"/>
      <c r="G71" s="939"/>
      <c r="H71" s="939"/>
      <c r="I71" s="939"/>
      <c r="J71" s="939"/>
      <c r="K71" s="939"/>
      <c r="L71" s="939"/>
      <c r="M71" s="939"/>
      <c r="N71" s="939"/>
      <c r="O71" s="939"/>
      <c r="P71" s="940"/>
      <c r="Q71" s="941">
        <v>55</v>
      </c>
      <c r="R71" s="895"/>
      <c r="S71" s="895"/>
      <c r="T71" s="895"/>
      <c r="U71" s="895"/>
      <c r="V71" s="895">
        <v>48</v>
      </c>
      <c r="W71" s="895"/>
      <c r="X71" s="895"/>
      <c r="Y71" s="895"/>
      <c r="Z71" s="895"/>
      <c r="AA71" s="895">
        <v>7</v>
      </c>
      <c r="AB71" s="895"/>
      <c r="AC71" s="895"/>
      <c r="AD71" s="895"/>
      <c r="AE71" s="895"/>
      <c r="AF71" s="895">
        <v>7</v>
      </c>
      <c r="AG71" s="895"/>
      <c r="AH71" s="895"/>
      <c r="AI71" s="895"/>
      <c r="AJ71" s="895"/>
      <c r="AK71" s="895">
        <v>9</v>
      </c>
      <c r="AL71" s="895"/>
      <c r="AM71" s="895"/>
      <c r="AN71" s="895"/>
      <c r="AO71" s="895"/>
      <c r="AP71" s="895">
        <v>0</v>
      </c>
      <c r="AQ71" s="895"/>
      <c r="AR71" s="895"/>
      <c r="AS71" s="895"/>
      <c r="AT71" s="895"/>
      <c r="AU71" s="895">
        <v>0</v>
      </c>
      <c r="AV71" s="895"/>
      <c r="AW71" s="895"/>
      <c r="AX71" s="895"/>
      <c r="AY71" s="895"/>
      <c r="AZ71" s="897"/>
      <c r="BA71" s="897"/>
      <c r="BB71" s="897"/>
      <c r="BC71" s="897"/>
      <c r="BD71" s="898"/>
      <c r="BE71" s="244"/>
      <c r="BF71" s="244"/>
      <c r="BG71" s="244"/>
      <c r="BH71" s="244"/>
      <c r="BI71" s="244"/>
      <c r="BJ71" s="244"/>
      <c r="BK71" s="244"/>
      <c r="BL71" s="244"/>
      <c r="BM71" s="244"/>
      <c r="BN71" s="244"/>
      <c r="BO71" s="244"/>
      <c r="BP71" s="244"/>
      <c r="BQ71" s="241">
        <v>65</v>
      </c>
      <c r="BR71" s="246"/>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33"/>
    </row>
    <row r="72" spans="1:131" ht="26.25" customHeight="1" x14ac:dyDescent="0.15">
      <c r="A72" s="241">
        <v>5</v>
      </c>
      <c r="B72" s="938" t="s">
        <v>599</v>
      </c>
      <c r="C72" s="939"/>
      <c r="D72" s="939"/>
      <c r="E72" s="939"/>
      <c r="F72" s="939"/>
      <c r="G72" s="939"/>
      <c r="H72" s="939"/>
      <c r="I72" s="939"/>
      <c r="J72" s="939"/>
      <c r="K72" s="939"/>
      <c r="L72" s="939"/>
      <c r="M72" s="939"/>
      <c r="N72" s="939"/>
      <c r="O72" s="939"/>
      <c r="P72" s="940"/>
      <c r="Q72" s="941">
        <v>1051</v>
      </c>
      <c r="R72" s="895"/>
      <c r="S72" s="895"/>
      <c r="T72" s="895"/>
      <c r="U72" s="895"/>
      <c r="V72" s="895">
        <v>1011</v>
      </c>
      <c r="W72" s="895"/>
      <c r="X72" s="895"/>
      <c r="Y72" s="895"/>
      <c r="Z72" s="895"/>
      <c r="AA72" s="895">
        <v>40</v>
      </c>
      <c r="AB72" s="895"/>
      <c r="AC72" s="895"/>
      <c r="AD72" s="895"/>
      <c r="AE72" s="895"/>
      <c r="AF72" s="895">
        <v>40</v>
      </c>
      <c r="AG72" s="895"/>
      <c r="AH72" s="895"/>
      <c r="AI72" s="895"/>
      <c r="AJ72" s="895"/>
      <c r="AK72" s="895">
        <v>1</v>
      </c>
      <c r="AL72" s="895"/>
      <c r="AM72" s="895"/>
      <c r="AN72" s="895"/>
      <c r="AO72" s="895"/>
      <c r="AP72" s="895">
        <v>1</v>
      </c>
      <c r="AQ72" s="895"/>
      <c r="AR72" s="895"/>
      <c r="AS72" s="895"/>
      <c r="AT72" s="895"/>
      <c r="AU72" s="895">
        <v>0</v>
      </c>
      <c r="AV72" s="895"/>
      <c r="AW72" s="895"/>
      <c r="AX72" s="895"/>
      <c r="AY72" s="895"/>
      <c r="AZ72" s="897"/>
      <c r="BA72" s="897"/>
      <c r="BB72" s="897"/>
      <c r="BC72" s="897"/>
      <c r="BD72" s="898"/>
      <c r="BE72" s="244"/>
      <c r="BF72" s="244"/>
      <c r="BG72" s="244"/>
      <c r="BH72" s="244"/>
      <c r="BI72" s="244"/>
      <c r="BJ72" s="244"/>
      <c r="BK72" s="244"/>
      <c r="BL72" s="244"/>
      <c r="BM72" s="244"/>
      <c r="BN72" s="244"/>
      <c r="BO72" s="244"/>
      <c r="BP72" s="244"/>
      <c r="BQ72" s="241">
        <v>66</v>
      </c>
      <c r="BR72" s="246"/>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33"/>
    </row>
    <row r="73" spans="1:131" ht="26.25" customHeight="1" x14ac:dyDescent="0.15">
      <c r="A73" s="241">
        <v>6</v>
      </c>
      <c r="B73" s="938" t="s">
        <v>600</v>
      </c>
      <c r="C73" s="939"/>
      <c r="D73" s="939"/>
      <c r="E73" s="939"/>
      <c r="F73" s="939"/>
      <c r="G73" s="939"/>
      <c r="H73" s="939"/>
      <c r="I73" s="939"/>
      <c r="J73" s="939"/>
      <c r="K73" s="939"/>
      <c r="L73" s="939"/>
      <c r="M73" s="939"/>
      <c r="N73" s="939"/>
      <c r="O73" s="939"/>
      <c r="P73" s="940"/>
      <c r="Q73" s="941">
        <v>271</v>
      </c>
      <c r="R73" s="895"/>
      <c r="S73" s="895"/>
      <c r="T73" s="895"/>
      <c r="U73" s="895"/>
      <c r="V73" s="895">
        <v>267</v>
      </c>
      <c r="W73" s="895"/>
      <c r="X73" s="895"/>
      <c r="Y73" s="895"/>
      <c r="Z73" s="895"/>
      <c r="AA73" s="895">
        <v>4</v>
      </c>
      <c r="AB73" s="895"/>
      <c r="AC73" s="895"/>
      <c r="AD73" s="895"/>
      <c r="AE73" s="895"/>
      <c r="AF73" s="895">
        <v>4</v>
      </c>
      <c r="AG73" s="895"/>
      <c r="AH73" s="895"/>
      <c r="AI73" s="895"/>
      <c r="AJ73" s="895"/>
      <c r="AK73" s="895">
        <v>0</v>
      </c>
      <c r="AL73" s="895"/>
      <c r="AM73" s="895"/>
      <c r="AN73" s="895"/>
      <c r="AO73" s="895"/>
      <c r="AP73" s="895">
        <v>5</v>
      </c>
      <c r="AQ73" s="895"/>
      <c r="AR73" s="895"/>
      <c r="AS73" s="895"/>
      <c r="AT73" s="895"/>
      <c r="AU73" s="895">
        <v>0</v>
      </c>
      <c r="AV73" s="895"/>
      <c r="AW73" s="895"/>
      <c r="AX73" s="895"/>
      <c r="AY73" s="895"/>
      <c r="AZ73" s="897"/>
      <c r="BA73" s="897"/>
      <c r="BB73" s="897"/>
      <c r="BC73" s="897"/>
      <c r="BD73" s="898"/>
      <c r="BE73" s="244"/>
      <c r="BF73" s="244"/>
      <c r="BG73" s="244"/>
      <c r="BH73" s="244"/>
      <c r="BI73" s="244"/>
      <c r="BJ73" s="244"/>
      <c r="BK73" s="244"/>
      <c r="BL73" s="244"/>
      <c r="BM73" s="244"/>
      <c r="BN73" s="244"/>
      <c r="BO73" s="244"/>
      <c r="BP73" s="244"/>
      <c r="BQ73" s="241">
        <v>67</v>
      </c>
      <c r="BR73" s="246"/>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33"/>
    </row>
    <row r="74" spans="1:131" ht="26.25" customHeight="1" x14ac:dyDescent="0.15">
      <c r="A74" s="241">
        <v>7</v>
      </c>
      <c r="B74" s="938" t="s">
        <v>601</v>
      </c>
      <c r="C74" s="939"/>
      <c r="D74" s="939"/>
      <c r="E74" s="939"/>
      <c r="F74" s="939"/>
      <c r="G74" s="939"/>
      <c r="H74" s="939"/>
      <c r="I74" s="939"/>
      <c r="J74" s="939"/>
      <c r="K74" s="939"/>
      <c r="L74" s="939"/>
      <c r="M74" s="939"/>
      <c r="N74" s="939"/>
      <c r="O74" s="939"/>
      <c r="P74" s="940"/>
      <c r="Q74" s="941">
        <v>451</v>
      </c>
      <c r="R74" s="895"/>
      <c r="S74" s="895"/>
      <c r="T74" s="895"/>
      <c r="U74" s="895"/>
      <c r="V74" s="895">
        <v>416</v>
      </c>
      <c r="W74" s="895"/>
      <c r="X74" s="895"/>
      <c r="Y74" s="895"/>
      <c r="Z74" s="895"/>
      <c r="AA74" s="895">
        <v>35</v>
      </c>
      <c r="AB74" s="895"/>
      <c r="AC74" s="895"/>
      <c r="AD74" s="895"/>
      <c r="AE74" s="895"/>
      <c r="AF74" s="895">
        <v>548</v>
      </c>
      <c r="AG74" s="895"/>
      <c r="AH74" s="895"/>
      <c r="AI74" s="895"/>
      <c r="AJ74" s="895"/>
      <c r="AK74" s="895">
        <v>0</v>
      </c>
      <c r="AL74" s="895"/>
      <c r="AM74" s="895"/>
      <c r="AN74" s="895"/>
      <c r="AO74" s="895"/>
      <c r="AP74" s="895">
        <v>787</v>
      </c>
      <c r="AQ74" s="895"/>
      <c r="AR74" s="895"/>
      <c r="AS74" s="895"/>
      <c r="AT74" s="895"/>
      <c r="AU74" s="895">
        <v>0</v>
      </c>
      <c r="AV74" s="895"/>
      <c r="AW74" s="895"/>
      <c r="AX74" s="895"/>
      <c r="AY74" s="895"/>
      <c r="AZ74" s="897"/>
      <c r="BA74" s="897"/>
      <c r="BB74" s="897"/>
      <c r="BC74" s="897"/>
      <c r="BD74" s="898"/>
      <c r="BE74" s="244"/>
      <c r="BF74" s="244"/>
      <c r="BG74" s="244"/>
      <c r="BH74" s="244"/>
      <c r="BI74" s="244"/>
      <c r="BJ74" s="244"/>
      <c r="BK74" s="244"/>
      <c r="BL74" s="244"/>
      <c r="BM74" s="244"/>
      <c r="BN74" s="244"/>
      <c r="BO74" s="244"/>
      <c r="BP74" s="244"/>
      <c r="BQ74" s="241">
        <v>68</v>
      </c>
      <c r="BR74" s="246"/>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33"/>
    </row>
    <row r="75" spans="1:131" ht="26.25" customHeight="1" x14ac:dyDescent="0.15">
      <c r="A75" s="241">
        <v>8</v>
      </c>
      <c r="B75" s="938"/>
      <c r="C75" s="939"/>
      <c r="D75" s="939"/>
      <c r="E75" s="939"/>
      <c r="F75" s="939"/>
      <c r="G75" s="939"/>
      <c r="H75" s="939"/>
      <c r="I75" s="939"/>
      <c r="J75" s="939"/>
      <c r="K75" s="939"/>
      <c r="L75" s="939"/>
      <c r="M75" s="939"/>
      <c r="N75" s="939"/>
      <c r="O75" s="939"/>
      <c r="P75" s="940"/>
      <c r="Q75" s="942"/>
      <c r="R75" s="943"/>
      <c r="S75" s="943"/>
      <c r="T75" s="943"/>
      <c r="U75" s="899"/>
      <c r="V75" s="944"/>
      <c r="W75" s="943"/>
      <c r="X75" s="943"/>
      <c r="Y75" s="943"/>
      <c r="Z75" s="899"/>
      <c r="AA75" s="944"/>
      <c r="AB75" s="943"/>
      <c r="AC75" s="943"/>
      <c r="AD75" s="943"/>
      <c r="AE75" s="899"/>
      <c r="AF75" s="944"/>
      <c r="AG75" s="943"/>
      <c r="AH75" s="943"/>
      <c r="AI75" s="943"/>
      <c r="AJ75" s="899"/>
      <c r="AK75" s="944"/>
      <c r="AL75" s="943"/>
      <c r="AM75" s="943"/>
      <c r="AN75" s="943"/>
      <c r="AO75" s="899"/>
      <c r="AP75" s="944"/>
      <c r="AQ75" s="943"/>
      <c r="AR75" s="943"/>
      <c r="AS75" s="943"/>
      <c r="AT75" s="899"/>
      <c r="AU75" s="944"/>
      <c r="AV75" s="943"/>
      <c r="AW75" s="943"/>
      <c r="AX75" s="943"/>
      <c r="AY75" s="899"/>
      <c r="AZ75" s="897"/>
      <c r="BA75" s="897"/>
      <c r="BB75" s="897"/>
      <c r="BC75" s="897"/>
      <c r="BD75" s="898"/>
      <c r="BE75" s="244"/>
      <c r="BF75" s="244"/>
      <c r="BG75" s="244"/>
      <c r="BH75" s="244"/>
      <c r="BI75" s="244"/>
      <c r="BJ75" s="244"/>
      <c r="BK75" s="244"/>
      <c r="BL75" s="244"/>
      <c r="BM75" s="244"/>
      <c r="BN75" s="244"/>
      <c r="BO75" s="244"/>
      <c r="BP75" s="244"/>
      <c r="BQ75" s="241">
        <v>69</v>
      </c>
      <c r="BR75" s="246"/>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33"/>
    </row>
    <row r="76" spans="1:131" ht="26.25" customHeight="1" x14ac:dyDescent="0.15">
      <c r="A76" s="241">
        <v>9</v>
      </c>
      <c r="B76" s="938"/>
      <c r="C76" s="939"/>
      <c r="D76" s="939"/>
      <c r="E76" s="939"/>
      <c r="F76" s="939"/>
      <c r="G76" s="939"/>
      <c r="H76" s="939"/>
      <c r="I76" s="939"/>
      <c r="J76" s="939"/>
      <c r="K76" s="939"/>
      <c r="L76" s="939"/>
      <c r="M76" s="939"/>
      <c r="N76" s="939"/>
      <c r="O76" s="939"/>
      <c r="P76" s="940"/>
      <c r="Q76" s="942"/>
      <c r="R76" s="943"/>
      <c r="S76" s="943"/>
      <c r="T76" s="943"/>
      <c r="U76" s="899"/>
      <c r="V76" s="944"/>
      <c r="W76" s="943"/>
      <c r="X76" s="943"/>
      <c r="Y76" s="943"/>
      <c r="Z76" s="899"/>
      <c r="AA76" s="944"/>
      <c r="AB76" s="943"/>
      <c r="AC76" s="943"/>
      <c r="AD76" s="943"/>
      <c r="AE76" s="899"/>
      <c r="AF76" s="944"/>
      <c r="AG76" s="943"/>
      <c r="AH76" s="943"/>
      <c r="AI76" s="943"/>
      <c r="AJ76" s="899"/>
      <c r="AK76" s="944"/>
      <c r="AL76" s="943"/>
      <c r="AM76" s="943"/>
      <c r="AN76" s="943"/>
      <c r="AO76" s="899"/>
      <c r="AP76" s="944"/>
      <c r="AQ76" s="943"/>
      <c r="AR76" s="943"/>
      <c r="AS76" s="943"/>
      <c r="AT76" s="899"/>
      <c r="AU76" s="944"/>
      <c r="AV76" s="943"/>
      <c r="AW76" s="943"/>
      <c r="AX76" s="943"/>
      <c r="AY76" s="899"/>
      <c r="AZ76" s="897"/>
      <c r="BA76" s="897"/>
      <c r="BB76" s="897"/>
      <c r="BC76" s="897"/>
      <c r="BD76" s="898"/>
      <c r="BE76" s="244"/>
      <c r="BF76" s="244"/>
      <c r="BG76" s="244"/>
      <c r="BH76" s="244"/>
      <c r="BI76" s="244"/>
      <c r="BJ76" s="244"/>
      <c r="BK76" s="244"/>
      <c r="BL76" s="244"/>
      <c r="BM76" s="244"/>
      <c r="BN76" s="244"/>
      <c r="BO76" s="244"/>
      <c r="BP76" s="244"/>
      <c r="BQ76" s="241">
        <v>70</v>
      </c>
      <c r="BR76" s="246"/>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33"/>
    </row>
    <row r="77" spans="1:131" ht="26.25" customHeight="1" x14ac:dyDescent="0.15">
      <c r="A77" s="241">
        <v>10</v>
      </c>
      <c r="B77" s="938"/>
      <c r="C77" s="939"/>
      <c r="D77" s="939"/>
      <c r="E77" s="939"/>
      <c r="F77" s="939"/>
      <c r="G77" s="939"/>
      <c r="H77" s="939"/>
      <c r="I77" s="939"/>
      <c r="J77" s="939"/>
      <c r="K77" s="939"/>
      <c r="L77" s="939"/>
      <c r="M77" s="939"/>
      <c r="N77" s="939"/>
      <c r="O77" s="939"/>
      <c r="P77" s="940"/>
      <c r="Q77" s="942"/>
      <c r="R77" s="943"/>
      <c r="S77" s="943"/>
      <c r="T77" s="943"/>
      <c r="U77" s="899"/>
      <c r="V77" s="944"/>
      <c r="W77" s="943"/>
      <c r="X77" s="943"/>
      <c r="Y77" s="943"/>
      <c r="Z77" s="899"/>
      <c r="AA77" s="944"/>
      <c r="AB77" s="943"/>
      <c r="AC77" s="943"/>
      <c r="AD77" s="943"/>
      <c r="AE77" s="899"/>
      <c r="AF77" s="944"/>
      <c r="AG77" s="943"/>
      <c r="AH77" s="943"/>
      <c r="AI77" s="943"/>
      <c r="AJ77" s="899"/>
      <c r="AK77" s="944"/>
      <c r="AL77" s="943"/>
      <c r="AM77" s="943"/>
      <c r="AN77" s="943"/>
      <c r="AO77" s="899"/>
      <c r="AP77" s="944"/>
      <c r="AQ77" s="943"/>
      <c r="AR77" s="943"/>
      <c r="AS77" s="943"/>
      <c r="AT77" s="899"/>
      <c r="AU77" s="944"/>
      <c r="AV77" s="943"/>
      <c r="AW77" s="943"/>
      <c r="AX77" s="943"/>
      <c r="AY77" s="899"/>
      <c r="AZ77" s="897"/>
      <c r="BA77" s="897"/>
      <c r="BB77" s="897"/>
      <c r="BC77" s="897"/>
      <c r="BD77" s="898"/>
      <c r="BE77" s="244"/>
      <c r="BF77" s="244"/>
      <c r="BG77" s="244"/>
      <c r="BH77" s="244"/>
      <c r="BI77" s="244"/>
      <c r="BJ77" s="244"/>
      <c r="BK77" s="244"/>
      <c r="BL77" s="244"/>
      <c r="BM77" s="244"/>
      <c r="BN77" s="244"/>
      <c r="BO77" s="244"/>
      <c r="BP77" s="244"/>
      <c r="BQ77" s="241">
        <v>71</v>
      </c>
      <c r="BR77" s="246"/>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33"/>
    </row>
    <row r="78" spans="1:131" ht="26.25" customHeight="1" x14ac:dyDescent="0.15">
      <c r="A78" s="241">
        <v>11</v>
      </c>
      <c r="B78" s="938"/>
      <c r="C78" s="939"/>
      <c r="D78" s="939"/>
      <c r="E78" s="939"/>
      <c r="F78" s="939"/>
      <c r="G78" s="939"/>
      <c r="H78" s="939"/>
      <c r="I78" s="939"/>
      <c r="J78" s="939"/>
      <c r="K78" s="939"/>
      <c r="L78" s="939"/>
      <c r="M78" s="939"/>
      <c r="N78" s="939"/>
      <c r="O78" s="939"/>
      <c r="P78" s="940"/>
      <c r="Q78" s="941"/>
      <c r="R78" s="895"/>
      <c r="S78" s="895"/>
      <c r="T78" s="895"/>
      <c r="U78" s="895"/>
      <c r="V78" s="895"/>
      <c r="W78" s="895"/>
      <c r="X78" s="895"/>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5"/>
      <c r="AY78" s="895"/>
      <c r="AZ78" s="897"/>
      <c r="BA78" s="897"/>
      <c r="BB78" s="897"/>
      <c r="BC78" s="897"/>
      <c r="BD78" s="898"/>
      <c r="BE78" s="244"/>
      <c r="BF78" s="244"/>
      <c r="BG78" s="244"/>
      <c r="BH78" s="244"/>
      <c r="BI78" s="244"/>
      <c r="BJ78" s="233"/>
      <c r="BK78" s="233"/>
      <c r="BL78" s="233"/>
      <c r="BM78" s="233"/>
      <c r="BN78" s="233"/>
      <c r="BO78" s="244"/>
      <c r="BP78" s="244"/>
      <c r="BQ78" s="241">
        <v>72</v>
      </c>
      <c r="BR78" s="246"/>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33"/>
    </row>
    <row r="79" spans="1:131" ht="26.25" customHeight="1" x14ac:dyDescent="0.15">
      <c r="A79" s="241">
        <v>12</v>
      </c>
      <c r="B79" s="938"/>
      <c r="C79" s="939"/>
      <c r="D79" s="939"/>
      <c r="E79" s="939"/>
      <c r="F79" s="939"/>
      <c r="G79" s="939"/>
      <c r="H79" s="939"/>
      <c r="I79" s="939"/>
      <c r="J79" s="939"/>
      <c r="K79" s="939"/>
      <c r="L79" s="939"/>
      <c r="M79" s="939"/>
      <c r="N79" s="939"/>
      <c r="O79" s="939"/>
      <c r="P79" s="940"/>
      <c r="Q79" s="941"/>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5"/>
      <c r="AS79" s="895"/>
      <c r="AT79" s="895"/>
      <c r="AU79" s="895"/>
      <c r="AV79" s="895"/>
      <c r="AW79" s="895"/>
      <c r="AX79" s="895"/>
      <c r="AY79" s="895"/>
      <c r="AZ79" s="897"/>
      <c r="BA79" s="897"/>
      <c r="BB79" s="897"/>
      <c r="BC79" s="897"/>
      <c r="BD79" s="898"/>
      <c r="BE79" s="244"/>
      <c r="BF79" s="244"/>
      <c r="BG79" s="244"/>
      <c r="BH79" s="244"/>
      <c r="BI79" s="244"/>
      <c r="BJ79" s="233"/>
      <c r="BK79" s="233"/>
      <c r="BL79" s="233"/>
      <c r="BM79" s="233"/>
      <c r="BN79" s="233"/>
      <c r="BO79" s="244"/>
      <c r="BP79" s="244"/>
      <c r="BQ79" s="241">
        <v>73</v>
      </c>
      <c r="BR79" s="246"/>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33"/>
    </row>
    <row r="80" spans="1:131" ht="26.25" customHeight="1" x14ac:dyDescent="0.15">
      <c r="A80" s="241">
        <v>13</v>
      </c>
      <c r="B80" s="938"/>
      <c r="C80" s="939"/>
      <c r="D80" s="939"/>
      <c r="E80" s="939"/>
      <c r="F80" s="939"/>
      <c r="G80" s="939"/>
      <c r="H80" s="939"/>
      <c r="I80" s="939"/>
      <c r="J80" s="939"/>
      <c r="K80" s="939"/>
      <c r="L80" s="939"/>
      <c r="M80" s="939"/>
      <c r="N80" s="939"/>
      <c r="O80" s="939"/>
      <c r="P80" s="940"/>
      <c r="Q80" s="941"/>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897"/>
      <c r="BA80" s="897"/>
      <c r="BB80" s="897"/>
      <c r="BC80" s="897"/>
      <c r="BD80" s="898"/>
      <c r="BE80" s="244"/>
      <c r="BF80" s="244"/>
      <c r="BG80" s="244"/>
      <c r="BH80" s="244"/>
      <c r="BI80" s="244"/>
      <c r="BJ80" s="244"/>
      <c r="BK80" s="244"/>
      <c r="BL80" s="244"/>
      <c r="BM80" s="244"/>
      <c r="BN80" s="244"/>
      <c r="BO80" s="244"/>
      <c r="BP80" s="244"/>
      <c r="BQ80" s="241">
        <v>74</v>
      </c>
      <c r="BR80" s="246"/>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33"/>
    </row>
    <row r="81" spans="1:131" ht="26.25" customHeight="1" x14ac:dyDescent="0.15">
      <c r="A81" s="241">
        <v>14</v>
      </c>
      <c r="B81" s="938"/>
      <c r="C81" s="939"/>
      <c r="D81" s="939"/>
      <c r="E81" s="939"/>
      <c r="F81" s="939"/>
      <c r="G81" s="939"/>
      <c r="H81" s="939"/>
      <c r="I81" s="939"/>
      <c r="J81" s="939"/>
      <c r="K81" s="939"/>
      <c r="L81" s="939"/>
      <c r="M81" s="939"/>
      <c r="N81" s="939"/>
      <c r="O81" s="939"/>
      <c r="P81" s="940"/>
      <c r="Q81" s="941"/>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7"/>
      <c r="BA81" s="897"/>
      <c r="BB81" s="897"/>
      <c r="BC81" s="897"/>
      <c r="BD81" s="898"/>
      <c r="BE81" s="244"/>
      <c r="BF81" s="244"/>
      <c r="BG81" s="244"/>
      <c r="BH81" s="244"/>
      <c r="BI81" s="244"/>
      <c r="BJ81" s="244"/>
      <c r="BK81" s="244"/>
      <c r="BL81" s="244"/>
      <c r="BM81" s="244"/>
      <c r="BN81" s="244"/>
      <c r="BO81" s="244"/>
      <c r="BP81" s="244"/>
      <c r="BQ81" s="241">
        <v>75</v>
      </c>
      <c r="BR81" s="246"/>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33"/>
    </row>
    <row r="82" spans="1:131" ht="26.25" customHeight="1" x14ac:dyDescent="0.15">
      <c r="A82" s="241">
        <v>15</v>
      </c>
      <c r="B82" s="938"/>
      <c r="C82" s="939"/>
      <c r="D82" s="939"/>
      <c r="E82" s="939"/>
      <c r="F82" s="939"/>
      <c r="G82" s="939"/>
      <c r="H82" s="939"/>
      <c r="I82" s="939"/>
      <c r="J82" s="939"/>
      <c r="K82" s="939"/>
      <c r="L82" s="939"/>
      <c r="M82" s="939"/>
      <c r="N82" s="939"/>
      <c r="O82" s="939"/>
      <c r="P82" s="940"/>
      <c r="Q82" s="941"/>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7"/>
      <c r="BA82" s="897"/>
      <c r="BB82" s="897"/>
      <c r="BC82" s="897"/>
      <c r="BD82" s="898"/>
      <c r="BE82" s="244"/>
      <c r="BF82" s="244"/>
      <c r="BG82" s="244"/>
      <c r="BH82" s="244"/>
      <c r="BI82" s="244"/>
      <c r="BJ82" s="244"/>
      <c r="BK82" s="244"/>
      <c r="BL82" s="244"/>
      <c r="BM82" s="244"/>
      <c r="BN82" s="244"/>
      <c r="BO82" s="244"/>
      <c r="BP82" s="244"/>
      <c r="BQ82" s="241">
        <v>76</v>
      </c>
      <c r="BR82" s="246"/>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33"/>
    </row>
    <row r="83" spans="1:131" ht="26.25" customHeight="1" x14ac:dyDescent="0.15">
      <c r="A83" s="241">
        <v>16</v>
      </c>
      <c r="B83" s="938"/>
      <c r="C83" s="939"/>
      <c r="D83" s="939"/>
      <c r="E83" s="939"/>
      <c r="F83" s="939"/>
      <c r="G83" s="939"/>
      <c r="H83" s="939"/>
      <c r="I83" s="939"/>
      <c r="J83" s="939"/>
      <c r="K83" s="939"/>
      <c r="L83" s="939"/>
      <c r="M83" s="939"/>
      <c r="N83" s="939"/>
      <c r="O83" s="939"/>
      <c r="P83" s="940"/>
      <c r="Q83" s="941"/>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7"/>
      <c r="BA83" s="897"/>
      <c r="BB83" s="897"/>
      <c r="BC83" s="897"/>
      <c r="BD83" s="898"/>
      <c r="BE83" s="244"/>
      <c r="BF83" s="244"/>
      <c r="BG83" s="244"/>
      <c r="BH83" s="244"/>
      <c r="BI83" s="244"/>
      <c r="BJ83" s="244"/>
      <c r="BK83" s="244"/>
      <c r="BL83" s="244"/>
      <c r="BM83" s="244"/>
      <c r="BN83" s="244"/>
      <c r="BO83" s="244"/>
      <c r="BP83" s="244"/>
      <c r="BQ83" s="241">
        <v>77</v>
      </c>
      <c r="BR83" s="246"/>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33"/>
    </row>
    <row r="84" spans="1:131" ht="26.25" customHeight="1" x14ac:dyDescent="0.15">
      <c r="A84" s="241">
        <v>17</v>
      </c>
      <c r="B84" s="938"/>
      <c r="C84" s="939"/>
      <c r="D84" s="939"/>
      <c r="E84" s="939"/>
      <c r="F84" s="939"/>
      <c r="G84" s="939"/>
      <c r="H84" s="939"/>
      <c r="I84" s="939"/>
      <c r="J84" s="939"/>
      <c r="K84" s="939"/>
      <c r="L84" s="939"/>
      <c r="M84" s="939"/>
      <c r="N84" s="939"/>
      <c r="O84" s="939"/>
      <c r="P84" s="940"/>
      <c r="Q84" s="941"/>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44"/>
      <c r="BF84" s="244"/>
      <c r="BG84" s="244"/>
      <c r="BH84" s="244"/>
      <c r="BI84" s="244"/>
      <c r="BJ84" s="244"/>
      <c r="BK84" s="244"/>
      <c r="BL84" s="244"/>
      <c r="BM84" s="244"/>
      <c r="BN84" s="244"/>
      <c r="BO84" s="244"/>
      <c r="BP84" s="244"/>
      <c r="BQ84" s="241">
        <v>78</v>
      </c>
      <c r="BR84" s="246"/>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33"/>
    </row>
    <row r="85" spans="1:131" ht="26.25" customHeight="1" x14ac:dyDescent="0.15">
      <c r="A85" s="241">
        <v>18</v>
      </c>
      <c r="B85" s="938"/>
      <c r="C85" s="939"/>
      <c r="D85" s="939"/>
      <c r="E85" s="939"/>
      <c r="F85" s="939"/>
      <c r="G85" s="939"/>
      <c r="H85" s="939"/>
      <c r="I85" s="939"/>
      <c r="J85" s="939"/>
      <c r="K85" s="939"/>
      <c r="L85" s="939"/>
      <c r="M85" s="939"/>
      <c r="N85" s="939"/>
      <c r="O85" s="939"/>
      <c r="P85" s="940"/>
      <c r="Q85" s="941"/>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44"/>
      <c r="BF85" s="244"/>
      <c r="BG85" s="244"/>
      <c r="BH85" s="244"/>
      <c r="BI85" s="244"/>
      <c r="BJ85" s="244"/>
      <c r="BK85" s="244"/>
      <c r="BL85" s="244"/>
      <c r="BM85" s="244"/>
      <c r="BN85" s="244"/>
      <c r="BO85" s="244"/>
      <c r="BP85" s="244"/>
      <c r="BQ85" s="241">
        <v>79</v>
      </c>
      <c r="BR85" s="246"/>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33"/>
    </row>
    <row r="86" spans="1:131" ht="26.25" customHeight="1" x14ac:dyDescent="0.15">
      <c r="A86" s="241">
        <v>19</v>
      </c>
      <c r="B86" s="938"/>
      <c r="C86" s="939"/>
      <c r="D86" s="939"/>
      <c r="E86" s="939"/>
      <c r="F86" s="939"/>
      <c r="G86" s="939"/>
      <c r="H86" s="939"/>
      <c r="I86" s="939"/>
      <c r="J86" s="939"/>
      <c r="K86" s="939"/>
      <c r="L86" s="939"/>
      <c r="M86" s="939"/>
      <c r="N86" s="939"/>
      <c r="O86" s="939"/>
      <c r="P86" s="940"/>
      <c r="Q86" s="941"/>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44"/>
      <c r="BF86" s="244"/>
      <c r="BG86" s="244"/>
      <c r="BH86" s="244"/>
      <c r="BI86" s="244"/>
      <c r="BJ86" s="244"/>
      <c r="BK86" s="244"/>
      <c r="BL86" s="244"/>
      <c r="BM86" s="244"/>
      <c r="BN86" s="244"/>
      <c r="BO86" s="244"/>
      <c r="BP86" s="244"/>
      <c r="BQ86" s="241">
        <v>80</v>
      </c>
      <c r="BR86" s="246"/>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33"/>
    </row>
    <row r="87" spans="1:131" ht="26.25" customHeight="1" x14ac:dyDescent="0.15">
      <c r="A87" s="247">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44"/>
      <c r="BF87" s="244"/>
      <c r="BG87" s="244"/>
      <c r="BH87" s="244"/>
      <c r="BI87" s="244"/>
      <c r="BJ87" s="244"/>
      <c r="BK87" s="244"/>
      <c r="BL87" s="244"/>
      <c r="BM87" s="244"/>
      <c r="BN87" s="244"/>
      <c r="BO87" s="244"/>
      <c r="BP87" s="244"/>
      <c r="BQ87" s="241">
        <v>81</v>
      </c>
      <c r="BR87" s="246"/>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33"/>
    </row>
    <row r="88" spans="1:131" ht="26.25" customHeight="1" thickBot="1" x14ac:dyDescent="0.2">
      <c r="A88" s="243" t="s">
        <v>399</v>
      </c>
      <c r="B88" s="854" t="s">
        <v>431</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c r="AG88" s="909"/>
      <c r="AH88" s="909"/>
      <c r="AI88" s="909"/>
      <c r="AJ88" s="909"/>
      <c r="AK88" s="906"/>
      <c r="AL88" s="906"/>
      <c r="AM88" s="906"/>
      <c r="AN88" s="906"/>
      <c r="AO88" s="906"/>
      <c r="AP88" s="909"/>
      <c r="AQ88" s="909"/>
      <c r="AR88" s="909"/>
      <c r="AS88" s="909"/>
      <c r="AT88" s="909"/>
      <c r="AU88" s="909"/>
      <c r="AV88" s="909"/>
      <c r="AW88" s="909"/>
      <c r="AX88" s="909"/>
      <c r="AY88" s="909"/>
      <c r="AZ88" s="914"/>
      <c r="BA88" s="914"/>
      <c r="BB88" s="914"/>
      <c r="BC88" s="914"/>
      <c r="BD88" s="915"/>
      <c r="BE88" s="244"/>
      <c r="BF88" s="244"/>
      <c r="BG88" s="244"/>
      <c r="BH88" s="244"/>
      <c r="BI88" s="244"/>
      <c r="BJ88" s="244"/>
      <c r="BK88" s="244"/>
      <c r="BL88" s="244"/>
      <c r="BM88" s="244"/>
      <c r="BN88" s="244"/>
      <c r="BO88" s="244"/>
      <c r="BP88" s="244"/>
      <c r="BQ88" s="241">
        <v>82</v>
      </c>
      <c r="BR88" s="246"/>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399</v>
      </c>
      <c r="BR102" s="854" t="s">
        <v>432</v>
      </c>
      <c r="BS102" s="855"/>
      <c r="BT102" s="855"/>
      <c r="BU102" s="855"/>
      <c r="BV102" s="855"/>
      <c r="BW102" s="855"/>
      <c r="BX102" s="855"/>
      <c r="BY102" s="855"/>
      <c r="BZ102" s="855"/>
      <c r="CA102" s="855"/>
      <c r="CB102" s="855"/>
      <c r="CC102" s="855"/>
      <c r="CD102" s="855"/>
      <c r="CE102" s="855"/>
      <c r="CF102" s="855"/>
      <c r="CG102" s="856"/>
      <c r="CH102" s="952"/>
      <c r="CI102" s="953"/>
      <c r="CJ102" s="953"/>
      <c r="CK102" s="953"/>
      <c r="CL102" s="954"/>
      <c r="CM102" s="952"/>
      <c r="CN102" s="953"/>
      <c r="CO102" s="953"/>
      <c r="CP102" s="953"/>
      <c r="CQ102" s="954"/>
      <c r="CR102" s="955"/>
      <c r="CS102" s="917"/>
      <c r="CT102" s="917"/>
      <c r="CU102" s="917"/>
      <c r="CV102" s="956"/>
      <c r="CW102" s="955"/>
      <c r="CX102" s="917"/>
      <c r="CY102" s="917"/>
      <c r="CZ102" s="917"/>
      <c r="DA102" s="956"/>
      <c r="DB102" s="955"/>
      <c r="DC102" s="917"/>
      <c r="DD102" s="917"/>
      <c r="DE102" s="917"/>
      <c r="DF102" s="956"/>
      <c r="DG102" s="955"/>
      <c r="DH102" s="917"/>
      <c r="DI102" s="917"/>
      <c r="DJ102" s="917"/>
      <c r="DK102" s="956"/>
      <c r="DL102" s="955"/>
      <c r="DM102" s="917"/>
      <c r="DN102" s="917"/>
      <c r="DO102" s="917"/>
      <c r="DP102" s="956"/>
      <c r="DQ102" s="955"/>
      <c r="DR102" s="917"/>
      <c r="DS102" s="917"/>
      <c r="DT102" s="917"/>
      <c r="DU102" s="956"/>
      <c r="DV102" s="854"/>
      <c r="DW102" s="855"/>
      <c r="DX102" s="855"/>
      <c r="DY102" s="855"/>
      <c r="DZ102" s="979"/>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80" t="s">
        <v>433</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81" t="s">
        <v>434</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435</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436</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82" t="s">
        <v>437</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438</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33" customFormat="1" ht="26.25" customHeight="1" x14ac:dyDescent="0.15">
      <c r="A109" s="977" t="s">
        <v>439</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440</v>
      </c>
      <c r="AB109" s="958"/>
      <c r="AC109" s="958"/>
      <c r="AD109" s="958"/>
      <c r="AE109" s="959"/>
      <c r="AF109" s="957" t="s">
        <v>441</v>
      </c>
      <c r="AG109" s="958"/>
      <c r="AH109" s="958"/>
      <c r="AI109" s="958"/>
      <c r="AJ109" s="959"/>
      <c r="AK109" s="957" t="s">
        <v>313</v>
      </c>
      <c r="AL109" s="958"/>
      <c r="AM109" s="958"/>
      <c r="AN109" s="958"/>
      <c r="AO109" s="959"/>
      <c r="AP109" s="957" t="s">
        <v>442</v>
      </c>
      <c r="AQ109" s="958"/>
      <c r="AR109" s="958"/>
      <c r="AS109" s="958"/>
      <c r="AT109" s="960"/>
      <c r="AU109" s="977" t="s">
        <v>439</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440</v>
      </c>
      <c r="BR109" s="958"/>
      <c r="BS109" s="958"/>
      <c r="BT109" s="958"/>
      <c r="BU109" s="959"/>
      <c r="BV109" s="957" t="s">
        <v>441</v>
      </c>
      <c r="BW109" s="958"/>
      <c r="BX109" s="958"/>
      <c r="BY109" s="958"/>
      <c r="BZ109" s="959"/>
      <c r="CA109" s="957" t="s">
        <v>313</v>
      </c>
      <c r="CB109" s="958"/>
      <c r="CC109" s="958"/>
      <c r="CD109" s="958"/>
      <c r="CE109" s="959"/>
      <c r="CF109" s="978" t="s">
        <v>442</v>
      </c>
      <c r="CG109" s="978"/>
      <c r="CH109" s="978"/>
      <c r="CI109" s="978"/>
      <c r="CJ109" s="978"/>
      <c r="CK109" s="957" t="s">
        <v>443</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440</v>
      </c>
      <c r="DH109" s="958"/>
      <c r="DI109" s="958"/>
      <c r="DJ109" s="958"/>
      <c r="DK109" s="959"/>
      <c r="DL109" s="957" t="s">
        <v>441</v>
      </c>
      <c r="DM109" s="958"/>
      <c r="DN109" s="958"/>
      <c r="DO109" s="958"/>
      <c r="DP109" s="959"/>
      <c r="DQ109" s="957" t="s">
        <v>313</v>
      </c>
      <c r="DR109" s="958"/>
      <c r="DS109" s="958"/>
      <c r="DT109" s="958"/>
      <c r="DU109" s="959"/>
      <c r="DV109" s="957" t="s">
        <v>442</v>
      </c>
      <c r="DW109" s="958"/>
      <c r="DX109" s="958"/>
      <c r="DY109" s="958"/>
      <c r="DZ109" s="960"/>
    </row>
    <row r="110" spans="1:131" s="233" customFormat="1" ht="26.25" customHeight="1" x14ac:dyDescent="0.15">
      <c r="A110" s="961" t="s">
        <v>444</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271172</v>
      </c>
      <c r="AB110" s="965"/>
      <c r="AC110" s="965"/>
      <c r="AD110" s="965"/>
      <c r="AE110" s="966"/>
      <c r="AF110" s="967">
        <v>318773</v>
      </c>
      <c r="AG110" s="965"/>
      <c r="AH110" s="965"/>
      <c r="AI110" s="965"/>
      <c r="AJ110" s="966"/>
      <c r="AK110" s="967">
        <v>333707</v>
      </c>
      <c r="AL110" s="965"/>
      <c r="AM110" s="965"/>
      <c r="AN110" s="965"/>
      <c r="AO110" s="966"/>
      <c r="AP110" s="968">
        <v>14.1</v>
      </c>
      <c r="AQ110" s="969"/>
      <c r="AR110" s="969"/>
      <c r="AS110" s="969"/>
      <c r="AT110" s="970"/>
      <c r="AU110" s="971" t="s">
        <v>72</v>
      </c>
      <c r="AV110" s="972"/>
      <c r="AW110" s="972"/>
      <c r="AX110" s="972"/>
      <c r="AY110" s="972"/>
      <c r="AZ110" s="994" t="s">
        <v>445</v>
      </c>
      <c r="BA110" s="962"/>
      <c r="BB110" s="962"/>
      <c r="BC110" s="962"/>
      <c r="BD110" s="962"/>
      <c r="BE110" s="962"/>
      <c r="BF110" s="962"/>
      <c r="BG110" s="962"/>
      <c r="BH110" s="962"/>
      <c r="BI110" s="962"/>
      <c r="BJ110" s="962"/>
      <c r="BK110" s="962"/>
      <c r="BL110" s="962"/>
      <c r="BM110" s="962"/>
      <c r="BN110" s="962"/>
      <c r="BO110" s="962"/>
      <c r="BP110" s="963"/>
      <c r="BQ110" s="995">
        <v>3010243</v>
      </c>
      <c r="BR110" s="996"/>
      <c r="BS110" s="996"/>
      <c r="BT110" s="996"/>
      <c r="BU110" s="996"/>
      <c r="BV110" s="996">
        <v>3036756</v>
      </c>
      <c r="BW110" s="996"/>
      <c r="BX110" s="996"/>
      <c r="BY110" s="996"/>
      <c r="BZ110" s="996"/>
      <c r="CA110" s="996">
        <v>3072908</v>
      </c>
      <c r="CB110" s="996"/>
      <c r="CC110" s="996"/>
      <c r="CD110" s="996"/>
      <c r="CE110" s="996"/>
      <c r="CF110" s="1009">
        <v>129.6</v>
      </c>
      <c r="CG110" s="1010"/>
      <c r="CH110" s="1010"/>
      <c r="CI110" s="1010"/>
      <c r="CJ110" s="1010"/>
      <c r="CK110" s="1011" t="s">
        <v>446</v>
      </c>
      <c r="CL110" s="1012"/>
      <c r="CM110" s="994" t="s">
        <v>447</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t="s">
        <v>448</v>
      </c>
      <c r="DH110" s="996"/>
      <c r="DI110" s="996"/>
      <c r="DJ110" s="996"/>
      <c r="DK110" s="996"/>
      <c r="DL110" s="996" t="s">
        <v>449</v>
      </c>
      <c r="DM110" s="996"/>
      <c r="DN110" s="996"/>
      <c r="DO110" s="996"/>
      <c r="DP110" s="996"/>
      <c r="DQ110" s="996" t="s">
        <v>450</v>
      </c>
      <c r="DR110" s="996"/>
      <c r="DS110" s="996"/>
      <c r="DT110" s="996"/>
      <c r="DU110" s="996"/>
      <c r="DV110" s="997" t="s">
        <v>450</v>
      </c>
      <c r="DW110" s="997"/>
      <c r="DX110" s="997"/>
      <c r="DY110" s="997"/>
      <c r="DZ110" s="998"/>
    </row>
    <row r="111" spans="1:131" s="233" customFormat="1" ht="26.25" customHeight="1" x14ac:dyDescent="0.15">
      <c r="A111" s="999" t="s">
        <v>451</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452</v>
      </c>
      <c r="AB111" s="1003"/>
      <c r="AC111" s="1003"/>
      <c r="AD111" s="1003"/>
      <c r="AE111" s="1004"/>
      <c r="AF111" s="1005" t="s">
        <v>452</v>
      </c>
      <c r="AG111" s="1003"/>
      <c r="AH111" s="1003"/>
      <c r="AI111" s="1003"/>
      <c r="AJ111" s="1004"/>
      <c r="AK111" s="1005" t="s">
        <v>450</v>
      </c>
      <c r="AL111" s="1003"/>
      <c r="AM111" s="1003"/>
      <c r="AN111" s="1003"/>
      <c r="AO111" s="1004"/>
      <c r="AP111" s="1006" t="s">
        <v>452</v>
      </c>
      <c r="AQ111" s="1007"/>
      <c r="AR111" s="1007"/>
      <c r="AS111" s="1007"/>
      <c r="AT111" s="1008"/>
      <c r="AU111" s="973"/>
      <c r="AV111" s="974"/>
      <c r="AW111" s="974"/>
      <c r="AX111" s="974"/>
      <c r="AY111" s="974"/>
      <c r="AZ111" s="987" t="s">
        <v>453</v>
      </c>
      <c r="BA111" s="988"/>
      <c r="BB111" s="988"/>
      <c r="BC111" s="988"/>
      <c r="BD111" s="988"/>
      <c r="BE111" s="988"/>
      <c r="BF111" s="988"/>
      <c r="BG111" s="988"/>
      <c r="BH111" s="988"/>
      <c r="BI111" s="988"/>
      <c r="BJ111" s="988"/>
      <c r="BK111" s="988"/>
      <c r="BL111" s="988"/>
      <c r="BM111" s="988"/>
      <c r="BN111" s="988"/>
      <c r="BO111" s="988"/>
      <c r="BP111" s="989"/>
      <c r="BQ111" s="990">
        <v>25143</v>
      </c>
      <c r="BR111" s="991"/>
      <c r="BS111" s="991"/>
      <c r="BT111" s="991"/>
      <c r="BU111" s="991"/>
      <c r="BV111" s="991">
        <v>17185</v>
      </c>
      <c r="BW111" s="991"/>
      <c r="BX111" s="991"/>
      <c r="BY111" s="991"/>
      <c r="BZ111" s="991"/>
      <c r="CA111" s="991">
        <v>14033</v>
      </c>
      <c r="CB111" s="991"/>
      <c r="CC111" s="991"/>
      <c r="CD111" s="991"/>
      <c r="CE111" s="991"/>
      <c r="CF111" s="985">
        <v>0.6</v>
      </c>
      <c r="CG111" s="986"/>
      <c r="CH111" s="986"/>
      <c r="CI111" s="986"/>
      <c r="CJ111" s="986"/>
      <c r="CK111" s="1013"/>
      <c r="CL111" s="1014"/>
      <c r="CM111" s="987" t="s">
        <v>454</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448</v>
      </c>
      <c r="DH111" s="991"/>
      <c r="DI111" s="991"/>
      <c r="DJ111" s="991"/>
      <c r="DK111" s="991"/>
      <c r="DL111" s="991" t="s">
        <v>455</v>
      </c>
      <c r="DM111" s="991"/>
      <c r="DN111" s="991"/>
      <c r="DO111" s="991"/>
      <c r="DP111" s="991"/>
      <c r="DQ111" s="991" t="s">
        <v>456</v>
      </c>
      <c r="DR111" s="991"/>
      <c r="DS111" s="991"/>
      <c r="DT111" s="991"/>
      <c r="DU111" s="991"/>
      <c r="DV111" s="992" t="s">
        <v>450</v>
      </c>
      <c r="DW111" s="992"/>
      <c r="DX111" s="992"/>
      <c r="DY111" s="992"/>
      <c r="DZ111" s="993"/>
    </row>
    <row r="112" spans="1:131" s="233" customFormat="1" ht="26.25" customHeight="1" x14ac:dyDescent="0.15">
      <c r="A112" s="1017" t="s">
        <v>457</v>
      </c>
      <c r="B112" s="1018"/>
      <c r="C112" s="988" t="s">
        <v>458</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455</v>
      </c>
      <c r="AB112" s="1024"/>
      <c r="AC112" s="1024"/>
      <c r="AD112" s="1024"/>
      <c r="AE112" s="1025"/>
      <c r="AF112" s="1026" t="s">
        <v>452</v>
      </c>
      <c r="AG112" s="1024"/>
      <c r="AH112" s="1024"/>
      <c r="AI112" s="1024"/>
      <c r="AJ112" s="1025"/>
      <c r="AK112" s="1026" t="s">
        <v>452</v>
      </c>
      <c r="AL112" s="1024"/>
      <c r="AM112" s="1024"/>
      <c r="AN112" s="1024"/>
      <c r="AO112" s="1025"/>
      <c r="AP112" s="1027" t="s">
        <v>459</v>
      </c>
      <c r="AQ112" s="1028"/>
      <c r="AR112" s="1028"/>
      <c r="AS112" s="1028"/>
      <c r="AT112" s="1029"/>
      <c r="AU112" s="973"/>
      <c r="AV112" s="974"/>
      <c r="AW112" s="974"/>
      <c r="AX112" s="974"/>
      <c r="AY112" s="974"/>
      <c r="AZ112" s="987" t="s">
        <v>460</v>
      </c>
      <c r="BA112" s="988"/>
      <c r="BB112" s="988"/>
      <c r="BC112" s="988"/>
      <c r="BD112" s="988"/>
      <c r="BE112" s="988"/>
      <c r="BF112" s="988"/>
      <c r="BG112" s="988"/>
      <c r="BH112" s="988"/>
      <c r="BI112" s="988"/>
      <c r="BJ112" s="988"/>
      <c r="BK112" s="988"/>
      <c r="BL112" s="988"/>
      <c r="BM112" s="988"/>
      <c r="BN112" s="988"/>
      <c r="BO112" s="988"/>
      <c r="BP112" s="989"/>
      <c r="BQ112" s="990">
        <v>459243</v>
      </c>
      <c r="BR112" s="991"/>
      <c r="BS112" s="991"/>
      <c r="BT112" s="991"/>
      <c r="BU112" s="991"/>
      <c r="BV112" s="991">
        <v>433990</v>
      </c>
      <c r="BW112" s="991"/>
      <c r="BX112" s="991"/>
      <c r="BY112" s="991"/>
      <c r="BZ112" s="991"/>
      <c r="CA112" s="991">
        <v>446602</v>
      </c>
      <c r="CB112" s="991"/>
      <c r="CC112" s="991"/>
      <c r="CD112" s="991"/>
      <c r="CE112" s="991"/>
      <c r="CF112" s="985">
        <v>18.8</v>
      </c>
      <c r="CG112" s="986"/>
      <c r="CH112" s="986"/>
      <c r="CI112" s="986"/>
      <c r="CJ112" s="986"/>
      <c r="CK112" s="1013"/>
      <c r="CL112" s="1014"/>
      <c r="CM112" s="987" t="s">
        <v>461</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462</v>
      </c>
      <c r="DH112" s="991"/>
      <c r="DI112" s="991"/>
      <c r="DJ112" s="991"/>
      <c r="DK112" s="991"/>
      <c r="DL112" s="991" t="s">
        <v>455</v>
      </c>
      <c r="DM112" s="991"/>
      <c r="DN112" s="991"/>
      <c r="DO112" s="991"/>
      <c r="DP112" s="991"/>
      <c r="DQ112" s="991" t="s">
        <v>455</v>
      </c>
      <c r="DR112" s="991"/>
      <c r="DS112" s="991"/>
      <c r="DT112" s="991"/>
      <c r="DU112" s="991"/>
      <c r="DV112" s="992" t="s">
        <v>448</v>
      </c>
      <c r="DW112" s="992"/>
      <c r="DX112" s="992"/>
      <c r="DY112" s="992"/>
      <c r="DZ112" s="993"/>
    </row>
    <row r="113" spans="1:130" s="233" customFormat="1" ht="26.25" customHeight="1" x14ac:dyDescent="0.15">
      <c r="A113" s="1019"/>
      <c r="B113" s="1020"/>
      <c r="C113" s="988" t="s">
        <v>463</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93654</v>
      </c>
      <c r="AB113" s="1003"/>
      <c r="AC113" s="1003"/>
      <c r="AD113" s="1003"/>
      <c r="AE113" s="1004"/>
      <c r="AF113" s="1005">
        <v>82907</v>
      </c>
      <c r="AG113" s="1003"/>
      <c r="AH113" s="1003"/>
      <c r="AI113" s="1003"/>
      <c r="AJ113" s="1004"/>
      <c r="AK113" s="1005">
        <v>73410</v>
      </c>
      <c r="AL113" s="1003"/>
      <c r="AM113" s="1003"/>
      <c r="AN113" s="1003"/>
      <c r="AO113" s="1004"/>
      <c r="AP113" s="1006">
        <v>3.1</v>
      </c>
      <c r="AQ113" s="1007"/>
      <c r="AR113" s="1007"/>
      <c r="AS113" s="1007"/>
      <c r="AT113" s="1008"/>
      <c r="AU113" s="973"/>
      <c r="AV113" s="974"/>
      <c r="AW113" s="974"/>
      <c r="AX113" s="974"/>
      <c r="AY113" s="974"/>
      <c r="AZ113" s="987" t="s">
        <v>464</v>
      </c>
      <c r="BA113" s="988"/>
      <c r="BB113" s="988"/>
      <c r="BC113" s="988"/>
      <c r="BD113" s="988"/>
      <c r="BE113" s="988"/>
      <c r="BF113" s="988"/>
      <c r="BG113" s="988"/>
      <c r="BH113" s="988"/>
      <c r="BI113" s="988"/>
      <c r="BJ113" s="988"/>
      <c r="BK113" s="988"/>
      <c r="BL113" s="988"/>
      <c r="BM113" s="988"/>
      <c r="BN113" s="988"/>
      <c r="BO113" s="988"/>
      <c r="BP113" s="989"/>
      <c r="BQ113" s="990">
        <v>18700</v>
      </c>
      <c r="BR113" s="991"/>
      <c r="BS113" s="991"/>
      <c r="BT113" s="991"/>
      <c r="BU113" s="991"/>
      <c r="BV113" s="991">
        <v>16019</v>
      </c>
      <c r="BW113" s="991"/>
      <c r="BX113" s="991"/>
      <c r="BY113" s="991"/>
      <c r="BZ113" s="991"/>
      <c r="CA113" s="991">
        <v>13336</v>
      </c>
      <c r="CB113" s="991"/>
      <c r="CC113" s="991"/>
      <c r="CD113" s="991"/>
      <c r="CE113" s="991"/>
      <c r="CF113" s="985">
        <v>0.6</v>
      </c>
      <c r="CG113" s="986"/>
      <c r="CH113" s="986"/>
      <c r="CI113" s="986"/>
      <c r="CJ113" s="986"/>
      <c r="CK113" s="1013"/>
      <c r="CL113" s="1014"/>
      <c r="CM113" s="987" t="s">
        <v>465</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t="s">
        <v>455</v>
      </c>
      <c r="DH113" s="1024"/>
      <c r="DI113" s="1024"/>
      <c r="DJ113" s="1024"/>
      <c r="DK113" s="1025"/>
      <c r="DL113" s="1026" t="s">
        <v>450</v>
      </c>
      <c r="DM113" s="1024"/>
      <c r="DN113" s="1024"/>
      <c r="DO113" s="1024"/>
      <c r="DP113" s="1025"/>
      <c r="DQ113" s="1026" t="s">
        <v>455</v>
      </c>
      <c r="DR113" s="1024"/>
      <c r="DS113" s="1024"/>
      <c r="DT113" s="1024"/>
      <c r="DU113" s="1025"/>
      <c r="DV113" s="1027" t="s">
        <v>452</v>
      </c>
      <c r="DW113" s="1028"/>
      <c r="DX113" s="1028"/>
      <c r="DY113" s="1028"/>
      <c r="DZ113" s="1029"/>
    </row>
    <row r="114" spans="1:130" s="233" customFormat="1" ht="26.25" customHeight="1" x14ac:dyDescent="0.15">
      <c r="A114" s="1019"/>
      <c r="B114" s="1020"/>
      <c r="C114" s="988" t="s">
        <v>466</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v>2880</v>
      </c>
      <c r="AB114" s="1024"/>
      <c r="AC114" s="1024"/>
      <c r="AD114" s="1024"/>
      <c r="AE114" s="1025"/>
      <c r="AF114" s="1026">
        <v>2694</v>
      </c>
      <c r="AG114" s="1024"/>
      <c r="AH114" s="1024"/>
      <c r="AI114" s="1024"/>
      <c r="AJ114" s="1025"/>
      <c r="AK114" s="1026">
        <v>2694</v>
      </c>
      <c r="AL114" s="1024"/>
      <c r="AM114" s="1024"/>
      <c r="AN114" s="1024"/>
      <c r="AO114" s="1025"/>
      <c r="AP114" s="1027">
        <v>0.1</v>
      </c>
      <c r="AQ114" s="1028"/>
      <c r="AR114" s="1028"/>
      <c r="AS114" s="1028"/>
      <c r="AT114" s="1029"/>
      <c r="AU114" s="973"/>
      <c r="AV114" s="974"/>
      <c r="AW114" s="974"/>
      <c r="AX114" s="974"/>
      <c r="AY114" s="974"/>
      <c r="AZ114" s="987" t="s">
        <v>467</v>
      </c>
      <c r="BA114" s="988"/>
      <c r="BB114" s="988"/>
      <c r="BC114" s="988"/>
      <c r="BD114" s="988"/>
      <c r="BE114" s="988"/>
      <c r="BF114" s="988"/>
      <c r="BG114" s="988"/>
      <c r="BH114" s="988"/>
      <c r="BI114" s="988"/>
      <c r="BJ114" s="988"/>
      <c r="BK114" s="988"/>
      <c r="BL114" s="988"/>
      <c r="BM114" s="988"/>
      <c r="BN114" s="988"/>
      <c r="BO114" s="988"/>
      <c r="BP114" s="989"/>
      <c r="BQ114" s="990">
        <v>653084</v>
      </c>
      <c r="BR114" s="991"/>
      <c r="BS114" s="991"/>
      <c r="BT114" s="991"/>
      <c r="BU114" s="991"/>
      <c r="BV114" s="991">
        <v>709714</v>
      </c>
      <c r="BW114" s="991"/>
      <c r="BX114" s="991"/>
      <c r="BY114" s="991"/>
      <c r="BZ114" s="991"/>
      <c r="CA114" s="991">
        <v>719194</v>
      </c>
      <c r="CB114" s="991"/>
      <c r="CC114" s="991"/>
      <c r="CD114" s="991"/>
      <c r="CE114" s="991"/>
      <c r="CF114" s="985">
        <v>30.3</v>
      </c>
      <c r="CG114" s="986"/>
      <c r="CH114" s="986"/>
      <c r="CI114" s="986"/>
      <c r="CJ114" s="986"/>
      <c r="CK114" s="1013"/>
      <c r="CL114" s="1014"/>
      <c r="CM114" s="987" t="s">
        <v>468</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452</v>
      </c>
      <c r="DH114" s="1024"/>
      <c r="DI114" s="1024"/>
      <c r="DJ114" s="1024"/>
      <c r="DK114" s="1025"/>
      <c r="DL114" s="1026" t="s">
        <v>469</v>
      </c>
      <c r="DM114" s="1024"/>
      <c r="DN114" s="1024"/>
      <c r="DO114" s="1024"/>
      <c r="DP114" s="1025"/>
      <c r="DQ114" s="1026" t="s">
        <v>452</v>
      </c>
      <c r="DR114" s="1024"/>
      <c r="DS114" s="1024"/>
      <c r="DT114" s="1024"/>
      <c r="DU114" s="1025"/>
      <c r="DV114" s="1027" t="s">
        <v>452</v>
      </c>
      <c r="DW114" s="1028"/>
      <c r="DX114" s="1028"/>
      <c r="DY114" s="1028"/>
      <c r="DZ114" s="1029"/>
    </row>
    <row r="115" spans="1:130" s="233" customFormat="1" ht="26.25" customHeight="1" x14ac:dyDescent="0.15">
      <c r="A115" s="1019"/>
      <c r="B115" s="1020"/>
      <c r="C115" s="988" t="s">
        <v>470</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v>8120</v>
      </c>
      <c r="AB115" s="1003"/>
      <c r="AC115" s="1003"/>
      <c r="AD115" s="1003"/>
      <c r="AE115" s="1004"/>
      <c r="AF115" s="1005">
        <v>8417</v>
      </c>
      <c r="AG115" s="1003"/>
      <c r="AH115" s="1003"/>
      <c r="AI115" s="1003"/>
      <c r="AJ115" s="1004"/>
      <c r="AK115" s="1005">
        <v>8583</v>
      </c>
      <c r="AL115" s="1003"/>
      <c r="AM115" s="1003"/>
      <c r="AN115" s="1003"/>
      <c r="AO115" s="1004"/>
      <c r="AP115" s="1006">
        <v>0.4</v>
      </c>
      <c r="AQ115" s="1007"/>
      <c r="AR115" s="1007"/>
      <c r="AS115" s="1007"/>
      <c r="AT115" s="1008"/>
      <c r="AU115" s="973"/>
      <c r="AV115" s="974"/>
      <c r="AW115" s="974"/>
      <c r="AX115" s="974"/>
      <c r="AY115" s="974"/>
      <c r="AZ115" s="987" t="s">
        <v>471</v>
      </c>
      <c r="BA115" s="988"/>
      <c r="BB115" s="988"/>
      <c r="BC115" s="988"/>
      <c r="BD115" s="988"/>
      <c r="BE115" s="988"/>
      <c r="BF115" s="988"/>
      <c r="BG115" s="988"/>
      <c r="BH115" s="988"/>
      <c r="BI115" s="988"/>
      <c r="BJ115" s="988"/>
      <c r="BK115" s="988"/>
      <c r="BL115" s="988"/>
      <c r="BM115" s="988"/>
      <c r="BN115" s="988"/>
      <c r="BO115" s="988"/>
      <c r="BP115" s="989"/>
      <c r="BQ115" s="990">
        <v>3347</v>
      </c>
      <c r="BR115" s="991"/>
      <c r="BS115" s="991"/>
      <c r="BT115" s="991"/>
      <c r="BU115" s="991"/>
      <c r="BV115" s="991" t="s">
        <v>456</v>
      </c>
      <c r="BW115" s="991"/>
      <c r="BX115" s="991"/>
      <c r="BY115" s="991"/>
      <c r="BZ115" s="991"/>
      <c r="CA115" s="991" t="s">
        <v>455</v>
      </c>
      <c r="CB115" s="991"/>
      <c r="CC115" s="991"/>
      <c r="CD115" s="991"/>
      <c r="CE115" s="991"/>
      <c r="CF115" s="985" t="s">
        <v>455</v>
      </c>
      <c r="CG115" s="986"/>
      <c r="CH115" s="986"/>
      <c r="CI115" s="986"/>
      <c r="CJ115" s="986"/>
      <c r="CK115" s="1013"/>
      <c r="CL115" s="1014"/>
      <c r="CM115" s="987" t="s">
        <v>472</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t="s">
        <v>455</v>
      </c>
      <c r="DH115" s="1024"/>
      <c r="DI115" s="1024"/>
      <c r="DJ115" s="1024"/>
      <c r="DK115" s="1025"/>
      <c r="DL115" s="1026" t="s">
        <v>448</v>
      </c>
      <c r="DM115" s="1024"/>
      <c r="DN115" s="1024"/>
      <c r="DO115" s="1024"/>
      <c r="DP115" s="1025"/>
      <c r="DQ115" s="1026" t="s">
        <v>455</v>
      </c>
      <c r="DR115" s="1024"/>
      <c r="DS115" s="1024"/>
      <c r="DT115" s="1024"/>
      <c r="DU115" s="1025"/>
      <c r="DV115" s="1027" t="s">
        <v>455</v>
      </c>
      <c r="DW115" s="1028"/>
      <c r="DX115" s="1028"/>
      <c r="DY115" s="1028"/>
      <c r="DZ115" s="1029"/>
    </row>
    <row r="116" spans="1:130" s="233" customFormat="1" ht="26.25" customHeight="1" x14ac:dyDescent="0.15">
      <c r="A116" s="1021"/>
      <c r="B116" s="1022"/>
      <c r="C116" s="1030" t="s">
        <v>473</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t="s">
        <v>450</v>
      </c>
      <c r="AB116" s="1024"/>
      <c r="AC116" s="1024"/>
      <c r="AD116" s="1024"/>
      <c r="AE116" s="1025"/>
      <c r="AF116" s="1026" t="s">
        <v>450</v>
      </c>
      <c r="AG116" s="1024"/>
      <c r="AH116" s="1024"/>
      <c r="AI116" s="1024"/>
      <c r="AJ116" s="1025"/>
      <c r="AK116" s="1026" t="s">
        <v>452</v>
      </c>
      <c r="AL116" s="1024"/>
      <c r="AM116" s="1024"/>
      <c r="AN116" s="1024"/>
      <c r="AO116" s="1025"/>
      <c r="AP116" s="1027" t="s">
        <v>449</v>
      </c>
      <c r="AQ116" s="1028"/>
      <c r="AR116" s="1028"/>
      <c r="AS116" s="1028"/>
      <c r="AT116" s="1029"/>
      <c r="AU116" s="973"/>
      <c r="AV116" s="974"/>
      <c r="AW116" s="974"/>
      <c r="AX116" s="974"/>
      <c r="AY116" s="974"/>
      <c r="AZ116" s="1032" t="s">
        <v>474</v>
      </c>
      <c r="BA116" s="1033"/>
      <c r="BB116" s="1033"/>
      <c r="BC116" s="1033"/>
      <c r="BD116" s="1033"/>
      <c r="BE116" s="1033"/>
      <c r="BF116" s="1033"/>
      <c r="BG116" s="1033"/>
      <c r="BH116" s="1033"/>
      <c r="BI116" s="1033"/>
      <c r="BJ116" s="1033"/>
      <c r="BK116" s="1033"/>
      <c r="BL116" s="1033"/>
      <c r="BM116" s="1033"/>
      <c r="BN116" s="1033"/>
      <c r="BO116" s="1033"/>
      <c r="BP116" s="1034"/>
      <c r="BQ116" s="990" t="s">
        <v>459</v>
      </c>
      <c r="BR116" s="991"/>
      <c r="BS116" s="991"/>
      <c r="BT116" s="991"/>
      <c r="BU116" s="991"/>
      <c r="BV116" s="991" t="s">
        <v>455</v>
      </c>
      <c r="BW116" s="991"/>
      <c r="BX116" s="991"/>
      <c r="BY116" s="991"/>
      <c r="BZ116" s="991"/>
      <c r="CA116" s="991" t="s">
        <v>452</v>
      </c>
      <c r="CB116" s="991"/>
      <c r="CC116" s="991"/>
      <c r="CD116" s="991"/>
      <c r="CE116" s="991"/>
      <c r="CF116" s="985" t="s">
        <v>450</v>
      </c>
      <c r="CG116" s="986"/>
      <c r="CH116" s="986"/>
      <c r="CI116" s="986"/>
      <c r="CJ116" s="986"/>
      <c r="CK116" s="1013"/>
      <c r="CL116" s="1014"/>
      <c r="CM116" s="987" t="s">
        <v>475</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t="s">
        <v>455</v>
      </c>
      <c r="DH116" s="1024"/>
      <c r="DI116" s="1024"/>
      <c r="DJ116" s="1024"/>
      <c r="DK116" s="1025"/>
      <c r="DL116" s="1026" t="s">
        <v>455</v>
      </c>
      <c r="DM116" s="1024"/>
      <c r="DN116" s="1024"/>
      <c r="DO116" s="1024"/>
      <c r="DP116" s="1025"/>
      <c r="DQ116" s="1026" t="s">
        <v>455</v>
      </c>
      <c r="DR116" s="1024"/>
      <c r="DS116" s="1024"/>
      <c r="DT116" s="1024"/>
      <c r="DU116" s="1025"/>
      <c r="DV116" s="1027" t="s">
        <v>455</v>
      </c>
      <c r="DW116" s="1028"/>
      <c r="DX116" s="1028"/>
      <c r="DY116" s="1028"/>
      <c r="DZ116" s="1029"/>
    </row>
    <row r="117" spans="1:130" s="233" customFormat="1" ht="26.25" customHeight="1" x14ac:dyDescent="0.15">
      <c r="A117" s="977" t="s">
        <v>192</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476</v>
      </c>
      <c r="Z117" s="959"/>
      <c r="AA117" s="1043">
        <v>375826</v>
      </c>
      <c r="AB117" s="1044"/>
      <c r="AC117" s="1044"/>
      <c r="AD117" s="1044"/>
      <c r="AE117" s="1045"/>
      <c r="AF117" s="1046">
        <v>412791</v>
      </c>
      <c r="AG117" s="1044"/>
      <c r="AH117" s="1044"/>
      <c r="AI117" s="1044"/>
      <c r="AJ117" s="1045"/>
      <c r="AK117" s="1046">
        <v>418394</v>
      </c>
      <c r="AL117" s="1044"/>
      <c r="AM117" s="1044"/>
      <c r="AN117" s="1044"/>
      <c r="AO117" s="1045"/>
      <c r="AP117" s="1047"/>
      <c r="AQ117" s="1048"/>
      <c r="AR117" s="1048"/>
      <c r="AS117" s="1048"/>
      <c r="AT117" s="1049"/>
      <c r="AU117" s="973"/>
      <c r="AV117" s="974"/>
      <c r="AW117" s="974"/>
      <c r="AX117" s="974"/>
      <c r="AY117" s="974"/>
      <c r="AZ117" s="1039" t="s">
        <v>477</v>
      </c>
      <c r="BA117" s="1040"/>
      <c r="BB117" s="1040"/>
      <c r="BC117" s="1040"/>
      <c r="BD117" s="1040"/>
      <c r="BE117" s="1040"/>
      <c r="BF117" s="1040"/>
      <c r="BG117" s="1040"/>
      <c r="BH117" s="1040"/>
      <c r="BI117" s="1040"/>
      <c r="BJ117" s="1040"/>
      <c r="BK117" s="1040"/>
      <c r="BL117" s="1040"/>
      <c r="BM117" s="1040"/>
      <c r="BN117" s="1040"/>
      <c r="BO117" s="1040"/>
      <c r="BP117" s="1041"/>
      <c r="BQ117" s="990" t="s">
        <v>469</v>
      </c>
      <c r="BR117" s="991"/>
      <c r="BS117" s="991"/>
      <c r="BT117" s="991"/>
      <c r="BU117" s="991"/>
      <c r="BV117" s="991" t="s">
        <v>452</v>
      </c>
      <c r="BW117" s="991"/>
      <c r="BX117" s="991"/>
      <c r="BY117" s="991"/>
      <c r="BZ117" s="991"/>
      <c r="CA117" s="991" t="s">
        <v>455</v>
      </c>
      <c r="CB117" s="991"/>
      <c r="CC117" s="991"/>
      <c r="CD117" s="991"/>
      <c r="CE117" s="991"/>
      <c r="CF117" s="985" t="s">
        <v>452</v>
      </c>
      <c r="CG117" s="986"/>
      <c r="CH117" s="986"/>
      <c r="CI117" s="986"/>
      <c r="CJ117" s="986"/>
      <c r="CK117" s="1013"/>
      <c r="CL117" s="1014"/>
      <c r="CM117" s="987" t="s">
        <v>478</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456</v>
      </c>
      <c r="DH117" s="1024"/>
      <c r="DI117" s="1024"/>
      <c r="DJ117" s="1024"/>
      <c r="DK117" s="1025"/>
      <c r="DL117" s="1026" t="s">
        <v>455</v>
      </c>
      <c r="DM117" s="1024"/>
      <c r="DN117" s="1024"/>
      <c r="DO117" s="1024"/>
      <c r="DP117" s="1025"/>
      <c r="DQ117" s="1026" t="s">
        <v>449</v>
      </c>
      <c r="DR117" s="1024"/>
      <c r="DS117" s="1024"/>
      <c r="DT117" s="1024"/>
      <c r="DU117" s="1025"/>
      <c r="DV117" s="1027" t="s">
        <v>452</v>
      </c>
      <c r="DW117" s="1028"/>
      <c r="DX117" s="1028"/>
      <c r="DY117" s="1028"/>
      <c r="DZ117" s="1029"/>
    </row>
    <row r="118" spans="1:130" s="233" customFormat="1" ht="26.25" customHeight="1" x14ac:dyDescent="0.15">
      <c r="A118" s="977" t="s">
        <v>443</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440</v>
      </c>
      <c r="AB118" s="958"/>
      <c r="AC118" s="958"/>
      <c r="AD118" s="958"/>
      <c r="AE118" s="959"/>
      <c r="AF118" s="957" t="s">
        <v>441</v>
      </c>
      <c r="AG118" s="958"/>
      <c r="AH118" s="958"/>
      <c r="AI118" s="958"/>
      <c r="AJ118" s="959"/>
      <c r="AK118" s="957" t="s">
        <v>313</v>
      </c>
      <c r="AL118" s="958"/>
      <c r="AM118" s="958"/>
      <c r="AN118" s="958"/>
      <c r="AO118" s="959"/>
      <c r="AP118" s="1035" t="s">
        <v>442</v>
      </c>
      <c r="AQ118" s="1036"/>
      <c r="AR118" s="1036"/>
      <c r="AS118" s="1036"/>
      <c r="AT118" s="1037"/>
      <c r="AU118" s="973"/>
      <c r="AV118" s="974"/>
      <c r="AW118" s="974"/>
      <c r="AX118" s="974"/>
      <c r="AY118" s="974"/>
      <c r="AZ118" s="1038" t="s">
        <v>479</v>
      </c>
      <c r="BA118" s="1030"/>
      <c r="BB118" s="1030"/>
      <c r="BC118" s="1030"/>
      <c r="BD118" s="1030"/>
      <c r="BE118" s="1030"/>
      <c r="BF118" s="1030"/>
      <c r="BG118" s="1030"/>
      <c r="BH118" s="1030"/>
      <c r="BI118" s="1030"/>
      <c r="BJ118" s="1030"/>
      <c r="BK118" s="1030"/>
      <c r="BL118" s="1030"/>
      <c r="BM118" s="1030"/>
      <c r="BN118" s="1030"/>
      <c r="BO118" s="1030"/>
      <c r="BP118" s="1031"/>
      <c r="BQ118" s="1064" t="s">
        <v>455</v>
      </c>
      <c r="BR118" s="1065"/>
      <c r="BS118" s="1065"/>
      <c r="BT118" s="1065"/>
      <c r="BU118" s="1065"/>
      <c r="BV118" s="1065" t="s">
        <v>456</v>
      </c>
      <c r="BW118" s="1065"/>
      <c r="BX118" s="1065"/>
      <c r="BY118" s="1065"/>
      <c r="BZ118" s="1065"/>
      <c r="CA118" s="1065" t="s">
        <v>452</v>
      </c>
      <c r="CB118" s="1065"/>
      <c r="CC118" s="1065"/>
      <c r="CD118" s="1065"/>
      <c r="CE118" s="1065"/>
      <c r="CF118" s="985" t="s">
        <v>448</v>
      </c>
      <c r="CG118" s="986"/>
      <c r="CH118" s="986"/>
      <c r="CI118" s="986"/>
      <c r="CJ118" s="986"/>
      <c r="CK118" s="1013"/>
      <c r="CL118" s="1014"/>
      <c r="CM118" s="987" t="s">
        <v>480</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450</v>
      </c>
      <c r="DH118" s="1024"/>
      <c r="DI118" s="1024"/>
      <c r="DJ118" s="1024"/>
      <c r="DK118" s="1025"/>
      <c r="DL118" s="1026" t="s">
        <v>450</v>
      </c>
      <c r="DM118" s="1024"/>
      <c r="DN118" s="1024"/>
      <c r="DO118" s="1024"/>
      <c r="DP118" s="1025"/>
      <c r="DQ118" s="1026" t="s">
        <v>448</v>
      </c>
      <c r="DR118" s="1024"/>
      <c r="DS118" s="1024"/>
      <c r="DT118" s="1024"/>
      <c r="DU118" s="1025"/>
      <c r="DV118" s="1027" t="s">
        <v>456</v>
      </c>
      <c r="DW118" s="1028"/>
      <c r="DX118" s="1028"/>
      <c r="DY118" s="1028"/>
      <c r="DZ118" s="1029"/>
    </row>
    <row r="119" spans="1:130" s="233" customFormat="1" ht="26.25" customHeight="1" x14ac:dyDescent="0.15">
      <c r="A119" s="1121" t="s">
        <v>446</v>
      </c>
      <c r="B119" s="1012"/>
      <c r="C119" s="994" t="s">
        <v>447</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t="s">
        <v>452</v>
      </c>
      <c r="AB119" s="965"/>
      <c r="AC119" s="965"/>
      <c r="AD119" s="965"/>
      <c r="AE119" s="966"/>
      <c r="AF119" s="967" t="s">
        <v>452</v>
      </c>
      <c r="AG119" s="965"/>
      <c r="AH119" s="965"/>
      <c r="AI119" s="965"/>
      <c r="AJ119" s="966"/>
      <c r="AK119" s="967" t="s">
        <v>459</v>
      </c>
      <c r="AL119" s="965"/>
      <c r="AM119" s="965"/>
      <c r="AN119" s="965"/>
      <c r="AO119" s="966"/>
      <c r="AP119" s="968" t="s">
        <v>455</v>
      </c>
      <c r="AQ119" s="969"/>
      <c r="AR119" s="969"/>
      <c r="AS119" s="969"/>
      <c r="AT119" s="970"/>
      <c r="AU119" s="975"/>
      <c r="AV119" s="976"/>
      <c r="AW119" s="976"/>
      <c r="AX119" s="976"/>
      <c r="AY119" s="976"/>
      <c r="AZ119" s="254" t="s">
        <v>192</v>
      </c>
      <c r="BA119" s="254"/>
      <c r="BB119" s="254"/>
      <c r="BC119" s="254"/>
      <c r="BD119" s="254"/>
      <c r="BE119" s="254"/>
      <c r="BF119" s="254"/>
      <c r="BG119" s="254"/>
      <c r="BH119" s="254"/>
      <c r="BI119" s="254"/>
      <c r="BJ119" s="254"/>
      <c r="BK119" s="254"/>
      <c r="BL119" s="254"/>
      <c r="BM119" s="254"/>
      <c r="BN119" s="254"/>
      <c r="BO119" s="1042" t="s">
        <v>481</v>
      </c>
      <c r="BP119" s="1070"/>
      <c r="BQ119" s="1064">
        <v>4169760</v>
      </c>
      <c r="BR119" s="1065"/>
      <c r="BS119" s="1065"/>
      <c r="BT119" s="1065"/>
      <c r="BU119" s="1065"/>
      <c r="BV119" s="1065">
        <v>4213664</v>
      </c>
      <c r="BW119" s="1065"/>
      <c r="BX119" s="1065"/>
      <c r="BY119" s="1065"/>
      <c r="BZ119" s="1065"/>
      <c r="CA119" s="1065">
        <v>4266073</v>
      </c>
      <c r="CB119" s="1065"/>
      <c r="CC119" s="1065"/>
      <c r="CD119" s="1065"/>
      <c r="CE119" s="1065"/>
      <c r="CF119" s="1066"/>
      <c r="CG119" s="1067"/>
      <c r="CH119" s="1067"/>
      <c r="CI119" s="1067"/>
      <c r="CJ119" s="1068"/>
      <c r="CK119" s="1015"/>
      <c r="CL119" s="1016"/>
      <c r="CM119" s="1038" t="s">
        <v>482</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v>25143</v>
      </c>
      <c r="DH119" s="1051"/>
      <c r="DI119" s="1051"/>
      <c r="DJ119" s="1051"/>
      <c r="DK119" s="1052"/>
      <c r="DL119" s="1050">
        <v>16140</v>
      </c>
      <c r="DM119" s="1051"/>
      <c r="DN119" s="1051"/>
      <c r="DO119" s="1051"/>
      <c r="DP119" s="1052"/>
      <c r="DQ119" s="1050">
        <v>14033</v>
      </c>
      <c r="DR119" s="1051"/>
      <c r="DS119" s="1051"/>
      <c r="DT119" s="1051"/>
      <c r="DU119" s="1052"/>
      <c r="DV119" s="1053">
        <v>0.6</v>
      </c>
      <c r="DW119" s="1054"/>
      <c r="DX119" s="1054"/>
      <c r="DY119" s="1054"/>
      <c r="DZ119" s="1055"/>
    </row>
    <row r="120" spans="1:130" s="233" customFormat="1" ht="26.25" customHeight="1" x14ac:dyDescent="0.15">
      <c r="A120" s="1122"/>
      <c r="B120" s="1014"/>
      <c r="C120" s="987" t="s">
        <v>454</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448</v>
      </c>
      <c r="AB120" s="1024"/>
      <c r="AC120" s="1024"/>
      <c r="AD120" s="1024"/>
      <c r="AE120" s="1025"/>
      <c r="AF120" s="1026" t="s">
        <v>459</v>
      </c>
      <c r="AG120" s="1024"/>
      <c r="AH120" s="1024"/>
      <c r="AI120" s="1024"/>
      <c r="AJ120" s="1025"/>
      <c r="AK120" s="1026" t="s">
        <v>455</v>
      </c>
      <c r="AL120" s="1024"/>
      <c r="AM120" s="1024"/>
      <c r="AN120" s="1024"/>
      <c r="AO120" s="1025"/>
      <c r="AP120" s="1027" t="s">
        <v>455</v>
      </c>
      <c r="AQ120" s="1028"/>
      <c r="AR120" s="1028"/>
      <c r="AS120" s="1028"/>
      <c r="AT120" s="1029"/>
      <c r="AU120" s="1056" t="s">
        <v>483</v>
      </c>
      <c r="AV120" s="1057"/>
      <c r="AW120" s="1057"/>
      <c r="AX120" s="1057"/>
      <c r="AY120" s="1058"/>
      <c r="AZ120" s="994" t="s">
        <v>484</v>
      </c>
      <c r="BA120" s="962"/>
      <c r="BB120" s="962"/>
      <c r="BC120" s="962"/>
      <c r="BD120" s="962"/>
      <c r="BE120" s="962"/>
      <c r="BF120" s="962"/>
      <c r="BG120" s="962"/>
      <c r="BH120" s="962"/>
      <c r="BI120" s="962"/>
      <c r="BJ120" s="962"/>
      <c r="BK120" s="962"/>
      <c r="BL120" s="962"/>
      <c r="BM120" s="962"/>
      <c r="BN120" s="962"/>
      <c r="BO120" s="962"/>
      <c r="BP120" s="963"/>
      <c r="BQ120" s="995">
        <v>3595307</v>
      </c>
      <c r="BR120" s="996"/>
      <c r="BS120" s="996"/>
      <c r="BT120" s="996"/>
      <c r="BU120" s="996"/>
      <c r="BV120" s="996">
        <v>3565039</v>
      </c>
      <c r="BW120" s="996"/>
      <c r="BX120" s="996"/>
      <c r="BY120" s="996"/>
      <c r="BZ120" s="996"/>
      <c r="CA120" s="996">
        <v>3883379</v>
      </c>
      <c r="CB120" s="996"/>
      <c r="CC120" s="996"/>
      <c r="CD120" s="996"/>
      <c r="CE120" s="996"/>
      <c r="CF120" s="1009">
        <v>163.69999999999999</v>
      </c>
      <c r="CG120" s="1010"/>
      <c r="CH120" s="1010"/>
      <c r="CI120" s="1010"/>
      <c r="CJ120" s="1010"/>
      <c r="CK120" s="1071" t="s">
        <v>485</v>
      </c>
      <c r="CL120" s="1072"/>
      <c r="CM120" s="1072"/>
      <c r="CN120" s="1072"/>
      <c r="CO120" s="1073"/>
      <c r="CP120" s="1079" t="s">
        <v>486</v>
      </c>
      <c r="CQ120" s="1080"/>
      <c r="CR120" s="1080"/>
      <c r="CS120" s="1080"/>
      <c r="CT120" s="1080"/>
      <c r="CU120" s="1080"/>
      <c r="CV120" s="1080"/>
      <c r="CW120" s="1080"/>
      <c r="CX120" s="1080"/>
      <c r="CY120" s="1080"/>
      <c r="CZ120" s="1080"/>
      <c r="DA120" s="1080"/>
      <c r="DB120" s="1080"/>
      <c r="DC120" s="1080"/>
      <c r="DD120" s="1080"/>
      <c r="DE120" s="1080"/>
      <c r="DF120" s="1081"/>
      <c r="DG120" s="995">
        <v>410945</v>
      </c>
      <c r="DH120" s="996"/>
      <c r="DI120" s="996"/>
      <c r="DJ120" s="996"/>
      <c r="DK120" s="996"/>
      <c r="DL120" s="996">
        <v>365855</v>
      </c>
      <c r="DM120" s="996"/>
      <c r="DN120" s="996"/>
      <c r="DO120" s="996"/>
      <c r="DP120" s="996"/>
      <c r="DQ120" s="996">
        <v>349296</v>
      </c>
      <c r="DR120" s="996"/>
      <c r="DS120" s="996"/>
      <c r="DT120" s="996"/>
      <c r="DU120" s="996"/>
      <c r="DV120" s="997">
        <v>14.7</v>
      </c>
      <c r="DW120" s="997"/>
      <c r="DX120" s="997"/>
      <c r="DY120" s="997"/>
      <c r="DZ120" s="998"/>
    </row>
    <row r="121" spans="1:130" s="233" customFormat="1" ht="26.25" customHeight="1" x14ac:dyDescent="0.15">
      <c r="A121" s="1122"/>
      <c r="B121" s="1014"/>
      <c r="C121" s="1039" t="s">
        <v>487</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t="s">
        <v>448</v>
      </c>
      <c r="AB121" s="1024"/>
      <c r="AC121" s="1024"/>
      <c r="AD121" s="1024"/>
      <c r="AE121" s="1025"/>
      <c r="AF121" s="1026" t="s">
        <v>455</v>
      </c>
      <c r="AG121" s="1024"/>
      <c r="AH121" s="1024"/>
      <c r="AI121" s="1024"/>
      <c r="AJ121" s="1025"/>
      <c r="AK121" s="1026" t="s">
        <v>456</v>
      </c>
      <c r="AL121" s="1024"/>
      <c r="AM121" s="1024"/>
      <c r="AN121" s="1024"/>
      <c r="AO121" s="1025"/>
      <c r="AP121" s="1027" t="s">
        <v>450</v>
      </c>
      <c r="AQ121" s="1028"/>
      <c r="AR121" s="1028"/>
      <c r="AS121" s="1028"/>
      <c r="AT121" s="1029"/>
      <c r="AU121" s="1059"/>
      <c r="AV121" s="1060"/>
      <c r="AW121" s="1060"/>
      <c r="AX121" s="1060"/>
      <c r="AY121" s="1061"/>
      <c r="AZ121" s="987" t="s">
        <v>488</v>
      </c>
      <c r="BA121" s="988"/>
      <c r="BB121" s="988"/>
      <c r="BC121" s="988"/>
      <c r="BD121" s="988"/>
      <c r="BE121" s="988"/>
      <c r="BF121" s="988"/>
      <c r="BG121" s="988"/>
      <c r="BH121" s="988"/>
      <c r="BI121" s="988"/>
      <c r="BJ121" s="988"/>
      <c r="BK121" s="988"/>
      <c r="BL121" s="988"/>
      <c r="BM121" s="988"/>
      <c r="BN121" s="988"/>
      <c r="BO121" s="988"/>
      <c r="BP121" s="989"/>
      <c r="BQ121" s="990">
        <v>131571</v>
      </c>
      <c r="BR121" s="991"/>
      <c r="BS121" s="991"/>
      <c r="BT121" s="991"/>
      <c r="BU121" s="991"/>
      <c r="BV121" s="991">
        <v>84857</v>
      </c>
      <c r="BW121" s="991"/>
      <c r="BX121" s="991"/>
      <c r="BY121" s="991"/>
      <c r="BZ121" s="991"/>
      <c r="CA121" s="991">
        <v>76730</v>
      </c>
      <c r="CB121" s="991"/>
      <c r="CC121" s="991"/>
      <c r="CD121" s="991"/>
      <c r="CE121" s="991"/>
      <c r="CF121" s="985">
        <v>3.2</v>
      </c>
      <c r="CG121" s="986"/>
      <c r="CH121" s="986"/>
      <c r="CI121" s="986"/>
      <c r="CJ121" s="986"/>
      <c r="CK121" s="1074"/>
      <c r="CL121" s="1075"/>
      <c r="CM121" s="1075"/>
      <c r="CN121" s="1075"/>
      <c r="CO121" s="1076"/>
      <c r="CP121" s="1084" t="s">
        <v>489</v>
      </c>
      <c r="CQ121" s="1085"/>
      <c r="CR121" s="1085"/>
      <c r="CS121" s="1085"/>
      <c r="CT121" s="1085"/>
      <c r="CU121" s="1085"/>
      <c r="CV121" s="1085"/>
      <c r="CW121" s="1085"/>
      <c r="CX121" s="1085"/>
      <c r="CY121" s="1085"/>
      <c r="CZ121" s="1085"/>
      <c r="DA121" s="1085"/>
      <c r="DB121" s="1085"/>
      <c r="DC121" s="1085"/>
      <c r="DD121" s="1085"/>
      <c r="DE121" s="1085"/>
      <c r="DF121" s="1086"/>
      <c r="DG121" s="990">
        <v>34622</v>
      </c>
      <c r="DH121" s="991"/>
      <c r="DI121" s="991"/>
      <c r="DJ121" s="991"/>
      <c r="DK121" s="991"/>
      <c r="DL121" s="991">
        <v>50794</v>
      </c>
      <c r="DM121" s="991"/>
      <c r="DN121" s="991"/>
      <c r="DO121" s="991"/>
      <c r="DP121" s="991"/>
      <c r="DQ121" s="991">
        <v>75488</v>
      </c>
      <c r="DR121" s="991"/>
      <c r="DS121" s="991"/>
      <c r="DT121" s="991"/>
      <c r="DU121" s="991"/>
      <c r="DV121" s="992">
        <v>3.2</v>
      </c>
      <c r="DW121" s="992"/>
      <c r="DX121" s="992"/>
      <c r="DY121" s="992"/>
      <c r="DZ121" s="993"/>
    </row>
    <row r="122" spans="1:130" s="233" customFormat="1" ht="26.25" customHeight="1" x14ac:dyDescent="0.15">
      <c r="A122" s="1122"/>
      <c r="B122" s="1014"/>
      <c r="C122" s="987" t="s">
        <v>468</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455</v>
      </c>
      <c r="AB122" s="1024"/>
      <c r="AC122" s="1024"/>
      <c r="AD122" s="1024"/>
      <c r="AE122" s="1025"/>
      <c r="AF122" s="1026" t="s">
        <v>452</v>
      </c>
      <c r="AG122" s="1024"/>
      <c r="AH122" s="1024"/>
      <c r="AI122" s="1024"/>
      <c r="AJ122" s="1025"/>
      <c r="AK122" s="1026" t="s">
        <v>452</v>
      </c>
      <c r="AL122" s="1024"/>
      <c r="AM122" s="1024"/>
      <c r="AN122" s="1024"/>
      <c r="AO122" s="1025"/>
      <c r="AP122" s="1027" t="s">
        <v>459</v>
      </c>
      <c r="AQ122" s="1028"/>
      <c r="AR122" s="1028"/>
      <c r="AS122" s="1028"/>
      <c r="AT122" s="1029"/>
      <c r="AU122" s="1059"/>
      <c r="AV122" s="1060"/>
      <c r="AW122" s="1060"/>
      <c r="AX122" s="1060"/>
      <c r="AY122" s="1061"/>
      <c r="AZ122" s="1038" t="s">
        <v>490</v>
      </c>
      <c r="BA122" s="1030"/>
      <c r="BB122" s="1030"/>
      <c r="BC122" s="1030"/>
      <c r="BD122" s="1030"/>
      <c r="BE122" s="1030"/>
      <c r="BF122" s="1030"/>
      <c r="BG122" s="1030"/>
      <c r="BH122" s="1030"/>
      <c r="BI122" s="1030"/>
      <c r="BJ122" s="1030"/>
      <c r="BK122" s="1030"/>
      <c r="BL122" s="1030"/>
      <c r="BM122" s="1030"/>
      <c r="BN122" s="1030"/>
      <c r="BO122" s="1030"/>
      <c r="BP122" s="1031"/>
      <c r="BQ122" s="1064">
        <v>3591160</v>
      </c>
      <c r="BR122" s="1065"/>
      <c r="BS122" s="1065"/>
      <c r="BT122" s="1065"/>
      <c r="BU122" s="1065"/>
      <c r="BV122" s="1065">
        <v>3481424</v>
      </c>
      <c r="BW122" s="1065"/>
      <c r="BX122" s="1065"/>
      <c r="BY122" s="1065"/>
      <c r="BZ122" s="1065"/>
      <c r="CA122" s="1065">
        <v>3255832</v>
      </c>
      <c r="CB122" s="1065"/>
      <c r="CC122" s="1065"/>
      <c r="CD122" s="1065"/>
      <c r="CE122" s="1065"/>
      <c r="CF122" s="1082">
        <v>137.30000000000001</v>
      </c>
      <c r="CG122" s="1083"/>
      <c r="CH122" s="1083"/>
      <c r="CI122" s="1083"/>
      <c r="CJ122" s="1083"/>
      <c r="CK122" s="1074"/>
      <c r="CL122" s="1075"/>
      <c r="CM122" s="1075"/>
      <c r="CN122" s="1075"/>
      <c r="CO122" s="1076"/>
      <c r="CP122" s="1084" t="s">
        <v>491</v>
      </c>
      <c r="CQ122" s="1085"/>
      <c r="CR122" s="1085"/>
      <c r="CS122" s="1085"/>
      <c r="CT122" s="1085"/>
      <c r="CU122" s="1085"/>
      <c r="CV122" s="1085"/>
      <c r="CW122" s="1085"/>
      <c r="CX122" s="1085"/>
      <c r="CY122" s="1085"/>
      <c r="CZ122" s="1085"/>
      <c r="DA122" s="1085"/>
      <c r="DB122" s="1085"/>
      <c r="DC122" s="1085"/>
      <c r="DD122" s="1085"/>
      <c r="DE122" s="1085"/>
      <c r="DF122" s="1086"/>
      <c r="DG122" s="990">
        <v>13676</v>
      </c>
      <c r="DH122" s="991"/>
      <c r="DI122" s="991"/>
      <c r="DJ122" s="991"/>
      <c r="DK122" s="991"/>
      <c r="DL122" s="991">
        <v>17341</v>
      </c>
      <c r="DM122" s="991"/>
      <c r="DN122" s="991"/>
      <c r="DO122" s="991"/>
      <c r="DP122" s="991"/>
      <c r="DQ122" s="991">
        <v>21818</v>
      </c>
      <c r="DR122" s="991"/>
      <c r="DS122" s="991"/>
      <c r="DT122" s="991"/>
      <c r="DU122" s="991"/>
      <c r="DV122" s="992">
        <v>0.9</v>
      </c>
      <c r="DW122" s="992"/>
      <c r="DX122" s="992"/>
      <c r="DY122" s="992"/>
      <c r="DZ122" s="993"/>
    </row>
    <row r="123" spans="1:130" s="233" customFormat="1" ht="26.25" customHeight="1" x14ac:dyDescent="0.15">
      <c r="A123" s="1122"/>
      <c r="B123" s="1014"/>
      <c r="C123" s="987" t="s">
        <v>475</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t="s">
        <v>455</v>
      </c>
      <c r="AB123" s="1024"/>
      <c r="AC123" s="1024"/>
      <c r="AD123" s="1024"/>
      <c r="AE123" s="1025"/>
      <c r="AF123" s="1026" t="s">
        <v>450</v>
      </c>
      <c r="AG123" s="1024"/>
      <c r="AH123" s="1024"/>
      <c r="AI123" s="1024"/>
      <c r="AJ123" s="1025"/>
      <c r="AK123" s="1026" t="s">
        <v>492</v>
      </c>
      <c r="AL123" s="1024"/>
      <c r="AM123" s="1024"/>
      <c r="AN123" s="1024"/>
      <c r="AO123" s="1025"/>
      <c r="AP123" s="1027" t="s">
        <v>455</v>
      </c>
      <c r="AQ123" s="1028"/>
      <c r="AR123" s="1028"/>
      <c r="AS123" s="1028"/>
      <c r="AT123" s="1029"/>
      <c r="AU123" s="1062"/>
      <c r="AV123" s="1063"/>
      <c r="AW123" s="1063"/>
      <c r="AX123" s="1063"/>
      <c r="AY123" s="1063"/>
      <c r="AZ123" s="254" t="s">
        <v>192</v>
      </c>
      <c r="BA123" s="254"/>
      <c r="BB123" s="254"/>
      <c r="BC123" s="254"/>
      <c r="BD123" s="254"/>
      <c r="BE123" s="254"/>
      <c r="BF123" s="254"/>
      <c r="BG123" s="254"/>
      <c r="BH123" s="254"/>
      <c r="BI123" s="254"/>
      <c r="BJ123" s="254"/>
      <c r="BK123" s="254"/>
      <c r="BL123" s="254"/>
      <c r="BM123" s="254"/>
      <c r="BN123" s="254"/>
      <c r="BO123" s="1042" t="s">
        <v>493</v>
      </c>
      <c r="BP123" s="1070"/>
      <c r="BQ123" s="1128">
        <v>7318038</v>
      </c>
      <c r="BR123" s="1129"/>
      <c r="BS123" s="1129"/>
      <c r="BT123" s="1129"/>
      <c r="BU123" s="1129"/>
      <c r="BV123" s="1129">
        <v>7131320</v>
      </c>
      <c r="BW123" s="1129"/>
      <c r="BX123" s="1129"/>
      <c r="BY123" s="1129"/>
      <c r="BZ123" s="1129"/>
      <c r="CA123" s="1129">
        <v>7215941</v>
      </c>
      <c r="CB123" s="1129"/>
      <c r="CC123" s="1129"/>
      <c r="CD123" s="1129"/>
      <c r="CE123" s="1129"/>
      <c r="CF123" s="1066"/>
      <c r="CG123" s="1067"/>
      <c r="CH123" s="1067"/>
      <c r="CI123" s="1067"/>
      <c r="CJ123" s="1068"/>
      <c r="CK123" s="1074"/>
      <c r="CL123" s="1075"/>
      <c r="CM123" s="1075"/>
      <c r="CN123" s="1075"/>
      <c r="CO123" s="1076"/>
      <c r="CP123" s="1084" t="s">
        <v>494</v>
      </c>
      <c r="CQ123" s="1085"/>
      <c r="CR123" s="1085"/>
      <c r="CS123" s="1085"/>
      <c r="CT123" s="1085"/>
      <c r="CU123" s="1085"/>
      <c r="CV123" s="1085"/>
      <c r="CW123" s="1085"/>
      <c r="CX123" s="1085"/>
      <c r="CY123" s="1085"/>
      <c r="CZ123" s="1085"/>
      <c r="DA123" s="1085"/>
      <c r="DB123" s="1085"/>
      <c r="DC123" s="1085"/>
      <c r="DD123" s="1085"/>
      <c r="DE123" s="1085"/>
      <c r="DF123" s="1086"/>
      <c r="DG123" s="1023" t="s">
        <v>455</v>
      </c>
      <c r="DH123" s="1024"/>
      <c r="DI123" s="1024"/>
      <c r="DJ123" s="1024"/>
      <c r="DK123" s="1025"/>
      <c r="DL123" s="1026" t="s">
        <v>455</v>
      </c>
      <c r="DM123" s="1024"/>
      <c r="DN123" s="1024"/>
      <c r="DO123" s="1024"/>
      <c r="DP123" s="1025"/>
      <c r="DQ123" s="1026" t="s">
        <v>450</v>
      </c>
      <c r="DR123" s="1024"/>
      <c r="DS123" s="1024"/>
      <c r="DT123" s="1024"/>
      <c r="DU123" s="1025"/>
      <c r="DV123" s="1027" t="s">
        <v>452</v>
      </c>
      <c r="DW123" s="1028"/>
      <c r="DX123" s="1028"/>
      <c r="DY123" s="1028"/>
      <c r="DZ123" s="1029"/>
    </row>
    <row r="124" spans="1:130" s="233" customFormat="1" ht="26.25" customHeight="1" thickBot="1" x14ac:dyDescent="0.2">
      <c r="A124" s="1122"/>
      <c r="B124" s="1014"/>
      <c r="C124" s="987" t="s">
        <v>478</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450</v>
      </c>
      <c r="AB124" s="1024"/>
      <c r="AC124" s="1024"/>
      <c r="AD124" s="1024"/>
      <c r="AE124" s="1025"/>
      <c r="AF124" s="1026" t="s">
        <v>449</v>
      </c>
      <c r="AG124" s="1024"/>
      <c r="AH124" s="1024"/>
      <c r="AI124" s="1024"/>
      <c r="AJ124" s="1025"/>
      <c r="AK124" s="1026" t="s">
        <v>455</v>
      </c>
      <c r="AL124" s="1024"/>
      <c r="AM124" s="1024"/>
      <c r="AN124" s="1024"/>
      <c r="AO124" s="1025"/>
      <c r="AP124" s="1027" t="s">
        <v>459</v>
      </c>
      <c r="AQ124" s="1028"/>
      <c r="AR124" s="1028"/>
      <c r="AS124" s="1028"/>
      <c r="AT124" s="1029"/>
      <c r="AU124" s="1124" t="s">
        <v>495</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t="s">
        <v>449</v>
      </c>
      <c r="BR124" s="1092"/>
      <c r="BS124" s="1092"/>
      <c r="BT124" s="1092"/>
      <c r="BU124" s="1092"/>
      <c r="BV124" s="1092" t="s">
        <v>459</v>
      </c>
      <c r="BW124" s="1092"/>
      <c r="BX124" s="1092"/>
      <c r="BY124" s="1092"/>
      <c r="BZ124" s="1092"/>
      <c r="CA124" s="1092" t="s">
        <v>452</v>
      </c>
      <c r="CB124" s="1092"/>
      <c r="CC124" s="1092"/>
      <c r="CD124" s="1092"/>
      <c r="CE124" s="1092"/>
      <c r="CF124" s="1093"/>
      <c r="CG124" s="1094"/>
      <c r="CH124" s="1094"/>
      <c r="CI124" s="1094"/>
      <c r="CJ124" s="1095"/>
      <c r="CK124" s="1077"/>
      <c r="CL124" s="1077"/>
      <c r="CM124" s="1077"/>
      <c r="CN124" s="1077"/>
      <c r="CO124" s="1078"/>
      <c r="CP124" s="1084" t="s">
        <v>496</v>
      </c>
      <c r="CQ124" s="1085"/>
      <c r="CR124" s="1085"/>
      <c r="CS124" s="1085"/>
      <c r="CT124" s="1085"/>
      <c r="CU124" s="1085"/>
      <c r="CV124" s="1085"/>
      <c r="CW124" s="1085"/>
      <c r="CX124" s="1085"/>
      <c r="CY124" s="1085"/>
      <c r="CZ124" s="1085"/>
      <c r="DA124" s="1085"/>
      <c r="DB124" s="1085"/>
      <c r="DC124" s="1085"/>
      <c r="DD124" s="1085"/>
      <c r="DE124" s="1085"/>
      <c r="DF124" s="1086"/>
      <c r="DG124" s="1069" t="s">
        <v>450</v>
      </c>
      <c r="DH124" s="1051"/>
      <c r="DI124" s="1051"/>
      <c r="DJ124" s="1051"/>
      <c r="DK124" s="1052"/>
      <c r="DL124" s="1050" t="s">
        <v>452</v>
      </c>
      <c r="DM124" s="1051"/>
      <c r="DN124" s="1051"/>
      <c r="DO124" s="1051"/>
      <c r="DP124" s="1052"/>
      <c r="DQ124" s="1050" t="s">
        <v>455</v>
      </c>
      <c r="DR124" s="1051"/>
      <c r="DS124" s="1051"/>
      <c r="DT124" s="1051"/>
      <c r="DU124" s="1052"/>
      <c r="DV124" s="1053" t="s">
        <v>497</v>
      </c>
      <c r="DW124" s="1054"/>
      <c r="DX124" s="1054"/>
      <c r="DY124" s="1054"/>
      <c r="DZ124" s="1055"/>
    </row>
    <row r="125" spans="1:130" s="233" customFormat="1" ht="26.25" customHeight="1" x14ac:dyDescent="0.15">
      <c r="A125" s="1122"/>
      <c r="B125" s="1014"/>
      <c r="C125" s="987" t="s">
        <v>480</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449</v>
      </c>
      <c r="AB125" s="1024"/>
      <c r="AC125" s="1024"/>
      <c r="AD125" s="1024"/>
      <c r="AE125" s="1025"/>
      <c r="AF125" s="1026" t="s">
        <v>455</v>
      </c>
      <c r="AG125" s="1024"/>
      <c r="AH125" s="1024"/>
      <c r="AI125" s="1024"/>
      <c r="AJ125" s="1025"/>
      <c r="AK125" s="1026" t="s">
        <v>455</v>
      </c>
      <c r="AL125" s="1024"/>
      <c r="AM125" s="1024"/>
      <c r="AN125" s="1024"/>
      <c r="AO125" s="1025"/>
      <c r="AP125" s="1027" t="s">
        <v>455</v>
      </c>
      <c r="AQ125" s="1028"/>
      <c r="AR125" s="1028"/>
      <c r="AS125" s="1028"/>
      <c r="AT125" s="1029"/>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87" t="s">
        <v>498</v>
      </c>
      <c r="CL125" s="1072"/>
      <c r="CM125" s="1072"/>
      <c r="CN125" s="1072"/>
      <c r="CO125" s="1073"/>
      <c r="CP125" s="994" t="s">
        <v>499</v>
      </c>
      <c r="CQ125" s="962"/>
      <c r="CR125" s="962"/>
      <c r="CS125" s="962"/>
      <c r="CT125" s="962"/>
      <c r="CU125" s="962"/>
      <c r="CV125" s="962"/>
      <c r="CW125" s="962"/>
      <c r="CX125" s="962"/>
      <c r="CY125" s="962"/>
      <c r="CZ125" s="962"/>
      <c r="DA125" s="962"/>
      <c r="DB125" s="962"/>
      <c r="DC125" s="962"/>
      <c r="DD125" s="962"/>
      <c r="DE125" s="962"/>
      <c r="DF125" s="963"/>
      <c r="DG125" s="995" t="s">
        <v>459</v>
      </c>
      <c r="DH125" s="996"/>
      <c r="DI125" s="996"/>
      <c r="DJ125" s="996"/>
      <c r="DK125" s="996"/>
      <c r="DL125" s="996" t="s">
        <v>492</v>
      </c>
      <c r="DM125" s="996"/>
      <c r="DN125" s="996"/>
      <c r="DO125" s="996"/>
      <c r="DP125" s="996"/>
      <c r="DQ125" s="996" t="s">
        <v>459</v>
      </c>
      <c r="DR125" s="996"/>
      <c r="DS125" s="996"/>
      <c r="DT125" s="996"/>
      <c r="DU125" s="996"/>
      <c r="DV125" s="997" t="s">
        <v>459</v>
      </c>
      <c r="DW125" s="997"/>
      <c r="DX125" s="997"/>
      <c r="DY125" s="997"/>
      <c r="DZ125" s="998"/>
    </row>
    <row r="126" spans="1:130" s="233" customFormat="1" ht="26.25" customHeight="1" thickBot="1" x14ac:dyDescent="0.2">
      <c r="A126" s="1122"/>
      <c r="B126" s="1014"/>
      <c r="C126" s="987" t="s">
        <v>482</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v>7357</v>
      </c>
      <c r="AB126" s="1024"/>
      <c r="AC126" s="1024"/>
      <c r="AD126" s="1024"/>
      <c r="AE126" s="1025"/>
      <c r="AF126" s="1026">
        <v>7747</v>
      </c>
      <c r="AG126" s="1024"/>
      <c r="AH126" s="1024"/>
      <c r="AI126" s="1024"/>
      <c r="AJ126" s="1025"/>
      <c r="AK126" s="1026">
        <v>8003</v>
      </c>
      <c r="AL126" s="1024"/>
      <c r="AM126" s="1024"/>
      <c r="AN126" s="1024"/>
      <c r="AO126" s="1025"/>
      <c r="AP126" s="1027">
        <v>0.3</v>
      </c>
      <c r="AQ126" s="1028"/>
      <c r="AR126" s="1028"/>
      <c r="AS126" s="1028"/>
      <c r="AT126" s="1029"/>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88"/>
      <c r="CL126" s="1075"/>
      <c r="CM126" s="1075"/>
      <c r="CN126" s="1075"/>
      <c r="CO126" s="1076"/>
      <c r="CP126" s="987" t="s">
        <v>500</v>
      </c>
      <c r="CQ126" s="988"/>
      <c r="CR126" s="988"/>
      <c r="CS126" s="988"/>
      <c r="CT126" s="988"/>
      <c r="CU126" s="988"/>
      <c r="CV126" s="988"/>
      <c r="CW126" s="988"/>
      <c r="CX126" s="988"/>
      <c r="CY126" s="988"/>
      <c r="CZ126" s="988"/>
      <c r="DA126" s="988"/>
      <c r="DB126" s="988"/>
      <c r="DC126" s="988"/>
      <c r="DD126" s="988"/>
      <c r="DE126" s="988"/>
      <c r="DF126" s="989"/>
      <c r="DG126" s="990" t="s">
        <v>455</v>
      </c>
      <c r="DH126" s="991"/>
      <c r="DI126" s="991"/>
      <c r="DJ126" s="991"/>
      <c r="DK126" s="991"/>
      <c r="DL126" s="991" t="s">
        <v>450</v>
      </c>
      <c r="DM126" s="991"/>
      <c r="DN126" s="991"/>
      <c r="DO126" s="991"/>
      <c r="DP126" s="991"/>
      <c r="DQ126" s="991" t="s">
        <v>455</v>
      </c>
      <c r="DR126" s="991"/>
      <c r="DS126" s="991"/>
      <c r="DT126" s="991"/>
      <c r="DU126" s="991"/>
      <c r="DV126" s="992" t="s">
        <v>455</v>
      </c>
      <c r="DW126" s="992"/>
      <c r="DX126" s="992"/>
      <c r="DY126" s="992"/>
      <c r="DZ126" s="993"/>
    </row>
    <row r="127" spans="1:130" s="233" customFormat="1" ht="26.25" customHeight="1" x14ac:dyDescent="0.15">
      <c r="A127" s="1123"/>
      <c r="B127" s="1016"/>
      <c r="C127" s="1038" t="s">
        <v>501</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v>763</v>
      </c>
      <c r="AB127" s="1024"/>
      <c r="AC127" s="1024"/>
      <c r="AD127" s="1024"/>
      <c r="AE127" s="1025"/>
      <c r="AF127" s="1026">
        <v>670</v>
      </c>
      <c r="AG127" s="1024"/>
      <c r="AH127" s="1024"/>
      <c r="AI127" s="1024"/>
      <c r="AJ127" s="1025"/>
      <c r="AK127" s="1026">
        <v>580</v>
      </c>
      <c r="AL127" s="1024"/>
      <c r="AM127" s="1024"/>
      <c r="AN127" s="1024"/>
      <c r="AO127" s="1025"/>
      <c r="AP127" s="1027">
        <v>0</v>
      </c>
      <c r="AQ127" s="1028"/>
      <c r="AR127" s="1028"/>
      <c r="AS127" s="1028"/>
      <c r="AT127" s="1029"/>
      <c r="AU127" s="235"/>
      <c r="AV127" s="235"/>
      <c r="AW127" s="235"/>
      <c r="AX127" s="1096" t="s">
        <v>502</v>
      </c>
      <c r="AY127" s="1097"/>
      <c r="AZ127" s="1097"/>
      <c r="BA127" s="1097"/>
      <c r="BB127" s="1097"/>
      <c r="BC127" s="1097"/>
      <c r="BD127" s="1097"/>
      <c r="BE127" s="1098"/>
      <c r="BF127" s="1099" t="s">
        <v>503</v>
      </c>
      <c r="BG127" s="1097"/>
      <c r="BH127" s="1097"/>
      <c r="BI127" s="1097"/>
      <c r="BJ127" s="1097"/>
      <c r="BK127" s="1097"/>
      <c r="BL127" s="1098"/>
      <c r="BM127" s="1099" t="s">
        <v>504</v>
      </c>
      <c r="BN127" s="1097"/>
      <c r="BO127" s="1097"/>
      <c r="BP127" s="1097"/>
      <c r="BQ127" s="1097"/>
      <c r="BR127" s="1097"/>
      <c r="BS127" s="1098"/>
      <c r="BT127" s="1099" t="s">
        <v>505</v>
      </c>
      <c r="BU127" s="1097"/>
      <c r="BV127" s="1097"/>
      <c r="BW127" s="1097"/>
      <c r="BX127" s="1097"/>
      <c r="BY127" s="1097"/>
      <c r="BZ127" s="1120"/>
      <c r="CA127" s="235"/>
      <c r="CB127" s="235"/>
      <c r="CC127" s="235"/>
      <c r="CD127" s="258"/>
      <c r="CE127" s="258"/>
      <c r="CF127" s="258"/>
      <c r="CG127" s="235"/>
      <c r="CH127" s="235"/>
      <c r="CI127" s="235"/>
      <c r="CJ127" s="257"/>
      <c r="CK127" s="1088"/>
      <c r="CL127" s="1075"/>
      <c r="CM127" s="1075"/>
      <c r="CN127" s="1075"/>
      <c r="CO127" s="1076"/>
      <c r="CP127" s="987" t="s">
        <v>506</v>
      </c>
      <c r="CQ127" s="988"/>
      <c r="CR127" s="988"/>
      <c r="CS127" s="988"/>
      <c r="CT127" s="988"/>
      <c r="CU127" s="988"/>
      <c r="CV127" s="988"/>
      <c r="CW127" s="988"/>
      <c r="CX127" s="988"/>
      <c r="CY127" s="988"/>
      <c r="CZ127" s="988"/>
      <c r="DA127" s="988"/>
      <c r="DB127" s="988"/>
      <c r="DC127" s="988"/>
      <c r="DD127" s="988"/>
      <c r="DE127" s="988"/>
      <c r="DF127" s="989"/>
      <c r="DG127" s="990" t="s">
        <v>448</v>
      </c>
      <c r="DH127" s="991"/>
      <c r="DI127" s="991"/>
      <c r="DJ127" s="991"/>
      <c r="DK127" s="991"/>
      <c r="DL127" s="991" t="s">
        <v>455</v>
      </c>
      <c r="DM127" s="991"/>
      <c r="DN127" s="991"/>
      <c r="DO127" s="991"/>
      <c r="DP127" s="991"/>
      <c r="DQ127" s="991" t="s">
        <v>455</v>
      </c>
      <c r="DR127" s="991"/>
      <c r="DS127" s="991"/>
      <c r="DT127" s="991"/>
      <c r="DU127" s="991"/>
      <c r="DV127" s="992" t="s">
        <v>492</v>
      </c>
      <c r="DW127" s="992"/>
      <c r="DX127" s="992"/>
      <c r="DY127" s="992"/>
      <c r="DZ127" s="993"/>
    </row>
    <row r="128" spans="1:130" s="233" customFormat="1" ht="26.25" customHeight="1" thickBot="1" x14ac:dyDescent="0.2">
      <c r="A128" s="1106" t="s">
        <v>507</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508</v>
      </c>
      <c r="X128" s="1108"/>
      <c r="Y128" s="1108"/>
      <c r="Z128" s="1109"/>
      <c r="AA128" s="1110">
        <v>29145</v>
      </c>
      <c r="AB128" s="1111"/>
      <c r="AC128" s="1111"/>
      <c r="AD128" s="1111"/>
      <c r="AE128" s="1112"/>
      <c r="AF128" s="1113">
        <v>26747</v>
      </c>
      <c r="AG128" s="1111"/>
      <c r="AH128" s="1111"/>
      <c r="AI128" s="1111"/>
      <c r="AJ128" s="1112"/>
      <c r="AK128" s="1113">
        <v>34170</v>
      </c>
      <c r="AL128" s="1111"/>
      <c r="AM128" s="1111"/>
      <c r="AN128" s="1111"/>
      <c r="AO128" s="1112"/>
      <c r="AP128" s="1114"/>
      <c r="AQ128" s="1115"/>
      <c r="AR128" s="1115"/>
      <c r="AS128" s="1115"/>
      <c r="AT128" s="1116"/>
      <c r="AU128" s="235"/>
      <c r="AV128" s="235"/>
      <c r="AW128" s="235"/>
      <c r="AX128" s="961" t="s">
        <v>509</v>
      </c>
      <c r="AY128" s="962"/>
      <c r="AZ128" s="962"/>
      <c r="BA128" s="962"/>
      <c r="BB128" s="962"/>
      <c r="BC128" s="962"/>
      <c r="BD128" s="962"/>
      <c r="BE128" s="963"/>
      <c r="BF128" s="1117" t="s">
        <v>455</v>
      </c>
      <c r="BG128" s="1118"/>
      <c r="BH128" s="1118"/>
      <c r="BI128" s="1118"/>
      <c r="BJ128" s="1118"/>
      <c r="BK128" s="1118"/>
      <c r="BL128" s="1119"/>
      <c r="BM128" s="1117">
        <v>15</v>
      </c>
      <c r="BN128" s="1118"/>
      <c r="BO128" s="1118"/>
      <c r="BP128" s="1118"/>
      <c r="BQ128" s="1118"/>
      <c r="BR128" s="1118"/>
      <c r="BS128" s="1119"/>
      <c r="BT128" s="1117">
        <v>20</v>
      </c>
      <c r="BU128" s="1118"/>
      <c r="BV128" s="1118"/>
      <c r="BW128" s="1118"/>
      <c r="BX128" s="1118"/>
      <c r="BY128" s="1118"/>
      <c r="BZ128" s="1141"/>
      <c r="CA128" s="258"/>
      <c r="CB128" s="258"/>
      <c r="CC128" s="258"/>
      <c r="CD128" s="258"/>
      <c r="CE128" s="258"/>
      <c r="CF128" s="258"/>
      <c r="CG128" s="235"/>
      <c r="CH128" s="235"/>
      <c r="CI128" s="235"/>
      <c r="CJ128" s="257"/>
      <c r="CK128" s="1089"/>
      <c r="CL128" s="1090"/>
      <c r="CM128" s="1090"/>
      <c r="CN128" s="1090"/>
      <c r="CO128" s="1091"/>
      <c r="CP128" s="1100" t="s">
        <v>510</v>
      </c>
      <c r="CQ128" s="791"/>
      <c r="CR128" s="791"/>
      <c r="CS128" s="791"/>
      <c r="CT128" s="791"/>
      <c r="CU128" s="791"/>
      <c r="CV128" s="791"/>
      <c r="CW128" s="791"/>
      <c r="CX128" s="791"/>
      <c r="CY128" s="791"/>
      <c r="CZ128" s="791"/>
      <c r="DA128" s="791"/>
      <c r="DB128" s="791"/>
      <c r="DC128" s="791"/>
      <c r="DD128" s="791"/>
      <c r="DE128" s="791"/>
      <c r="DF128" s="1101"/>
      <c r="DG128" s="1102">
        <v>3347</v>
      </c>
      <c r="DH128" s="1103"/>
      <c r="DI128" s="1103"/>
      <c r="DJ128" s="1103"/>
      <c r="DK128" s="1103"/>
      <c r="DL128" s="1103" t="s">
        <v>455</v>
      </c>
      <c r="DM128" s="1103"/>
      <c r="DN128" s="1103"/>
      <c r="DO128" s="1103"/>
      <c r="DP128" s="1103"/>
      <c r="DQ128" s="1103" t="s">
        <v>455</v>
      </c>
      <c r="DR128" s="1103"/>
      <c r="DS128" s="1103"/>
      <c r="DT128" s="1103"/>
      <c r="DU128" s="1103"/>
      <c r="DV128" s="1104" t="s">
        <v>449</v>
      </c>
      <c r="DW128" s="1104"/>
      <c r="DX128" s="1104"/>
      <c r="DY128" s="1104"/>
      <c r="DZ128" s="1105"/>
    </row>
    <row r="129" spans="1:131" s="233" customFormat="1" ht="26.25" customHeight="1" x14ac:dyDescent="0.15">
      <c r="A129" s="999" t="s">
        <v>105</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511</v>
      </c>
      <c r="X129" s="1136"/>
      <c r="Y129" s="1136"/>
      <c r="Z129" s="1137"/>
      <c r="AA129" s="1023">
        <v>2452515</v>
      </c>
      <c r="AB129" s="1024"/>
      <c r="AC129" s="1024"/>
      <c r="AD129" s="1024"/>
      <c r="AE129" s="1025"/>
      <c r="AF129" s="1026">
        <v>2550160</v>
      </c>
      <c r="AG129" s="1024"/>
      <c r="AH129" s="1024"/>
      <c r="AI129" s="1024"/>
      <c r="AJ129" s="1025"/>
      <c r="AK129" s="1026">
        <v>2755543</v>
      </c>
      <c r="AL129" s="1024"/>
      <c r="AM129" s="1024"/>
      <c r="AN129" s="1024"/>
      <c r="AO129" s="1025"/>
      <c r="AP129" s="1138"/>
      <c r="AQ129" s="1139"/>
      <c r="AR129" s="1139"/>
      <c r="AS129" s="1139"/>
      <c r="AT129" s="1140"/>
      <c r="AU129" s="236"/>
      <c r="AV129" s="236"/>
      <c r="AW129" s="236"/>
      <c r="AX129" s="1130" t="s">
        <v>512</v>
      </c>
      <c r="AY129" s="988"/>
      <c r="AZ129" s="988"/>
      <c r="BA129" s="988"/>
      <c r="BB129" s="988"/>
      <c r="BC129" s="988"/>
      <c r="BD129" s="988"/>
      <c r="BE129" s="989"/>
      <c r="BF129" s="1131" t="s">
        <v>450</v>
      </c>
      <c r="BG129" s="1132"/>
      <c r="BH129" s="1132"/>
      <c r="BI129" s="1132"/>
      <c r="BJ129" s="1132"/>
      <c r="BK129" s="1132"/>
      <c r="BL129" s="1133"/>
      <c r="BM129" s="1131">
        <v>20</v>
      </c>
      <c r="BN129" s="1132"/>
      <c r="BO129" s="1132"/>
      <c r="BP129" s="1132"/>
      <c r="BQ129" s="1132"/>
      <c r="BR129" s="1132"/>
      <c r="BS129" s="1133"/>
      <c r="BT129" s="1131">
        <v>30</v>
      </c>
      <c r="BU129" s="1132"/>
      <c r="BV129" s="1132"/>
      <c r="BW129" s="1132"/>
      <c r="BX129" s="1132"/>
      <c r="BY129" s="1132"/>
      <c r="BZ129" s="1134"/>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999" t="s">
        <v>513</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514</v>
      </c>
      <c r="X130" s="1136"/>
      <c r="Y130" s="1136"/>
      <c r="Z130" s="1137"/>
      <c r="AA130" s="1023">
        <v>358938</v>
      </c>
      <c r="AB130" s="1024"/>
      <c r="AC130" s="1024"/>
      <c r="AD130" s="1024"/>
      <c r="AE130" s="1025"/>
      <c r="AF130" s="1026">
        <v>385665</v>
      </c>
      <c r="AG130" s="1024"/>
      <c r="AH130" s="1024"/>
      <c r="AI130" s="1024"/>
      <c r="AJ130" s="1025"/>
      <c r="AK130" s="1026">
        <v>383964</v>
      </c>
      <c r="AL130" s="1024"/>
      <c r="AM130" s="1024"/>
      <c r="AN130" s="1024"/>
      <c r="AO130" s="1025"/>
      <c r="AP130" s="1138"/>
      <c r="AQ130" s="1139"/>
      <c r="AR130" s="1139"/>
      <c r="AS130" s="1139"/>
      <c r="AT130" s="1140"/>
      <c r="AU130" s="236"/>
      <c r="AV130" s="236"/>
      <c r="AW130" s="236"/>
      <c r="AX130" s="1130" t="s">
        <v>515</v>
      </c>
      <c r="AY130" s="988"/>
      <c r="AZ130" s="988"/>
      <c r="BA130" s="988"/>
      <c r="BB130" s="988"/>
      <c r="BC130" s="988"/>
      <c r="BD130" s="988"/>
      <c r="BE130" s="989"/>
      <c r="BF130" s="1166">
        <v>-0.1</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516</v>
      </c>
      <c r="X131" s="1173"/>
      <c r="Y131" s="1173"/>
      <c r="Z131" s="1174"/>
      <c r="AA131" s="1069">
        <v>2093577</v>
      </c>
      <c r="AB131" s="1051"/>
      <c r="AC131" s="1051"/>
      <c r="AD131" s="1051"/>
      <c r="AE131" s="1052"/>
      <c r="AF131" s="1050">
        <v>2164495</v>
      </c>
      <c r="AG131" s="1051"/>
      <c r="AH131" s="1051"/>
      <c r="AI131" s="1051"/>
      <c r="AJ131" s="1052"/>
      <c r="AK131" s="1050">
        <v>2371579</v>
      </c>
      <c r="AL131" s="1051"/>
      <c r="AM131" s="1051"/>
      <c r="AN131" s="1051"/>
      <c r="AO131" s="1052"/>
      <c r="AP131" s="1175"/>
      <c r="AQ131" s="1176"/>
      <c r="AR131" s="1176"/>
      <c r="AS131" s="1176"/>
      <c r="AT131" s="1177"/>
      <c r="AU131" s="236"/>
      <c r="AV131" s="236"/>
      <c r="AW131" s="236"/>
      <c r="AX131" s="1148" t="s">
        <v>517</v>
      </c>
      <c r="AY131" s="791"/>
      <c r="AZ131" s="791"/>
      <c r="BA131" s="791"/>
      <c r="BB131" s="791"/>
      <c r="BC131" s="791"/>
      <c r="BD131" s="791"/>
      <c r="BE131" s="1101"/>
      <c r="BF131" s="1149" t="s">
        <v>492</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55" t="s">
        <v>518</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519</v>
      </c>
      <c r="W132" s="1159"/>
      <c r="X132" s="1159"/>
      <c r="Y132" s="1159"/>
      <c r="Z132" s="1160"/>
      <c r="AA132" s="1161">
        <v>-0.58545733</v>
      </c>
      <c r="AB132" s="1162"/>
      <c r="AC132" s="1162"/>
      <c r="AD132" s="1162"/>
      <c r="AE132" s="1163"/>
      <c r="AF132" s="1164">
        <v>1.7509858E-2</v>
      </c>
      <c r="AG132" s="1162"/>
      <c r="AH132" s="1162"/>
      <c r="AI132" s="1162"/>
      <c r="AJ132" s="1163"/>
      <c r="AK132" s="1164">
        <v>1.096316E-2</v>
      </c>
      <c r="AL132" s="1162"/>
      <c r="AM132" s="1162"/>
      <c r="AN132" s="1162"/>
      <c r="AO132" s="1163"/>
      <c r="AP132" s="1066"/>
      <c r="AQ132" s="1067"/>
      <c r="AR132" s="1067"/>
      <c r="AS132" s="1067"/>
      <c r="AT132" s="1165"/>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520</v>
      </c>
      <c r="W133" s="1142"/>
      <c r="X133" s="1142"/>
      <c r="Y133" s="1142"/>
      <c r="Z133" s="1143"/>
      <c r="AA133" s="1144">
        <v>-0.7</v>
      </c>
      <c r="AB133" s="1145"/>
      <c r="AC133" s="1145"/>
      <c r="AD133" s="1145"/>
      <c r="AE133" s="1146"/>
      <c r="AF133" s="1144">
        <v>-0.6</v>
      </c>
      <c r="AG133" s="1145"/>
      <c r="AH133" s="1145"/>
      <c r="AI133" s="1145"/>
      <c r="AJ133" s="1146"/>
      <c r="AK133" s="1144">
        <v>-0.1</v>
      </c>
      <c r="AL133" s="1145"/>
      <c r="AM133" s="1145"/>
      <c r="AN133" s="1145"/>
      <c r="AO133" s="1146"/>
      <c r="AP133" s="1093"/>
      <c r="AQ133" s="1094"/>
      <c r="AR133" s="1094"/>
      <c r="AS133" s="1094"/>
      <c r="AT133" s="1147"/>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lyrxKHwRh8IMXf3F976O18rA0jx3kaeyAdYofOpA6y+YCd1MXB4K+t5C+VOLr6iXpP8D+qT5MCgvRfQN9dAZbw==" saltValue="57jGzXSAuCdilelMcXZrS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521</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SuS5xK2EOVmRb6JGUsm3ubINz//Sw4aJKAoR19ljTM0b0HCele54GYFh+xeP14thPQx1LGzATYo1ML0vW+wVzw==" saltValue="xMgneU+fAexvnfqmPwyFw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115" zoomScaleNormal="115"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C1N/iCyFpm7DMbBUHB2mQRhk0ydzXsCo9/bOOLTl4jLwLBhul6C5MQdDDB8bhJ+SeADIbjDfW7L62pbinPG1g==" saltValue="kDRHtPmCP/bIBdRjI+55w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522</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523</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79" t="s">
        <v>524</v>
      </c>
      <c r="AP7" s="275"/>
      <c r="AQ7" s="276" t="s">
        <v>525</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0"/>
      <c r="AP8" s="281" t="s">
        <v>526</v>
      </c>
      <c r="AQ8" s="282" t="s">
        <v>527</v>
      </c>
      <c r="AR8" s="283" t="s">
        <v>528</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81" t="s">
        <v>529</v>
      </c>
      <c r="AL9" s="1182"/>
      <c r="AM9" s="1182"/>
      <c r="AN9" s="1183"/>
      <c r="AO9" s="284">
        <v>829284</v>
      </c>
      <c r="AP9" s="284">
        <v>281018</v>
      </c>
      <c r="AQ9" s="285">
        <v>231388</v>
      </c>
      <c r="AR9" s="286">
        <v>21.4</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81" t="s">
        <v>530</v>
      </c>
      <c r="AL10" s="1182"/>
      <c r="AM10" s="1182"/>
      <c r="AN10" s="1183"/>
      <c r="AO10" s="287">
        <v>109176</v>
      </c>
      <c r="AP10" s="287">
        <v>36996</v>
      </c>
      <c r="AQ10" s="288">
        <v>33497</v>
      </c>
      <c r="AR10" s="289">
        <v>10.4</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81" t="s">
        <v>531</v>
      </c>
      <c r="AL11" s="1182"/>
      <c r="AM11" s="1182"/>
      <c r="AN11" s="1183"/>
      <c r="AO11" s="287" t="s">
        <v>532</v>
      </c>
      <c r="AP11" s="287" t="s">
        <v>532</v>
      </c>
      <c r="AQ11" s="288">
        <v>3588</v>
      </c>
      <c r="AR11" s="289" t="s">
        <v>532</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81" t="s">
        <v>533</v>
      </c>
      <c r="AL12" s="1182"/>
      <c r="AM12" s="1182"/>
      <c r="AN12" s="1183"/>
      <c r="AO12" s="287" t="s">
        <v>532</v>
      </c>
      <c r="AP12" s="287" t="s">
        <v>532</v>
      </c>
      <c r="AQ12" s="288" t="s">
        <v>532</v>
      </c>
      <c r="AR12" s="289" t="s">
        <v>532</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81" t="s">
        <v>534</v>
      </c>
      <c r="AL13" s="1182"/>
      <c r="AM13" s="1182"/>
      <c r="AN13" s="1183"/>
      <c r="AO13" s="287">
        <v>21903</v>
      </c>
      <c r="AP13" s="287">
        <v>7422</v>
      </c>
      <c r="AQ13" s="288">
        <v>10932</v>
      </c>
      <c r="AR13" s="289">
        <v>-32.1</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81" t="s">
        <v>535</v>
      </c>
      <c r="AL14" s="1182"/>
      <c r="AM14" s="1182"/>
      <c r="AN14" s="1183"/>
      <c r="AO14" s="287">
        <v>19841</v>
      </c>
      <c r="AP14" s="287">
        <v>6723</v>
      </c>
      <c r="AQ14" s="288">
        <v>4261</v>
      </c>
      <c r="AR14" s="289">
        <v>57.8</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84" t="s">
        <v>536</v>
      </c>
      <c r="AL15" s="1185"/>
      <c r="AM15" s="1185"/>
      <c r="AN15" s="1186"/>
      <c r="AO15" s="287">
        <v>-55526</v>
      </c>
      <c r="AP15" s="287">
        <v>-18816</v>
      </c>
      <c r="AQ15" s="288">
        <v>-17972</v>
      </c>
      <c r="AR15" s="289">
        <v>4.7</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84" t="s">
        <v>192</v>
      </c>
      <c r="AL16" s="1185"/>
      <c r="AM16" s="1185"/>
      <c r="AN16" s="1186"/>
      <c r="AO16" s="287">
        <v>924678</v>
      </c>
      <c r="AP16" s="287">
        <v>313344</v>
      </c>
      <c r="AQ16" s="288">
        <v>265695</v>
      </c>
      <c r="AR16" s="289">
        <v>17.899999999999999</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537</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538</v>
      </c>
      <c r="AP20" s="296" t="s">
        <v>539</v>
      </c>
      <c r="AQ20" s="297" t="s">
        <v>540</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87" t="s">
        <v>541</v>
      </c>
      <c r="AL21" s="1188"/>
      <c r="AM21" s="1188"/>
      <c r="AN21" s="1189"/>
      <c r="AO21" s="300">
        <v>27.79</v>
      </c>
      <c r="AP21" s="301">
        <v>23.14</v>
      </c>
      <c r="AQ21" s="302">
        <v>4.6500000000000004</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87" t="s">
        <v>542</v>
      </c>
      <c r="AL22" s="1188"/>
      <c r="AM22" s="1188"/>
      <c r="AN22" s="1189"/>
      <c r="AO22" s="305">
        <v>96.8</v>
      </c>
      <c r="AP22" s="306">
        <v>95.7</v>
      </c>
      <c r="AQ22" s="307">
        <v>1.1000000000000001</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78" t="s">
        <v>543</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70"/>
    </row>
    <row r="27" spans="1:46" x14ac:dyDescent="0.15">
      <c r="A27" s="312"/>
      <c r="AO27" s="265"/>
      <c r="AP27" s="265"/>
      <c r="AQ27" s="265"/>
      <c r="AR27" s="265"/>
      <c r="AS27" s="265"/>
      <c r="AT27" s="265"/>
    </row>
    <row r="28" spans="1:46" ht="17.25" x14ac:dyDescent="0.15">
      <c r="A28" s="266" t="s">
        <v>544</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545</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79" t="s">
        <v>524</v>
      </c>
      <c r="AP30" s="275"/>
      <c r="AQ30" s="276" t="s">
        <v>525</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0"/>
      <c r="AP31" s="281" t="s">
        <v>526</v>
      </c>
      <c r="AQ31" s="282" t="s">
        <v>527</v>
      </c>
      <c r="AR31" s="283" t="s">
        <v>528</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95" t="s">
        <v>546</v>
      </c>
      <c r="AL32" s="1196"/>
      <c r="AM32" s="1196"/>
      <c r="AN32" s="1197"/>
      <c r="AO32" s="315">
        <v>333707</v>
      </c>
      <c r="AP32" s="315">
        <v>113083</v>
      </c>
      <c r="AQ32" s="316">
        <v>153945</v>
      </c>
      <c r="AR32" s="317">
        <v>-26.5</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95" t="s">
        <v>547</v>
      </c>
      <c r="AL33" s="1196"/>
      <c r="AM33" s="1196"/>
      <c r="AN33" s="1197"/>
      <c r="AO33" s="315" t="s">
        <v>532</v>
      </c>
      <c r="AP33" s="315" t="s">
        <v>532</v>
      </c>
      <c r="AQ33" s="316" t="s">
        <v>532</v>
      </c>
      <c r="AR33" s="317" t="s">
        <v>532</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95" t="s">
        <v>548</v>
      </c>
      <c r="AL34" s="1196"/>
      <c r="AM34" s="1196"/>
      <c r="AN34" s="1197"/>
      <c r="AO34" s="315" t="s">
        <v>532</v>
      </c>
      <c r="AP34" s="315" t="s">
        <v>532</v>
      </c>
      <c r="AQ34" s="316">
        <v>4</v>
      </c>
      <c r="AR34" s="317" t="s">
        <v>532</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95" t="s">
        <v>549</v>
      </c>
      <c r="AL35" s="1196"/>
      <c r="AM35" s="1196"/>
      <c r="AN35" s="1197"/>
      <c r="AO35" s="315">
        <v>73410</v>
      </c>
      <c r="AP35" s="315">
        <v>24876</v>
      </c>
      <c r="AQ35" s="316">
        <v>31105</v>
      </c>
      <c r="AR35" s="317">
        <v>-20</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95" t="s">
        <v>550</v>
      </c>
      <c r="AL36" s="1196"/>
      <c r="AM36" s="1196"/>
      <c r="AN36" s="1197"/>
      <c r="AO36" s="315">
        <v>2694</v>
      </c>
      <c r="AP36" s="315">
        <v>913</v>
      </c>
      <c r="AQ36" s="316">
        <v>3257</v>
      </c>
      <c r="AR36" s="317">
        <v>-72</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95" t="s">
        <v>551</v>
      </c>
      <c r="AL37" s="1196"/>
      <c r="AM37" s="1196"/>
      <c r="AN37" s="1197"/>
      <c r="AO37" s="315">
        <v>8583</v>
      </c>
      <c r="AP37" s="315">
        <v>2909</v>
      </c>
      <c r="AQ37" s="316">
        <v>1590</v>
      </c>
      <c r="AR37" s="317">
        <v>83</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98" t="s">
        <v>552</v>
      </c>
      <c r="AL38" s="1199"/>
      <c r="AM38" s="1199"/>
      <c r="AN38" s="1200"/>
      <c r="AO38" s="318" t="s">
        <v>532</v>
      </c>
      <c r="AP38" s="318" t="s">
        <v>532</v>
      </c>
      <c r="AQ38" s="319">
        <v>20</v>
      </c>
      <c r="AR38" s="307" t="s">
        <v>532</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98" t="s">
        <v>553</v>
      </c>
      <c r="AL39" s="1199"/>
      <c r="AM39" s="1199"/>
      <c r="AN39" s="1200"/>
      <c r="AO39" s="315">
        <v>-34170</v>
      </c>
      <c r="AP39" s="315">
        <v>-11579</v>
      </c>
      <c r="AQ39" s="316">
        <v>-7358</v>
      </c>
      <c r="AR39" s="317">
        <v>57.4</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95" t="s">
        <v>554</v>
      </c>
      <c r="AL40" s="1196"/>
      <c r="AM40" s="1196"/>
      <c r="AN40" s="1197"/>
      <c r="AO40" s="315">
        <v>-383964</v>
      </c>
      <c r="AP40" s="315">
        <v>-130113</v>
      </c>
      <c r="AQ40" s="316">
        <v>-130450</v>
      </c>
      <c r="AR40" s="317">
        <v>-0.3</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201" t="s">
        <v>305</v>
      </c>
      <c r="AL41" s="1202"/>
      <c r="AM41" s="1202"/>
      <c r="AN41" s="1203"/>
      <c r="AO41" s="315">
        <v>260</v>
      </c>
      <c r="AP41" s="315">
        <v>88</v>
      </c>
      <c r="AQ41" s="316">
        <v>52112</v>
      </c>
      <c r="AR41" s="317">
        <v>-99.8</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555</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556</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557</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90" t="s">
        <v>524</v>
      </c>
      <c r="AN49" s="1192" t="s">
        <v>558</v>
      </c>
      <c r="AO49" s="1193"/>
      <c r="AP49" s="1193"/>
      <c r="AQ49" s="1193"/>
      <c r="AR49" s="1194"/>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91"/>
      <c r="AN50" s="331" t="s">
        <v>559</v>
      </c>
      <c r="AO50" s="332" t="s">
        <v>560</v>
      </c>
      <c r="AP50" s="333" t="s">
        <v>561</v>
      </c>
      <c r="AQ50" s="334" t="s">
        <v>562</v>
      </c>
      <c r="AR50" s="335" t="s">
        <v>563</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564</v>
      </c>
      <c r="AL51" s="328"/>
      <c r="AM51" s="336">
        <v>697044</v>
      </c>
      <c r="AN51" s="337">
        <v>221354</v>
      </c>
      <c r="AO51" s="338">
        <v>-59.1</v>
      </c>
      <c r="AP51" s="339">
        <v>291173</v>
      </c>
      <c r="AQ51" s="340">
        <v>-0.3</v>
      </c>
      <c r="AR51" s="341">
        <v>-58.8</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565</v>
      </c>
      <c r="AM52" s="344">
        <v>622345</v>
      </c>
      <c r="AN52" s="345">
        <v>197633</v>
      </c>
      <c r="AO52" s="346">
        <v>9.6999999999999993</v>
      </c>
      <c r="AP52" s="347">
        <v>119071</v>
      </c>
      <c r="AQ52" s="348">
        <v>-6.7</v>
      </c>
      <c r="AR52" s="349">
        <v>16.399999999999999</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566</v>
      </c>
      <c r="AL53" s="328"/>
      <c r="AM53" s="336">
        <v>561193</v>
      </c>
      <c r="AN53" s="337">
        <v>179238</v>
      </c>
      <c r="AO53" s="338">
        <v>-19</v>
      </c>
      <c r="AP53" s="339">
        <v>271581</v>
      </c>
      <c r="AQ53" s="340">
        <v>-6.7</v>
      </c>
      <c r="AR53" s="341">
        <v>-12.3</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565</v>
      </c>
      <c r="AM54" s="344">
        <v>336518</v>
      </c>
      <c r="AN54" s="345">
        <v>107479</v>
      </c>
      <c r="AO54" s="346">
        <v>-45.6</v>
      </c>
      <c r="AP54" s="347">
        <v>117844</v>
      </c>
      <c r="AQ54" s="348">
        <v>-1</v>
      </c>
      <c r="AR54" s="349">
        <v>-44.6</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567</v>
      </c>
      <c r="AL55" s="328"/>
      <c r="AM55" s="336">
        <v>895165</v>
      </c>
      <c r="AN55" s="337">
        <v>296707</v>
      </c>
      <c r="AO55" s="338">
        <v>65.5</v>
      </c>
      <c r="AP55" s="339">
        <v>268375</v>
      </c>
      <c r="AQ55" s="340">
        <v>-1.2</v>
      </c>
      <c r="AR55" s="341">
        <v>66.7</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565</v>
      </c>
      <c r="AM56" s="344">
        <v>698806</v>
      </c>
      <c r="AN56" s="345">
        <v>231623</v>
      </c>
      <c r="AO56" s="346">
        <v>115.5</v>
      </c>
      <c r="AP56" s="347">
        <v>119602</v>
      </c>
      <c r="AQ56" s="348">
        <v>1.5</v>
      </c>
      <c r="AR56" s="349">
        <v>114</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568</v>
      </c>
      <c r="AL57" s="328"/>
      <c r="AM57" s="336">
        <v>696775</v>
      </c>
      <c r="AN57" s="337">
        <v>234210</v>
      </c>
      <c r="AO57" s="338">
        <v>-21.1</v>
      </c>
      <c r="AP57" s="339">
        <v>301035</v>
      </c>
      <c r="AQ57" s="340">
        <v>12.2</v>
      </c>
      <c r="AR57" s="341">
        <v>-33.299999999999997</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565</v>
      </c>
      <c r="AM58" s="344">
        <v>560913</v>
      </c>
      <c r="AN58" s="345">
        <v>188542</v>
      </c>
      <c r="AO58" s="346">
        <v>-18.600000000000001</v>
      </c>
      <c r="AP58" s="347">
        <v>154376</v>
      </c>
      <c r="AQ58" s="348">
        <v>29.1</v>
      </c>
      <c r="AR58" s="349">
        <v>-47.7</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569</v>
      </c>
      <c r="AL59" s="328"/>
      <c r="AM59" s="336">
        <v>741399</v>
      </c>
      <c r="AN59" s="337">
        <v>251237</v>
      </c>
      <c r="AO59" s="338">
        <v>7.3</v>
      </c>
      <c r="AP59" s="339">
        <v>277467</v>
      </c>
      <c r="AQ59" s="340">
        <v>-7.8</v>
      </c>
      <c r="AR59" s="341">
        <v>15.1</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565</v>
      </c>
      <c r="AM60" s="344">
        <v>401864</v>
      </c>
      <c r="AN60" s="345">
        <v>136179</v>
      </c>
      <c r="AO60" s="346">
        <v>-27.8</v>
      </c>
      <c r="AP60" s="347">
        <v>128378</v>
      </c>
      <c r="AQ60" s="348">
        <v>-16.8</v>
      </c>
      <c r="AR60" s="349">
        <v>-11</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570</v>
      </c>
      <c r="AL61" s="350"/>
      <c r="AM61" s="351">
        <v>718315</v>
      </c>
      <c r="AN61" s="352">
        <v>236549</v>
      </c>
      <c r="AO61" s="353">
        <v>-5.3</v>
      </c>
      <c r="AP61" s="354">
        <v>281926</v>
      </c>
      <c r="AQ61" s="355">
        <v>-0.8</v>
      </c>
      <c r="AR61" s="341">
        <v>-4.5</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565</v>
      </c>
      <c r="AM62" s="344">
        <v>524089</v>
      </c>
      <c r="AN62" s="345">
        <v>172291</v>
      </c>
      <c r="AO62" s="346">
        <v>6.6</v>
      </c>
      <c r="AP62" s="347">
        <v>127854</v>
      </c>
      <c r="AQ62" s="348">
        <v>1.2</v>
      </c>
      <c r="AR62" s="349">
        <v>5.4</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s7/ZTXOkXxBh85co4zuVXixK+rtIJoYEMb6d7/5WbFKwi/gfOL1tD7zrR/14FJaDCj/iNQLnyXfj3XvUP76NQ==" saltValue="x9OBRrFSAigPJ/G1ZyQ+U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115" zoomScaleNormal="115"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572</v>
      </c>
    </row>
    <row r="120" spans="125:125" ht="13.5" hidden="1" customHeight="1" x14ac:dyDescent="0.15"/>
    <row r="121" spans="125:125" ht="13.5" hidden="1" customHeight="1" x14ac:dyDescent="0.15">
      <c r="DU121" s="262"/>
    </row>
  </sheetData>
  <sheetProtection algorithmName="SHA-512" hashValue="sS+A3G5Q48g/vIQ2uXIzT9ERVjbVvGeUS59brSvyy8NsiuWKjV4XUWzoqIxYsICbrVkItGyPw0D6/KZZyUzm1w==" saltValue="Qha7TmTy/Ad3Zhh2i8h78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573</v>
      </c>
    </row>
  </sheetData>
  <sheetProtection algorithmName="SHA-512" hashValue="lOm9N+Ai2Xb1toAkC1iqLczNjP+qp3Uzs/YaLBIy9/wAqwAapgDV7sxwNSSW/6FxJrge8D6jJzROgPWKPLM7HA==" saltValue="sVQnb+8rAFQtMdMuyMBTZ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574</v>
      </c>
      <c r="G46" s="8" t="s">
        <v>575</v>
      </c>
      <c r="H46" s="8" t="s">
        <v>576</v>
      </c>
      <c r="I46" s="8" t="s">
        <v>577</v>
      </c>
      <c r="J46" s="9" t="s">
        <v>578</v>
      </c>
    </row>
    <row r="47" spans="2:10" ht="57.75" customHeight="1" x14ac:dyDescent="0.15">
      <c r="B47" s="10"/>
      <c r="C47" s="1204" t="s">
        <v>3</v>
      </c>
      <c r="D47" s="1204"/>
      <c r="E47" s="1205"/>
      <c r="F47" s="11">
        <v>13.55</v>
      </c>
      <c r="G47" s="12">
        <v>16.07</v>
      </c>
      <c r="H47" s="12">
        <v>16.25</v>
      </c>
      <c r="I47" s="12">
        <v>13.36</v>
      </c>
      <c r="J47" s="13">
        <v>12.36</v>
      </c>
    </row>
    <row r="48" spans="2:10" ht="57.75" customHeight="1" x14ac:dyDescent="0.15">
      <c r="B48" s="14"/>
      <c r="C48" s="1206" t="s">
        <v>4</v>
      </c>
      <c r="D48" s="1206"/>
      <c r="E48" s="1207"/>
      <c r="F48" s="15">
        <v>4.78</v>
      </c>
      <c r="G48" s="16">
        <v>4.6399999999999997</v>
      </c>
      <c r="H48" s="16">
        <v>6.23</v>
      </c>
      <c r="I48" s="16">
        <v>6.01</v>
      </c>
      <c r="J48" s="17">
        <v>4.45</v>
      </c>
    </row>
    <row r="49" spans="2:10" ht="57.75" customHeight="1" thickBot="1" x14ac:dyDescent="0.2">
      <c r="B49" s="18"/>
      <c r="C49" s="1208" t="s">
        <v>5</v>
      </c>
      <c r="D49" s="1208"/>
      <c r="E49" s="1209"/>
      <c r="F49" s="19">
        <v>4.47</v>
      </c>
      <c r="G49" s="20">
        <v>6.65</v>
      </c>
      <c r="H49" s="20">
        <v>5.39</v>
      </c>
      <c r="I49" s="20">
        <v>1.26</v>
      </c>
      <c r="J49" s="21">
        <v>1.99</v>
      </c>
    </row>
    <row r="50" spans="2:10" x14ac:dyDescent="0.15"/>
  </sheetData>
  <sheetProtection algorithmName="SHA-512" hashValue="awyKDaaosEvgGXflrOEvUOo4RiKLw85TcChczx3LQchtVMm50M7Q0HQu60JrSRyO6p4f05cJmwjMRpk/houa4Q==" saltValue="L324vCNAVMrwdyoqK25K+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2023-03-13T05:25:21Z</cp:lastPrinted>
  <dcterms:created xsi:type="dcterms:W3CDTF">2023-02-20T03:27:53Z</dcterms:created>
  <dcterms:modified xsi:type="dcterms:W3CDTF">2023-10-23T02:08:59Z</dcterms:modified>
  <cp:category/>
</cp:coreProperties>
</file>