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380" windowWidth="16455" windowHeight="8355" firstSheet="12"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workbook>
</file>

<file path=xl/calcChain.xml><?xml version="1.0" encoding="utf-8"?>
<calcChain xmlns="http://schemas.openxmlformats.org/spreadsheetml/2006/main">
  <c r="BG34" i="9" l="1"/>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C38" i="9"/>
  <c r="CO37" i="9"/>
  <c r="BE37" i="9"/>
  <c r="AM37" i="9"/>
  <c r="C37" i="9"/>
  <c r="CO36" i="9"/>
  <c r="BE36" i="9"/>
  <c r="AM36" i="9"/>
  <c r="C36" i="9"/>
  <c r="CO35" i="9"/>
  <c r="BE35" i="9"/>
  <c r="AM35" i="9"/>
  <c r="BW34" i="9"/>
  <c r="BW35" i="9" s="1"/>
  <c r="C34" i="9"/>
  <c r="C35" i="9" s="1"/>
  <c r="BW36" i="9" l="1"/>
  <c r="BW37" i="9" s="1"/>
  <c r="BW38" i="9" s="1"/>
  <c r="BW39" i="9" s="1"/>
  <c r="BW40" i="9" s="1"/>
  <c r="U34" i="9"/>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AM34" i="9"/>
  <c r="BE34" i="9" s="1"/>
</calcChain>
</file>

<file path=xl/sharedStrings.xml><?xml version="1.0" encoding="utf-8"?>
<sst xmlns="http://schemas.openxmlformats.org/spreadsheetml/2006/main" count="1037" uniqueCount="568">
  <si>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</si>
  <si>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</si>
  <si>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</si>
  <si>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</si>
  <si>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</si>
  <si>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</si>
  <si>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</si>
  <si>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</si>
  <si>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</si>
  <si>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</si>
  <si>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</si>
  <si>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</si>
  <si>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</si>
  <si>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</si>
  <si>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</si>
  <si>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</si>
  <si>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</si>
  <si>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</si>
  <si>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</si>
  <si>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</si>
  <si>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</si>
  <si>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</si>
  <si>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</si>
  <si>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</si>
  <si>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</si>
  <si>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</si>
  <si>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</si>
  <si>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</si>
  <si>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</si>
  <si>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</si>
  <si>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</si>
  <si>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</si>
  <si>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</si>
  <si>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</si>
  <si>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</si>
  <si>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</si>
  <si>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</si>
  <si>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</si>
  <si>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</si>
  <si>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</si>
  <si>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</si>
  <si>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</si>
  <si>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</si>
  <si>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</si>
  <si>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</si>
  <si>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</si>
  <si>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</si>
  <si>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</si>
  <si>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</si>
  <si>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</si>
  <si>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</si>
  <si>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</si>
  <si>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</si>
  <si>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</si>
  <si>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</si>
  <si>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</si>
  <si>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</si>
  <si>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</si>
  <si>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</si>
  <si>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</si>
  <si>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</si>
  <si>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</si>
  <si>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</si>
  <si>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</si>
  <si>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</si>
  <si>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</si>
  <si>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</si>
  <si>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</si>
  <si>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</si>
  <si>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</si>
  <si>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</si>
  <si>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</si>
  <si>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</si>
  <si>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</si>
  <si>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</si>
  <si>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</si>
  <si>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</si>
  <si>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</si>
  <si>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</si>
  <si>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</si>
  <si>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</si>
  <si>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</si>
  <si>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沼田町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</si>
  <si>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</si>
  <si>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</si>
  <si>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</si>
  <si>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</si>
  <si>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</si>
  <si>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</si>
  <si>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</si>
  <si>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</si>
  <si>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</si>
  <si>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</si>
  <si>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</si>
  <si>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</si>
  <si>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</si>
  <si>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</si>
  <si>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</si>
  <si>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</si>
  <si>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</si>
  <si>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</si>
  <si>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</si>
  <si>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</si>
  <si>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</si>
  <si>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</si>
  <si>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</si>
  <si>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</si>
  <si>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</si>
  <si>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-11.9</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</si>
  <si>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</si>
  <si>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</si>
  <si>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</si>
  <si>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</si>
  <si>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</si>
  <si>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</si>
  <si>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</si>
  <si>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</si>
  <si>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</si>
  <si>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</si>
  <si>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</si>
  <si>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</si>
  <si>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</si>
  <si>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</si>
  <si>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</si>
  <si>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</si>
  <si>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</si>
  <si>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</si>
  <si>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</si>
  <si>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</si>
  <si>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</si>
  <si>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</si>
  <si>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</si>
  <si>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</si>
  <si>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</si>
  <si>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</si>
  <si>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</si>
  <si>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</si>
  <si>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</si>
  <si>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</si>
  <si>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</si>
  <si>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</si>
  <si>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</si>
  <si>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</si>
  <si>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</si>
  <si>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</si>
  <si>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</si>
  <si>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</si>
  <si>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</si>
  <si>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</si>
  <si>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</si>
  <si>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</si>
  <si>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</si>
  <si>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</si>
  <si>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</si>
  <si>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</si>
  <si>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</si>
  <si>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</si>
  <si>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</si>
  <si>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</si>
  <si>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</si>
  <si>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</si>
  <si>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</si>
  <si>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</si>
  <si>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</si>
  <si>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</si>
  <si>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</si>
  <si>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</si>
  <si>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</si>
  <si>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</si>
  <si>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</si>
  <si>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</si>
  <si>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</si>
  <si>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</si>
  <si>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</si>
  <si>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</si>
  <si>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</si>
  <si>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</si>
  <si>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</si>
  <si>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</si>
  <si>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</si>
  <si>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</si>
  <si>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</si>
  <si>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</si>
  <si>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</si>
  <si>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</si>
  <si>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</si>
  <si>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</si>
  <si>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</si>
  <si>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</si>
  <si>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</si>
  <si>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</si>
  <si>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</si>
  <si>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</si>
  <si>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</si>
  <si>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</si>
  <si>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</si>
  <si>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</si>
  <si>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北海道沼田町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</si>
  <si>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</si>
  <si>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</si>
  <si>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</si>
  <si>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</si>
  <si>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</si>
  <si>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</si>
  <si>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</si>
  <si>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</si>
  <si>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</si>
  <si>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</si>
  <si>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</si>
  <si>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</si>
  <si>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</si>
  <si>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</si>
  <si>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</si>
  <si>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</si>
  <si>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</si>
  <si>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</si>
  <si>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</si>
  <si>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</si>
  <si>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</si>
  <si>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</si>
  <si>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</si>
  <si>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</si>
  <si>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</si>
  <si>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</si>
  <si>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</si>
  <si>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</si>
  <si>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</si>
  <si>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</si>
  <si>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</si>
  <si>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</si>
  <si>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</si>
  <si>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</si>
  <si>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</si>
  <si>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</si>
  <si>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</si>
  <si>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</si>
  <si>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</si>
  <si>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</si>
  <si>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</si>
  <si>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</si>
  <si>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</si>
  <si>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</si>
  <si>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</si>
  <si>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</si>
  <si>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</si>
  <si>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</si>
  <si>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</si>
  <si>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</si>
  <si>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</si>
  <si>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</si>
  <si>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</si>
  <si>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</si>
  <si>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</si>
  <si>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</si>
  <si>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</si>
  <si>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</si>
  <si>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</si>
  <si>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</si>
  <si>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</si>
  <si>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</si>
  <si>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</si>
  <si>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</si>
  <si>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</si>
  <si>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</si>
  <si>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</si>
  <si>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</si>
  <si>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</si>
  <si>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</si>
  <si>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</si>
  <si>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</si>
  <si>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</si>
  <si>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</si>
  <si>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</si>
  <si>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</si>
  <si>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</si>
  <si>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</si>
  <si>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</si>
  <si>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</si>
  <si>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</si>
  <si>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</si>
  <si>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</si>
  <si>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</si>
  <si>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</si>
  <si>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</si>
  <si>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</si>
  <si>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</si>
  <si>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</si>
  <si>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</si>
  <si>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</si>
  <si>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</si>
  <si>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</si>
  <si>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</si>
  <si>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</si>
  <si>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</si>
  <si>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</si>
  <si>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</si>
  <si>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</si>
  <si>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</si>
  <si>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</si>
  <si>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</si>
  <si>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</si>
  <si>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</si>
  <si>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</si>
  <si>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</si>
  <si>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</si>
  <si>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</si>
  <si>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</si>
  <si>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</si>
  <si>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</si>
  <si>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</si>
  <si>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</si>
  <si>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</si>
  <si>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</si>
  <si>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</si>
  <si>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</si>
  <si>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</si>
  <si>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</si>
  <si>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</si>
  <si>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介護サービス</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</si>
  <si>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</si>
  <si>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</si>
  <si>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</si>
  <si>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</si>
  <si>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</si>
  <si>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</si>
  <si>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</si>
  <si>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</si>
  <si>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</si>
  <si>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</si>
  <si>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</si>
  <si>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</si>
  <si>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</si>
  <si>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</si>
  <si>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</si>
  <si>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</si>
  <si>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</si>
  <si>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</si>
  <si>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</si>
  <si>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</si>
  <si>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</si>
  <si>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</si>
  <si>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</si>
  <si>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</si>
  <si>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</si>
  <si>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</si>
  <si>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</si>
  <si>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北海道沼田町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</si>
  <si>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</si>
  <si>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</si>
  <si>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</si>
  <si>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</si>
  <si>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</si>
  <si>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</si>
  <si>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</si>
  <si>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</si>
  <si>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</si>
  <si>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</si>
  <si>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</si>
  <si>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</si>
  <si>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</si>
  <si>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</si>
  <si>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</si>
  <si>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</si>
  <si>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</si>
  <si>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</si>
  <si>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</si>
  <si>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</si>
  <si>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養護老人ホーム特別会計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</si>
  <si>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</si>
  <si>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</si>
  <si>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</si>
  <si>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</si>
  <si>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</si>
  <si>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</si>
  <si>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</si>
  <si>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</si>
  <si>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</si>
  <si>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</si>
  <si>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</si>
  <si>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</si>
  <si>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</si>
  <si>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特別養護老人ホーム特別会計</t>
    <phoneticPr fontId="5"/>
  </si>
  <si>
    <t>高齢者グループホーム特別会計</t>
    <phoneticPr fontId="5"/>
  </si>
  <si>
    <t>介護保険特別会計</t>
    <phoneticPr fontId="5"/>
  </si>
  <si>
    <t>国民健康保険特別会計</t>
    <phoneticPr fontId="5"/>
  </si>
  <si>
    <t>後期高齢者医療特別会計</t>
    <phoneticPr fontId="5"/>
  </si>
  <si>
    <t>上水道事業会計</t>
    <phoneticPr fontId="5"/>
  </si>
  <si>
    <t>法適用企業</t>
    <phoneticPr fontId="5"/>
  </si>
  <si>
    <t>公共下水道特別会計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</si>
  <si>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</si>
  <si>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</si>
  <si>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</si>
  <si>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</si>
  <si>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</si>
  <si>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</si>
  <si>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</si>
  <si>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</si>
  <si>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</si>
  <si>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</si>
  <si>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</si>
  <si>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</si>
  <si>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</si>
  <si>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</si>
  <si>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</si>
  <si>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</si>
  <si>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</si>
  <si>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</si>
  <si>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</si>
  <si>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</si>
  <si>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</si>
  <si>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</si>
  <si>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</si>
  <si>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</si>
  <si>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</si>
  <si>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</si>
  <si>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</si>
  <si>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</si>
  <si>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</si>
  <si>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</si>
  <si>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</si>
  <si>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</si>
  <si>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</si>
  <si>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</si>
  <si>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</si>
  <si>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</si>
  <si>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</si>
  <si>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</si>
  <si>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</si>
  <si>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</si>
  <si>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</si>
  <si>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</si>
  <si>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</si>
  <si>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</si>
  <si>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</si>
  <si>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</si>
  <si>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</si>
  <si>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</si>
  <si>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</si>
  <si>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</si>
  <si>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</si>
  <si>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</si>
  <si>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</si>
  <si>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</si>
  <si>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</si>
  <si>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</si>
  <si>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</si>
  <si>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</si>
  <si>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</si>
  <si>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</si>
  <si>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</si>
  <si>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</si>
  <si>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</si>
  <si>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</si>
  <si>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</si>
  <si>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</si>
  <si>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</si>
  <si>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</si>
  <si>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</si>
  <si>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</si>
  <si>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</si>
  <si>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</si>
  <si>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</si>
  <si>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</si>
  <si>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</si>
  <si>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</si>
  <si>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</si>
  <si>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</si>
  <si>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</si>
  <si>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</si>
  <si>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</si>
  <si>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</si>
  <si>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</si>
  <si>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</si>
  <si>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</si>
  <si>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</si>
  <si>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</si>
  <si>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</si>
  <si>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</si>
  <si>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</si>
  <si>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</si>
  <si>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</si>
  <si>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</si>
  <si>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</si>
  <si>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</si>
  <si>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</si>
  <si>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</si>
  <si>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</si>
  <si>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</si>
  <si>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</si>
  <si>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</si>
  <si>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</si>
  <si>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</si>
  <si>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</si>
  <si>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</si>
  <si>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</si>
  <si>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</si>
  <si>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</si>
  <si>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</si>
  <si>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</si>
  <si>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</si>
  <si>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</si>
  <si>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</si>
  <si>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</si>
  <si>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</si>
  <si>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</si>
  <si>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</si>
  <si>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</si>
  <si>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</si>
  <si>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</si>
  <si>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</si>
  <si>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</si>
  <si>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</si>
  <si>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</si>
  <si>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</si>
  <si>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</si>
  <si>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</si>
  <si>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</si>
  <si>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</si>
  <si>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</si>
  <si>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</si>
  <si>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</si>
  <si>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</si>
  <si>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</si>
  <si>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</si>
  <si>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</si>
  <si>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上水道事業会計</t>
  </si>
  <si>
    <t>一般会計</t>
  </si>
  <si>
    <t>国民健康保険特別会計</t>
  </si>
  <si>
    <t>養護老人ホーム特別会計</t>
  </si>
  <si>
    <t>介護保険特別会計</t>
  </si>
  <si>
    <t>特別養護老人ホーム特別会計</t>
  </si>
  <si>
    <t>高齢者グループホーム特別会計</t>
  </si>
  <si>
    <t>公共下水道特別会計</t>
  </si>
  <si>
    <t>その他会計（赤字）</t>
  </si>
  <si>
    <t>その他会計（黒字）</t>
  </si>
  <si>
    <t>繰入金
基金：548百万円</t>
    <rPh sb="0" eb="2">
      <t>クリイレ</t>
    </rPh>
    <rPh sb="2" eb="3">
      <t>キン</t>
    </rPh>
    <rPh sb="4" eb="6">
      <t>キキン</t>
    </rPh>
    <rPh sb="10" eb="13">
      <t>ヒャクマンエン</t>
    </rPh>
    <phoneticPr fontId="5"/>
  </si>
  <si>
    <t>-</t>
    <phoneticPr fontId="2"/>
  </si>
  <si>
    <t>-</t>
    <phoneticPr fontId="2"/>
  </si>
  <si>
    <t>一般会計繰入金
　　　 5百万円</t>
    <rPh sb="0" eb="2">
      <t>イッパン</t>
    </rPh>
    <rPh sb="2" eb="4">
      <t>カイケイ</t>
    </rPh>
    <rPh sb="4" eb="6">
      <t>クリイレ</t>
    </rPh>
    <rPh sb="6" eb="7">
      <t>キン</t>
    </rPh>
    <rPh sb="13" eb="16">
      <t>ヒャクマンエン</t>
    </rPh>
    <phoneticPr fontId="5"/>
  </si>
  <si>
    <t>-</t>
    <phoneticPr fontId="2"/>
  </si>
  <si>
    <t>一般会計繰入金
　　　30百万円</t>
    <rPh sb="0" eb="2">
      <t>イッパン</t>
    </rPh>
    <rPh sb="2" eb="4">
      <t>カイケイ</t>
    </rPh>
    <rPh sb="4" eb="6">
      <t>クリイレ</t>
    </rPh>
    <rPh sb="6" eb="7">
      <t>キン</t>
    </rPh>
    <rPh sb="13" eb="16">
      <t>ヒャクマンエン</t>
    </rPh>
    <phoneticPr fontId="5"/>
  </si>
  <si>
    <t>一般会計繰入金
　　　46百万円</t>
    <rPh sb="0" eb="2">
      <t>イッパン</t>
    </rPh>
    <rPh sb="2" eb="4">
      <t>カイケイ</t>
    </rPh>
    <rPh sb="4" eb="6">
      <t>クリイレ</t>
    </rPh>
    <rPh sb="6" eb="7">
      <t>キン</t>
    </rPh>
    <rPh sb="13" eb="16">
      <t>ヒャクマンエン</t>
    </rPh>
    <phoneticPr fontId="5"/>
  </si>
  <si>
    <t>一般会計繰入金
　　　23百万円</t>
    <rPh sb="0" eb="2">
      <t>イッパン</t>
    </rPh>
    <rPh sb="2" eb="4">
      <t>カイケイ</t>
    </rPh>
    <rPh sb="4" eb="6">
      <t>クリイレ</t>
    </rPh>
    <rPh sb="6" eb="7">
      <t>キン</t>
    </rPh>
    <rPh sb="13" eb="16">
      <t>ヒャクマンエン</t>
    </rPh>
    <phoneticPr fontId="5"/>
  </si>
  <si>
    <t>沼田開発公社</t>
    <rPh sb="0" eb="2">
      <t>ヌマタ</t>
    </rPh>
    <rPh sb="2" eb="4">
      <t>カイハツ</t>
    </rPh>
    <rPh sb="4" eb="6">
      <t>コウシャ</t>
    </rPh>
    <phoneticPr fontId="2"/>
  </si>
  <si>
    <t>貸付金は単年度
で回収している</t>
    <phoneticPr fontId="5"/>
  </si>
  <si>
    <t>北空知衛生センター組合</t>
  </si>
  <si>
    <t>空知教育センター組合</t>
  </si>
  <si>
    <t>中・北空知廃棄物処理広域連合</t>
  </si>
  <si>
    <t>北空知衛生施設組合</t>
  </si>
  <si>
    <t>深川地区消防組合</t>
  </si>
  <si>
    <t>北空知圏学校給食組合</t>
    <rPh sb="0" eb="1">
      <t>キタ</t>
    </rPh>
    <rPh sb="1" eb="3">
      <t>ソラチ</t>
    </rPh>
    <rPh sb="3" eb="4">
      <t>ケン</t>
    </rPh>
    <rPh sb="4" eb="6">
      <t>ガッコウ</t>
    </rPh>
    <rPh sb="6" eb="8">
      <t>キュウショク</t>
    </rPh>
    <rPh sb="8" eb="10">
      <t>クミアイ</t>
    </rPh>
    <phoneticPr fontId="1"/>
  </si>
  <si>
    <t>北空知広域水道企業団</t>
    <rPh sb="0" eb="1">
      <t>キタ</t>
    </rPh>
    <rPh sb="1" eb="3">
      <t>ソラチ</t>
    </rPh>
    <rPh sb="3" eb="5">
      <t>コウイキ</t>
    </rPh>
    <rPh sb="5" eb="7">
      <t>スイドウ</t>
    </rPh>
    <rPh sb="7" eb="10">
      <t>キギョウダン</t>
    </rPh>
    <phoneticPr fontId="7"/>
  </si>
  <si>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</si>
  <si>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</si>
  <si>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</si>
  <si>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</si>
  <si>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</si>
  <si>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</si>
  <si>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</si>
  <si>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</si>
  <si>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</si>
  <si>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</si>
  <si>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</si>
  <si>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</si>
  <si>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</si>
  <si>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将来負担比率は「－％」であり、有形固定資産減価償却率においては類似団体内平均とほぼ同水準となっている。
　今後においても、経費の削減や財政調整基金を始めとする基金を適切に執行し、将来にわたり計画性のある健全な財政運営に努める。</t>
    <phoneticPr fontId="5"/>
  </si>
  <si>
    <t>有形固定資産減価償却率</t>
    <phoneticPr fontId="5"/>
  </si>
  <si>
    <t>　起債の発行抑制や計画的な繰上償還を実施し、公債費の逓減に努めているが、平成２７年度から大型建設事業に着手しており、後年度に償還額の増加が見込まれることから、今後においても公債費の適正な把握、管理を行い、経費の削減を図り、健全な財政運営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</si>
</sst>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xf numFmtId="0" fontId="31" fillId="0" borderId="0">
      <alignment vertical="center"/>
    </xf>
  </cellStyleXfs>
  <cellXfs count="126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9"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0" fontId="14" fillId="0" borderId="116" xfId="38" applyFont="1" applyBorder="1" applyAlignment="1" applyProtection="1">
      <alignment horizontal="left" vertical="center" wrapText="1"/>
      <protection locked="0"/>
    </xf>
    <xf numFmtId="0" fontId="14" fillId="0" borderId="116" xfId="38" applyFont="1" applyBorder="1" applyAlignment="1" applyProtection="1">
      <alignment horizontal="left" vertical="center"/>
      <protection locked="0"/>
    </xf>
    <xf numFmtId="0" fontId="14" fillId="0" borderId="121" xfId="38" applyFont="1" applyBorder="1" applyAlignment="1" applyProtection="1">
      <alignment horizontal="left" vertical="center"/>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14" fillId="0" borderId="102" xfId="38" applyFont="1" applyBorder="1" applyAlignment="1" applyProtection="1">
      <alignment horizontal="left" vertical="center" wrapText="1"/>
      <protection locked="0"/>
    </xf>
    <xf numFmtId="0" fontId="14" fillId="0" borderId="102" xfId="38" applyFont="1" applyBorder="1" applyAlignment="1" applyProtection="1">
      <alignment horizontal="left" vertical="center"/>
      <protection locked="0"/>
    </xf>
    <xf numFmtId="0" fontId="14" fillId="0" borderId="108" xfId="38" applyFont="1" applyBorder="1" applyAlignment="1" applyProtection="1">
      <alignment horizontal="left" vertical="center"/>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14" fillId="0" borderId="103" xfId="38" applyFont="1" applyBorder="1" applyAlignment="1" applyProtection="1">
      <alignment horizontal="left" vertical="center" wrapText="1"/>
      <protection locked="0"/>
    </xf>
    <xf numFmtId="0" fontId="14" fillId="0" borderId="99" xfId="38" applyFont="1" applyBorder="1" applyAlignment="1" applyProtection="1">
      <alignment horizontal="left" vertical="center" wrapText="1"/>
      <protection locked="0"/>
    </xf>
    <xf numFmtId="0" fontId="14" fillId="0" borderId="110" xfId="38" applyFont="1" applyBorder="1" applyAlignment="1" applyProtection="1">
      <alignment horizontal="left" vertical="center" wrapTex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14" fillId="0" borderId="112" xfId="38" applyFont="1" applyBorder="1" applyAlignment="1" applyProtection="1">
      <alignment horizontal="left" vertical="center" wrapText="1"/>
      <protection locked="0"/>
    </xf>
    <xf numFmtId="0" fontId="14" fillId="0" borderId="113" xfId="38" applyFont="1" applyBorder="1" applyAlignment="1" applyProtection="1">
      <alignment horizontal="left" vertical="center"/>
      <protection locked="0"/>
    </xf>
    <xf numFmtId="0" fontId="14" fillId="0" borderId="119" xfId="38" applyFont="1" applyBorder="1" applyAlignment="1" applyProtection="1">
      <alignment horizontal="left" vertical="center"/>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40">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38"/>
    <cellStyle name="標準 6_APAHO402200_O-JJ1016-001-3_財政状況資料集(決算状況カード(各会計・関係団体))(Rev2)2" xfId="30"/>
    <cellStyle name="標準 7" xfId="39"/>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291945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412600</c:v>
                </c:pt>
                <c:pt idx="1">
                  <c:v>443499</c:v>
                </c:pt>
                <c:pt idx="2">
                  <c:v>116165</c:v>
                </c:pt>
                <c:pt idx="3">
                  <c:v>236068</c:v>
                </c:pt>
                <c:pt idx="4">
                  <c:v>541432</c:v>
                </c:pt>
              </c:numCache>
            </c:numRef>
          </c:val>
          <c:smooth val="0"/>
        </c:ser>
        <c:dLbls>
          <c:showLegendKey val="0"/>
          <c:showVal val="0"/>
          <c:showCatName val="0"/>
          <c:showSerName val="0"/>
          <c:showPercent val="0"/>
          <c:showBubbleSize val="0"/>
        </c:dLbls>
        <c:marker val="1"/>
        <c:smooth val="0"/>
        <c:axId val="110929408"/>
        <c:axId val="110931328"/>
      </c:lineChart>
      <c:catAx>
        <c:axId val="1109294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931328"/>
        <c:crosses val="autoZero"/>
        <c:auto val="1"/>
        <c:lblAlgn val="ctr"/>
        <c:lblOffset val="100"/>
        <c:tickLblSkip val="1"/>
        <c:tickMarkSkip val="1"/>
        <c:noMultiLvlLbl val="0"/>
      </c:catAx>
      <c:valAx>
        <c:axId val="110931328"/>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9294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4.82</c:v>
                </c:pt>
                <c:pt idx="1">
                  <c:v>5.12</c:v>
                </c:pt>
                <c:pt idx="2">
                  <c:v>5.73</c:v>
                </c:pt>
                <c:pt idx="3">
                  <c:v>5.5</c:v>
                </c:pt>
                <c:pt idx="4">
                  <c:v>4.66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11.81</c:v>
                </c:pt>
                <c:pt idx="1">
                  <c:v>13.43</c:v>
                </c:pt>
                <c:pt idx="2">
                  <c:v>17.84</c:v>
                </c:pt>
                <c:pt idx="3">
                  <c:v>15.23</c:v>
                </c:pt>
                <c:pt idx="4">
                  <c:v>13.71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82679424"/>
        <c:axId val="1826816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8.3800000000000008</c:v>
                </c:pt>
                <c:pt idx="1">
                  <c:v>5.27</c:v>
                </c:pt>
                <c:pt idx="2">
                  <c:v>7.94</c:v>
                </c:pt>
                <c:pt idx="3">
                  <c:v>1.85</c:v>
                </c:pt>
                <c:pt idx="4">
                  <c:v>7.14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82679424"/>
        <c:axId val="182681600"/>
      </c:lineChart>
      <c:catAx>
        <c:axId val="182679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2681600"/>
        <c:crosses val="autoZero"/>
        <c:auto val="1"/>
        <c:lblAlgn val="ctr"/>
        <c:lblOffset val="100"/>
        <c:tickLblSkip val="1"/>
        <c:tickMarkSkip val="1"/>
        <c:noMultiLvlLbl val="0"/>
      </c:catAx>
      <c:valAx>
        <c:axId val="182681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2679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公共下水道特別会計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0.03</c:v>
                </c:pt>
                <c:pt idx="2">
                  <c:v>#N/A</c:v>
                </c:pt>
                <c:pt idx="3">
                  <c:v>0.03</c:v>
                </c:pt>
                <c:pt idx="4">
                  <c:v>#N/A</c:v>
                </c:pt>
                <c:pt idx="5">
                  <c:v>0.03</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高齢者グループホーム特別会計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0.14000000000000001</c:v>
                </c:pt>
                <c:pt idx="2">
                  <c:v>#N/A</c:v>
                </c:pt>
                <c:pt idx="3">
                  <c:v>0.17</c:v>
                </c:pt>
                <c:pt idx="4">
                  <c:v>#N/A</c:v>
                </c:pt>
                <c:pt idx="5">
                  <c:v>7.0000000000000007E-2</c:v>
                </c:pt>
                <c:pt idx="6">
                  <c:v>#N/A</c:v>
                </c:pt>
                <c:pt idx="7">
                  <c:v>0.11</c:v>
                </c:pt>
                <c:pt idx="8">
                  <c:v>#N/A</c:v>
                </c:pt>
                <c:pt idx="9">
                  <c:v>0.13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特別養護老人ホーム特別会計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0.23</c:v>
                </c:pt>
                <c:pt idx="2">
                  <c:v>#N/A</c:v>
                </c:pt>
                <c:pt idx="3">
                  <c:v>0.02</c:v>
                </c:pt>
                <c:pt idx="4">
                  <c:v>#N/A</c:v>
                </c:pt>
                <c:pt idx="5">
                  <c:v>0.03</c:v>
                </c:pt>
                <c:pt idx="6">
                  <c:v>#N/A</c:v>
                </c:pt>
                <c:pt idx="7">
                  <c:v>0.56000000000000005</c:v>
                </c:pt>
                <c:pt idx="8">
                  <c:v>#N/A</c:v>
                </c:pt>
                <c:pt idx="9">
                  <c:v>0.43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0.05</c:v>
                </c:pt>
                <c:pt idx="2">
                  <c:v>#N/A</c:v>
                </c:pt>
                <c:pt idx="3">
                  <c:v>0.11</c:v>
                </c:pt>
                <c:pt idx="4">
                  <c:v>#N/A</c:v>
                </c:pt>
                <c:pt idx="5">
                  <c:v>0.3</c:v>
                </c:pt>
                <c:pt idx="6">
                  <c:v>#N/A</c:v>
                </c:pt>
                <c:pt idx="7">
                  <c:v>0.69</c:v>
                </c:pt>
                <c:pt idx="8">
                  <c:v>#N/A</c:v>
                </c:pt>
                <c:pt idx="9">
                  <c:v>0.75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養護老人ホーム特別会計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0.61</c:v>
                </c:pt>
                <c:pt idx="2">
                  <c:v>#N/A</c:v>
                </c:pt>
                <c:pt idx="3">
                  <c:v>0.75</c:v>
                </c:pt>
                <c:pt idx="4">
                  <c:v>#N/A</c:v>
                </c:pt>
                <c:pt idx="5">
                  <c:v>0.93</c:v>
                </c:pt>
                <c:pt idx="6">
                  <c:v>#N/A</c:v>
                </c:pt>
                <c:pt idx="7">
                  <c:v>1.43</c:v>
                </c:pt>
                <c:pt idx="8">
                  <c:v>#N/A</c:v>
                </c:pt>
                <c:pt idx="9">
                  <c:v>0.8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1.04</c:v>
                </c:pt>
                <c:pt idx="2">
                  <c:v>#N/A</c:v>
                </c:pt>
                <c:pt idx="3">
                  <c:v>2.31</c:v>
                </c:pt>
                <c:pt idx="4">
                  <c:v>#N/A</c:v>
                </c:pt>
                <c:pt idx="5">
                  <c:v>2.46</c:v>
                </c:pt>
                <c:pt idx="6">
                  <c:v>#N/A</c:v>
                </c:pt>
                <c:pt idx="7">
                  <c:v>1.06</c:v>
                </c:pt>
                <c:pt idx="8">
                  <c:v>#N/A</c:v>
                </c:pt>
                <c:pt idx="9">
                  <c:v>2.0099999999999998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4.1900000000000004</c:v>
                </c:pt>
                <c:pt idx="2">
                  <c:v>#N/A</c:v>
                </c:pt>
                <c:pt idx="3">
                  <c:v>4.37</c:v>
                </c:pt>
                <c:pt idx="4">
                  <c:v>#N/A</c:v>
                </c:pt>
                <c:pt idx="5">
                  <c:v>4.78</c:v>
                </c:pt>
                <c:pt idx="6">
                  <c:v>#N/A</c:v>
                </c:pt>
                <c:pt idx="7">
                  <c:v>4.0599999999999996</c:v>
                </c:pt>
                <c:pt idx="8">
                  <c:v>#N/A</c:v>
                </c:pt>
                <c:pt idx="9">
                  <c:v>3.85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4.46</c:v>
                </c:pt>
                <c:pt idx="2">
                  <c:v>#N/A</c:v>
                </c:pt>
                <c:pt idx="3">
                  <c:v>4.49</c:v>
                </c:pt>
                <c:pt idx="4">
                  <c:v>#N/A</c:v>
                </c:pt>
                <c:pt idx="5">
                  <c:v>4.6500000000000004</c:v>
                </c:pt>
                <c:pt idx="6">
                  <c:v>#N/A</c:v>
                </c:pt>
                <c:pt idx="7">
                  <c:v>3.97</c:v>
                </c:pt>
                <c:pt idx="8">
                  <c:v>#N/A</c:v>
                </c:pt>
                <c:pt idx="9">
                  <c:v>4.24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82812672"/>
        <c:axId val="182814208"/>
      </c:barChart>
      <c:catAx>
        <c:axId val="182812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2814208"/>
        <c:crosses val="autoZero"/>
        <c:auto val="1"/>
        <c:lblAlgn val="ctr"/>
        <c:lblOffset val="100"/>
        <c:tickLblSkip val="1"/>
        <c:tickMarkSkip val="1"/>
        <c:noMultiLvlLbl val="0"/>
      </c:catAx>
      <c:valAx>
        <c:axId val="182814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2812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648</c:v>
                </c:pt>
                <c:pt idx="5">
                  <c:v>600</c:v>
                </c:pt>
                <c:pt idx="8">
                  <c:v>551</c:v>
                </c:pt>
                <c:pt idx="11">
                  <c:v>520</c:v>
                </c:pt>
                <c:pt idx="14">
                  <c:v>519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c:v>
                </c:pt>
                <c:pt idx="3">
                  <c:v>34</c:v>
                </c:pt>
                <c:pt idx="6">
                  <c:v>4</c:v>
                </c:pt>
                <c:pt idx="9">
                  <c:v>3</c:v>
                </c:pt>
                <c:pt idx="12">
                  <c:v>3</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42</c:v>
                </c:pt>
                <c:pt idx="3">
                  <c:v>33</c:v>
                </c:pt>
                <c:pt idx="6">
                  <c:v>27</c:v>
                </c:pt>
                <c:pt idx="9">
                  <c:v>18</c:v>
                </c:pt>
                <c:pt idx="12">
                  <c:v>18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164</c:v>
                </c:pt>
                <c:pt idx="3">
                  <c:v>161</c:v>
                </c:pt>
                <c:pt idx="6">
                  <c:v>151</c:v>
                </c:pt>
                <c:pt idx="9">
                  <c:v>148</c:v>
                </c:pt>
                <c:pt idx="12">
                  <c:v>142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540</c:v>
                </c:pt>
                <c:pt idx="3">
                  <c:v>475</c:v>
                </c:pt>
                <c:pt idx="6">
                  <c:v>429</c:v>
                </c:pt>
                <c:pt idx="9">
                  <c:v>394</c:v>
                </c:pt>
                <c:pt idx="12">
                  <c:v>394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1922176"/>
        <c:axId val="1119325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103</c:v>
                </c:pt>
                <c:pt idx="2">
                  <c:v>#N/A</c:v>
                </c:pt>
                <c:pt idx="3">
                  <c:v>#N/A</c:v>
                </c:pt>
                <c:pt idx="4">
                  <c:v>103</c:v>
                </c:pt>
                <c:pt idx="5">
                  <c:v>#N/A</c:v>
                </c:pt>
                <c:pt idx="6">
                  <c:v>#N/A</c:v>
                </c:pt>
                <c:pt idx="7">
                  <c:v>60</c:v>
                </c:pt>
                <c:pt idx="8">
                  <c:v>#N/A</c:v>
                </c:pt>
                <c:pt idx="9">
                  <c:v>#N/A</c:v>
                </c:pt>
                <c:pt idx="10">
                  <c:v>43</c:v>
                </c:pt>
                <c:pt idx="11">
                  <c:v>#N/A</c:v>
                </c:pt>
                <c:pt idx="12">
                  <c:v>#N/A</c:v>
                </c:pt>
                <c:pt idx="13">
                  <c:v>38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1922176"/>
        <c:axId val="111932544"/>
      </c:lineChart>
      <c:catAx>
        <c:axId val="111922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932544"/>
        <c:crosses val="autoZero"/>
        <c:auto val="1"/>
        <c:lblAlgn val="ctr"/>
        <c:lblOffset val="100"/>
        <c:tickLblSkip val="1"/>
        <c:tickMarkSkip val="1"/>
        <c:noMultiLvlLbl val="0"/>
      </c:catAx>
      <c:valAx>
        <c:axId val="111932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922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4284</c:v>
                </c:pt>
                <c:pt idx="5">
                  <c:v>3972</c:v>
                </c:pt>
                <c:pt idx="8">
                  <c:v>3692</c:v>
                </c:pt>
                <c:pt idx="11">
                  <c:v>3534</c:v>
                </c:pt>
                <c:pt idx="14">
                  <c:v>3719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562</c:v>
                </c:pt>
                <c:pt idx="5">
                  <c:v>468</c:v>
                </c:pt>
                <c:pt idx="8">
                  <c:v>341</c:v>
                </c:pt>
                <c:pt idx="11">
                  <c:v>252</c:v>
                </c:pt>
                <c:pt idx="14">
                  <c:v>204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3069</c:v>
                </c:pt>
                <c:pt idx="5">
                  <c:v>3182</c:v>
                </c:pt>
                <c:pt idx="8">
                  <c:v>3299</c:v>
                </c:pt>
                <c:pt idx="11">
                  <c:v>3695</c:v>
                </c:pt>
                <c:pt idx="14">
                  <c:v>3561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27</c:v>
                </c:pt>
                <c:pt idx="3">
                  <c:v>23</c:v>
                </c:pt>
                <c:pt idx="6">
                  <c:v>20</c:v>
                </c:pt>
                <c:pt idx="9">
                  <c:v>17</c:v>
                </c:pt>
                <c:pt idx="12">
                  <c:v>13</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891</c:v>
                </c:pt>
                <c:pt idx="3">
                  <c:v>912</c:v>
                </c:pt>
                <c:pt idx="6">
                  <c:v>858</c:v>
                </c:pt>
                <c:pt idx="9">
                  <c:v>796</c:v>
                </c:pt>
                <c:pt idx="12">
                  <c:v>829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129</c:v>
                </c:pt>
                <c:pt idx="3">
                  <c:v>98</c:v>
                </c:pt>
                <c:pt idx="6">
                  <c:v>74</c:v>
                </c:pt>
                <c:pt idx="9">
                  <c:v>58</c:v>
                </c:pt>
                <c:pt idx="12">
                  <c:v>41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1172</c:v>
                </c:pt>
                <c:pt idx="3">
                  <c:v>1094</c:v>
                </c:pt>
                <c:pt idx="6">
                  <c:v>1002</c:v>
                </c:pt>
                <c:pt idx="9">
                  <c:v>882</c:v>
                </c:pt>
                <c:pt idx="12">
                  <c:v>767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8</c:v>
                </c:pt>
                <c:pt idx="3">
                  <c:v>5</c:v>
                </c:pt>
                <c:pt idx="6">
                  <c:v>4</c:v>
                </c:pt>
                <c:pt idx="9">
                  <c:v>6</c:v>
                </c:pt>
                <c:pt idx="12">
                  <c:v>9</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3364</c:v>
                </c:pt>
                <c:pt idx="3">
                  <c:v>3065</c:v>
                </c:pt>
                <c:pt idx="6">
                  <c:v>2967</c:v>
                </c:pt>
                <c:pt idx="9">
                  <c:v>2884</c:v>
                </c:pt>
                <c:pt idx="12">
                  <c:v>2897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8160384"/>
        <c:axId val="1957932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8160384"/>
        <c:axId val="195793280"/>
      </c:lineChart>
      <c:catAx>
        <c:axId val="138160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5793280"/>
        <c:crosses val="autoZero"/>
        <c:auto val="1"/>
        <c:lblAlgn val="ctr"/>
        <c:lblOffset val="100"/>
        <c:tickLblSkip val="1"/>
        <c:tickMarkSkip val="1"/>
        <c:noMultiLvlLbl val="0"/>
      </c:catAx>
      <c:valAx>
        <c:axId val="195793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160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54.3</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54.2</c:v>
                </c:pt>
              </c:numCache>
            </c:numRef>
          </c:xVal>
          <c:yVal>
            <c:numRef>
              <c:f>公会計指標分析・財政指標組合せ分析表!$K$55:$O$55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97405696"/>
        <c:axId val="197432448"/>
      </c:scatterChart>
      <c:valAx>
        <c:axId val="197405696"/>
        <c:scaling>
          <c:orientation val="minMax"/>
          <c:max val="65.099999999999994"/>
          <c:min val="43.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7432448"/>
        <c:crosses val="autoZero"/>
        <c:crossBetween val="midCat"/>
      </c:valAx>
      <c:valAx>
        <c:axId val="19743244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74056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6.6</c:v>
                </c:pt>
                <c:pt idx="1">
                  <c:v>5.2</c:v>
                </c:pt>
                <c:pt idx="2">
                  <c:v>3.9</c:v>
                </c:pt>
                <c:pt idx="3">
                  <c:v>3</c:v>
                </c:pt>
                <c:pt idx="4">
                  <c:v>2</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8.1999999999999993</c:v>
                </c:pt>
                <c:pt idx="3">
                  <c:v>7.8</c:v>
                </c:pt>
                <c:pt idx="4">
                  <c:v>7.4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97458944"/>
        <c:axId val="195863680"/>
      </c:scatterChart>
      <c:valAx>
        <c:axId val="197458944"/>
        <c:scaling>
          <c:orientation val="minMax"/>
          <c:max val="10.4"/>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5863680"/>
        <c:crosses val="autoZero"/>
        <c:crossBetween val="midCat"/>
      </c:valAx>
      <c:valAx>
        <c:axId val="19586368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745894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北海道沼田町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3,192
3,191
283.35
6,287,452
6,141,366
124,486
2,673,335
2,897,431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課税客体に乏しく長引く地域経済の低迷などから財政基盤が弱く0.1</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と類似団体平均を0.0</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下回っている。退職者不補充などによる職員数の削減、事業の必要性・緊急性の検討、投資的経費の抑制など歳出の徹底的な見直しを引き続き実施するとともに、税の徴収率向上対策を柱とする歳入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29972</xdr:rowOff>
    </xdr:from>
    <xdr:to>
      <xdr:col>7</xdr:col>
      <xdr:colOff>152400</xdr:colOff>
      <xdr:row>44</xdr:row>
      <xdr:rowOff>29972</xdr:rowOff>
    </xdr:to>
    <xdr:cxnSp macro="">
      <xdr:nvCxnSpPr>
        <xdr:cNvPr id="65" name="直線コネクタ 64"/>
        <xdr:cNvCxnSpPr/>
      </xdr:nvCxnSpPr>
      <xdr:spPr>
        <a:xfrm>
          <a:off x="4114800" y="7573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128541</xdr:rowOff>
    </xdr:from>
    <xdr:ext cx="762000" cy="259045"/>
    <xdr:sp macro="" textlink="">
      <xdr:nvSpPr>
        <xdr:cNvPr id="66" name="財政力平均値テキスト"/>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29972</xdr:rowOff>
    </xdr:from>
    <xdr:to>
      <xdr:col>6</xdr:col>
      <xdr:colOff>0</xdr:colOff>
      <xdr:row>44</xdr:row>
      <xdr:rowOff>39624</xdr:rowOff>
    </xdr:to>
    <xdr:cxnSp macro="">
      <xdr:nvCxnSpPr>
        <xdr:cNvPr id="68" name="直線コネクタ 67"/>
        <xdr:cNvCxnSpPr/>
      </xdr:nvCxnSpPr>
      <xdr:spPr>
        <a:xfrm flipV="1">
          <a:off x="3225800" y="75737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61993</xdr:rowOff>
    </xdr:from>
    <xdr:ext cx="736600" cy="259045"/>
    <xdr:sp macro="" textlink="">
      <xdr:nvSpPr>
        <xdr:cNvPr id="70" name="テキスト ボックス 69"/>
        <xdr:cNvSpPr txBox="1"/>
      </xdr:nvSpPr>
      <xdr:spPr>
        <a:xfrm>
          <a:off x="3733800" y="7262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39624</xdr:rowOff>
    </xdr:from>
    <xdr:to>
      <xdr:col>4</xdr:col>
      <xdr:colOff>482600</xdr:colOff>
      <xdr:row>44</xdr:row>
      <xdr:rowOff>39624</xdr:rowOff>
    </xdr:to>
    <xdr:cxnSp macro="">
      <xdr:nvCxnSpPr>
        <xdr:cNvPr id="71" name="直線コネクタ 70"/>
        <xdr:cNvCxnSpPr/>
      </xdr:nvCxnSpPr>
      <xdr:spPr>
        <a:xfrm>
          <a:off x="2336800" y="75834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71645</xdr:rowOff>
    </xdr:from>
    <xdr:ext cx="762000" cy="259045"/>
    <xdr:sp macro="" textlink="">
      <xdr:nvSpPr>
        <xdr:cNvPr id="73" name="テキスト ボックス 72"/>
        <xdr:cNvSpPr txBox="1"/>
      </xdr:nvSpPr>
      <xdr:spPr>
        <a:xfrm>
          <a:off x="2844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29972</xdr:rowOff>
    </xdr:from>
    <xdr:to>
      <xdr:col>3</xdr:col>
      <xdr:colOff>279400</xdr:colOff>
      <xdr:row>44</xdr:row>
      <xdr:rowOff>39624</xdr:rowOff>
    </xdr:to>
    <xdr:cxnSp macro="">
      <xdr:nvCxnSpPr>
        <xdr:cNvPr id="74" name="直線コネクタ 73"/>
        <xdr:cNvCxnSpPr/>
      </xdr:nvCxnSpPr>
      <xdr:spPr>
        <a:xfrm>
          <a:off x="1447800" y="75737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71645</xdr:rowOff>
    </xdr:from>
    <xdr:ext cx="762000" cy="259045"/>
    <xdr:sp macro="" textlink="">
      <xdr:nvSpPr>
        <xdr:cNvPr id="76" name="テキスト ボックス 75"/>
        <xdr:cNvSpPr txBox="1"/>
      </xdr:nvSpPr>
      <xdr:spPr>
        <a:xfrm>
          <a:off x="1955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61993</xdr:rowOff>
    </xdr:from>
    <xdr:ext cx="762000" cy="259045"/>
    <xdr:sp macro="" textlink="">
      <xdr:nvSpPr>
        <xdr:cNvPr id="78" name="テキスト ボックス 77"/>
        <xdr:cNvSpPr txBox="1"/>
      </xdr:nvSpPr>
      <xdr:spPr>
        <a:xfrm>
          <a:off x="1066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150622</xdr:rowOff>
    </xdr:from>
    <xdr:to>
      <xdr:col>7</xdr:col>
      <xdr:colOff>203200</xdr:colOff>
      <xdr:row>44</xdr:row>
      <xdr:rowOff>80772</xdr:rowOff>
    </xdr:to>
    <xdr:sp macro="" textlink="">
      <xdr:nvSpPr>
        <xdr:cNvPr id="84" name="円/楕円 83"/>
        <xdr:cNvSpPr/>
      </xdr:nvSpPr>
      <xdr:spPr>
        <a:xfrm>
          <a:off x="49022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71391</xdr:rowOff>
    </xdr:from>
    <xdr:ext cx="762000" cy="259045"/>
    <xdr:sp macro="" textlink="">
      <xdr:nvSpPr>
        <xdr:cNvPr id="85" name="財政力該当値テキスト"/>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150622</xdr:rowOff>
    </xdr:from>
    <xdr:to>
      <xdr:col>6</xdr:col>
      <xdr:colOff>50800</xdr:colOff>
      <xdr:row>44</xdr:row>
      <xdr:rowOff>80772</xdr:rowOff>
    </xdr:to>
    <xdr:sp macro="" textlink="">
      <xdr:nvSpPr>
        <xdr:cNvPr id="86" name="円/楕円 85"/>
        <xdr:cNvSpPr/>
      </xdr:nvSpPr>
      <xdr:spPr>
        <a:xfrm>
          <a:off x="4064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65549</xdr:rowOff>
    </xdr:from>
    <xdr:ext cx="736600" cy="259045"/>
    <xdr:sp macro="" textlink="">
      <xdr:nvSpPr>
        <xdr:cNvPr id="87" name="テキスト ボックス 86"/>
        <xdr:cNvSpPr txBox="1"/>
      </xdr:nvSpPr>
      <xdr:spPr>
        <a:xfrm>
          <a:off x="3733800" y="760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160274</xdr:rowOff>
    </xdr:from>
    <xdr:to>
      <xdr:col>4</xdr:col>
      <xdr:colOff>533400</xdr:colOff>
      <xdr:row>44</xdr:row>
      <xdr:rowOff>90424</xdr:rowOff>
    </xdr:to>
    <xdr:sp macro="" textlink="">
      <xdr:nvSpPr>
        <xdr:cNvPr id="88" name="円/楕円 87"/>
        <xdr:cNvSpPr/>
      </xdr:nvSpPr>
      <xdr:spPr>
        <a:xfrm>
          <a:off x="3175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75201</xdr:rowOff>
    </xdr:from>
    <xdr:ext cx="762000" cy="259045"/>
    <xdr:sp macro="" textlink="">
      <xdr:nvSpPr>
        <xdr:cNvPr id="89" name="テキスト ボックス 88"/>
        <xdr:cNvSpPr txBox="1"/>
      </xdr:nvSpPr>
      <xdr:spPr>
        <a:xfrm>
          <a:off x="2844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160274</xdr:rowOff>
    </xdr:from>
    <xdr:to>
      <xdr:col>3</xdr:col>
      <xdr:colOff>330200</xdr:colOff>
      <xdr:row>44</xdr:row>
      <xdr:rowOff>90424</xdr:rowOff>
    </xdr:to>
    <xdr:sp macro="" textlink="">
      <xdr:nvSpPr>
        <xdr:cNvPr id="90" name="円/楕円 89"/>
        <xdr:cNvSpPr/>
      </xdr:nvSpPr>
      <xdr:spPr>
        <a:xfrm>
          <a:off x="2286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75201</xdr:rowOff>
    </xdr:from>
    <xdr:ext cx="762000" cy="259045"/>
    <xdr:sp macro="" textlink="">
      <xdr:nvSpPr>
        <xdr:cNvPr id="91" name="テキスト ボックス 90"/>
        <xdr:cNvSpPr txBox="1"/>
      </xdr:nvSpPr>
      <xdr:spPr>
        <a:xfrm>
          <a:off x="1955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150622</xdr:rowOff>
    </xdr:from>
    <xdr:to>
      <xdr:col>2</xdr:col>
      <xdr:colOff>127000</xdr:colOff>
      <xdr:row>44</xdr:row>
      <xdr:rowOff>80772</xdr:rowOff>
    </xdr:to>
    <xdr:sp macro="" textlink="">
      <xdr:nvSpPr>
        <xdr:cNvPr id="92" name="円/楕円 91"/>
        <xdr:cNvSpPr/>
      </xdr:nvSpPr>
      <xdr:spPr>
        <a:xfrm>
          <a:off x="1397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65549</xdr:rowOff>
    </xdr:from>
    <xdr:ext cx="762000" cy="259045"/>
    <xdr:sp macro="" textlink="">
      <xdr:nvSpPr>
        <xdr:cNvPr id="93" name="テキスト ボックス 92"/>
        <xdr:cNvSpPr txBox="1"/>
      </xdr:nvSpPr>
      <xdr:spPr>
        <a:xfrm>
          <a:off x="1066800" y="76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Ｈ</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比▲</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％となっており、類団平均は▲</a:t>
          </a:r>
          <a:r>
            <a:rPr lang="en-US" altLang="ja-JP" sz="1100" b="0" i="0" baseline="0">
              <a:solidFill>
                <a:schemeClr val="dk1"/>
              </a:solidFill>
              <a:effectLst/>
              <a:latin typeface="+mn-lt"/>
              <a:ea typeface="+mn-ea"/>
              <a:cs typeface="+mn-cs"/>
            </a:rPr>
            <a:t>7.6</a:t>
          </a:r>
          <a:r>
            <a:rPr lang="ja-JP" altLang="ja-JP" sz="1100" b="0" i="0" baseline="0">
              <a:solidFill>
                <a:schemeClr val="dk1"/>
              </a:solidFill>
              <a:effectLst/>
              <a:latin typeface="+mn-lt"/>
              <a:ea typeface="+mn-ea"/>
              <a:cs typeface="+mn-cs"/>
            </a:rPr>
            <a:t>％となっている。今後も計画的な繰上償還の実施による公債費の削減を図るとともに、全事業へのサンセットの導入、優先度の低い事業の廃止・縮小などにより経常経費の削減を図る。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116840</xdr:rowOff>
    </xdr:from>
    <xdr:to>
      <xdr:col>7</xdr:col>
      <xdr:colOff>152400</xdr:colOff>
      <xdr:row>62</xdr:row>
      <xdr:rowOff>120287</xdr:rowOff>
    </xdr:to>
    <xdr:cxnSp macro="">
      <xdr:nvCxnSpPr>
        <xdr:cNvPr id="130" name="直線コネクタ 129"/>
        <xdr:cNvCxnSpPr/>
      </xdr:nvCxnSpPr>
      <xdr:spPr>
        <a:xfrm flipV="1">
          <a:off x="4114800" y="10746740"/>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128650</xdr:rowOff>
    </xdr:from>
    <xdr:ext cx="762000" cy="259045"/>
    <xdr:sp macro="" textlink="">
      <xdr:nvSpPr>
        <xdr:cNvPr id="131" name="財政構造の弾力性平均値テキスト"/>
        <xdr:cNvSpPr txBox="1"/>
      </xdr:nvSpPr>
      <xdr:spPr>
        <a:xfrm>
          <a:off x="5041900" y="10930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120287</xdr:rowOff>
    </xdr:from>
    <xdr:to>
      <xdr:col>6</xdr:col>
      <xdr:colOff>0</xdr:colOff>
      <xdr:row>63</xdr:row>
      <xdr:rowOff>35016</xdr:rowOff>
    </xdr:to>
    <xdr:cxnSp macro="">
      <xdr:nvCxnSpPr>
        <xdr:cNvPr id="133" name="直線コネクタ 132"/>
        <xdr:cNvCxnSpPr/>
      </xdr:nvCxnSpPr>
      <xdr:spPr>
        <a:xfrm flipV="1">
          <a:off x="3225800" y="1075018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9451</xdr:rowOff>
    </xdr:from>
    <xdr:ext cx="736600" cy="259045"/>
    <xdr:sp macro="" textlink="">
      <xdr:nvSpPr>
        <xdr:cNvPr id="135" name="テキスト ボックス 134"/>
        <xdr:cNvSpPr txBox="1"/>
      </xdr:nvSpPr>
      <xdr:spPr>
        <a:xfrm>
          <a:off x="3733800" y="10982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37556</xdr:rowOff>
    </xdr:from>
    <xdr:to>
      <xdr:col>4</xdr:col>
      <xdr:colOff>482600</xdr:colOff>
      <xdr:row>63</xdr:row>
      <xdr:rowOff>35016</xdr:rowOff>
    </xdr:to>
    <xdr:cxnSp macro="">
      <xdr:nvCxnSpPr>
        <xdr:cNvPr id="136" name="直線コネクタ 135"/>
        <xdr:cNvCxnSpPr/>
      </xdr:nvCxnSpPr>
      <xdr:spPr>
        <a:xfrm>
          <a:off x="2336800" y="1066745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95630</xdr:rowOff>
    </xdr:from>
    <xdr:ext cx="762000" cy="259045"/>
    <xdr:sp macro="" textlink="">
      <xdr:nvSpPr>
        <xdr:cNvPr id="138" name="テキスト ボックス 137"/>
        <xdr:cNvSpPr txBox="1"/>
      </xdr:nvSpPr>
      <xdr:spPr>
        <a:xfrm>
          <a:off x="2844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37556</xdr:rowOff>
    </xdr:from>
    <xdr:to>
      <xdr:col>3</xdr:col>
      <xdr:colOff>279400</xdr:colOff>
      <xdr:row>62</xdr:row>
      <xdr:rowOff>99604</xdr:rowOff>
    </xdr:to>
    <xdr:cxnSp macro="">
      <xdr:nvCxnSpPr>
        <xdr:cNvPr id="139" name="直線コネクタ 138"/>
        <xdr:cNvCxnSpPr/>
      </xdr:nvCxnSpPr>
      <xdr:spPr>
        <a:xfrm flipV="1">
          <a:off x="1447800" y="1066745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156771</xdr:rowOff>
    </xdr:from>
    <xdr:ext cx="762000" cy="259045"/>
    <xdr:sp macro="" textlink="">
      <xdr:nvSpPr>
        <xdr:cNvPr id="141" name="テキスト ボックス 140"/>
        <xdr:cNvSpPr txBox="1"/>
      </xdr:nvSpPr>
      <xdr:spPr>
        <a:xfrm>
          <a:off x="1955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153324</xdr:rowOff>
    </xdr:from>
    <xdr:ext cx="762000" cy="259045"/>
    <xdr:sp macro="" textlink="">
      <xdr:nvSpPr>
        <xdr:cNvPr id="143" name="テキスト ボックス 142"/>
        <xdr:cNvSpPr txBox="1"/>
      </xdr:nvSpPr>
      <xdr:spPr>
        <a:xfrm>
          <a:off x="1066800" y="1095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66040</xdr:rowOff>
    </xdr:from>
    <xdr:to>
      <xdr:col>7</xdr:col>
      <xdr:colOff>203200</xdr:colOff>
      <xdr:row>62</xdr:row>
      <xdr:rowOff>167640</xdr:rowOff>
    </xdr:to>
    <xdr:sp macro="" textlink="">
      <xdr:nvSpPr>
        <xdr:cNvPr id="149" name="円/楕円 148"/>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82567</xdr:rowOff>
    </xdr:from>
    <xdr:ext cx="762000" cy="259045"/>
    <xdr:sp macro="" textlink="">
      <xdr:nvSpPr>
        <xdr:cNvPr id="150" name="財政構造の弾力性該当値テキスト"/>
        <xdr:cNvSpPr txBox="1"/>
      </xdr:nvSpPr>
      <xdr:spPr>
        <a:xfrm>
          <a:off x="50419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69487</xdr:rowOff>
    </xdr:from>
    <xdr:to>
      <xdr:col>6</xdr:col>
      <xdr:colOff>50800</xdr:colOff>
      <xdr:row>62</xdr:row>
      <xdr:rowOff>171087</xdr:rowOff>
    </xdr:to>
    <xdr:sp macro="" textlink="">
      <xdr:nvSpPr>
        <xdr:cNvPr id="151" name="円/楕円 150"/>
        <xdr:cNvSpPr/>
      </xdr:nvSpPr>
      <xdr:spPr>
        <a:xfrm>
          <a:off x="4064000" y="106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9814</xdr:rowOff>
    </xdr:from>
    <xdr:ext cx="736600" cy="259045"/>
    <xdr:sp macro="" textlink="">
      <xdr:nvSpPr>
        <xdr:cNvPr id="152" name="テキスト ボックス 151"/>
        <xdr:cNvSpPr txBox="1"/>
      </xdr:nvSpPr>
      <xdr:spPr>
        <a:xfrm>
          <a:off x="3733800" y="10468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155666</xdr:rowOff>
    </xdr:from>
    <xdr:to>
      <xdr:col>4</xdr:col>
      <xdr:colOff>533400</xdr:colOff>
      <xdr:row>63</xdr:row>
      <xdr:rowOff>85816</xdr:rowOff>
    </xdr:to>
    <xdr:sp macro="" textlink="">
      <xdr:nvSpPr>
        <xdr:cNvPr id="153" name="円/楕円 152"/>
        <xdr:cNvSpPr/>
      </xdr:nvSpPr>
      <xdr:spPr>
        <a:xfrm>
          <a:off x="31750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95993</xdr:rowOff>
    </xdr:from>
    <xdr:ext cx="762000" cy="259045"/>
    <xdr:sp macro="" textlink="">
      <xdr:nvSpPr>
        <xdr:cNvPr id="154" name="テキスト ボックス 153"/>
        <xdr:cNvSpPr txBox="1"/>
      </xdr:nvSpPr>
      <xdr:spPr>
        <a:xfrm>
          <a:off x="2844800" y="1055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158206</xdr:rowOff>
    </xdr:from>
    <xdr:to>
      <xdr:col>3</xdr:col>
      <xdr:colOff>330200</xdr:colOff>
      <xdr:row>62</xdr:row>
      <xdr:rowOff>88356</xdr:rowOff>
    </xdr:to>
    <xdr:sp macro="" textlink="">
      <xdr:nvSpPr>
        <xdr:cNvPr id="155" name="円/楕円 154"/>
        <xdr:cNvSpPr/>
      </xdr:nvSpPr>
      <xdr:spPr>
        <a:xfrm>
          <a:off x="22860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98533</xdr:rowOff>
    </xdr:from>
    <xdr:ext cx="762000" cy="259045"/>
    <xdr:sp macro="" textlink="">
      <xdr:nvSpPr>
        <xdr:cNvPr id="156" name="テキスト ボックス 155"/>
        <xdr:cNvSpPr txBox="1"/>
      </xdr:nvSpPr>
      <xdr:spPr>
        <a:xfrm>
          <a:off x="1955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48804</xdr:rowOff>
    </xdr:from>
    <xdr:to>
      <xdr:col>2</xdr:col>
      <xdr:colOff>127000</xdr:colOff>
      <xdr:row>62</xdr:row>
      <xdr:rowOff>150404</xdr:rowOff>
    </xdr:to>
    <xdr:sp macro="" textlink="">
      <xdr:nvSpPr>
        <xdr:cNvPr id="157" name="円/楕円 156"/>
        <xdr:cNvSpPr/>
      </xdr:nvSpPr>
      <xdr:spPr>
        <a:xfrm>
          <a:off x="13970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160581</xdr:rowOff>
    </xdr:from>
    <xdr:ext cx="762000" cy="259045"/>
    <xdr:sp macro="" textlink="">
      <xdr:nvSpPr>
        <xdr:cNvPr id="158" name="テキスト ボックス 157"/>
        <xdr:cNvSpPr txBox="1"/>
      </xdr:nvSpPr>
      <xdr:spPr>
        <a:xfrm>
          <a:off x="1066800" y="1044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[505,665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町営</a:t>
          </a:r>
          <a:r>
            <a:rPr lang="ja-JP" altLang="ja-JP" sz="1100" b="0" i="0" baseline="0">
              <a:solidFill>
                <a:schemeClr val="dk1"/>
              </a:solidFill>
              <a:effectLst/>
              <a:latin typeface="+mn-lt"/>
              <a:ea typeface="+mn-ea"/>
              <a:cs typeface="+mn-cs"/>
            </a:rPr>
            <a:t>養護老人ホーム（</a:t>
          </a:r>
          <a:r>
            <a:rPr lang="ja-JP" altLang="en-US" sz="1100" b="0" i="0" baseline="0">
              <a:solidFill>
                <a:schemeClr val="dk1"/>
              </a:solidFill>
              <a:effectLst/>
              <a:latin typeface="+mn-lt"/>
              <a:ea typeface="+mn-ea"/>
              <a:cs typeface="+mn-cs"/>
            </a:rPr>
            <a:t>７２</a:t>
          </a:r>
          <a:r>
            <a:rPr lang="ja-JP" altLang="ja-JP" sz="1100" b="0" i="0" baseline="0">
              <a:solidFill>
                <a:schemeClr val="dk1"/>
              </a:solidFill>
              <a:effectLst/>
              <a:latin typeface="+mn-lt"/>
              <a:ea typeface="+mn-ea"/>
              <a:cs typeface="+mn-cs"/>
            </a:rPr>
            <a:t>百万円）、町営温泉（</a:t>
          </a:r>
          <a:r>
            <a:rPr lang="ja-JP" altLang="en-US" sz="1100" b="0" i="0" baseline="0">
              <a:solidFill>
                <a:schemeClr val="dk1"/>
              </a:solidFill>
              <a:effectLst/>
              <a:latin typeface="+mn-lt"/>
              <a:ea typeface="+mn-ea"/>
              <a:cs typeface="+mn-cs"/>
            </a:rPr>
            <a:t>５４</a:t>
          </a:r>
          <a:r>
            <a:rPr lang="ja-JP" altLang="ja-JP" sz="1100" b="0" i="0" baseline="0">
              <a:solidFill>
                <a:schemeClr val="dk1"/>
              </a:solidFill>
              <a:effectLst/>
              <a:latin typeface="+mn-lt"/>
              <a:ea typeface="+mn-ea"/>
              <a:cs typeface="+mn-cs"/>
            </a:rPr>
            <a:t>百万円）、自動車学校（</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町営農産加工場（</a:t>
          </a:r>
          <a:r>
            <a:rPr lang="ja-JP" altLang="en-US" sz="1100" b="0" i="0" baseline="0">
              <a:solidFill>
                <a:schemeClr val="dk1"/>
              </a:solidFill>
              <a:effectLst/>
              <a:latin typeface="+mn-lt"/>
              <a:ea typeface="+mn-ea"/>
              <a:cs typeface="+mn-cs"/>
            </a:rPr>
            <a:t>１１４</a:t>
          </a:r>
          <a:r>
            <a:rPr lang="ja-JP" altLang="ja-JP" sz="1100" b="0" i="0" baseline="0">
              <a:solidFill>
                <a:schemeClr val="dk1"/>
              </a:solidFill>
              <a:effectLst/>
              <a:latin typeface="+mn-lt"/>
              <a:ea typeface="+mn-ea"/>
              <a:cs typeface="+mn-cs"/>
            </a:rPr>
            <a:t>百万円）、町営牧場・就農支援実習農場（</a:t>
          </a:r>
          <a:r>
            <a:rPr lang="ja-JP" altLang="en-US" sz="1100" b="0" i="0" baseline="0">
              <a:solidFill>
                <a:schemeClr val="dk1"/>
              </a:solidFill>
              <a:effectLst/>
              <a:latin typeface="+mn-lt"/>
              <a:ea typeface="+mn-ea"/>
              <a:cs typeface="+mn-cs"/>
            </a:rPr>
            <a:t>６０</a:t>
          </a:r>
          <a:r>
            <a:rPr lang="ja-JP" altLang="ja-JP" sz="1100" b="0" i="0" baseline="0">
              <a:solidFill>
                <a:schemeClr val="dk1"/>
              </a:solidFill>
              <a:effectLst/>
              <a:latin typeface="+mn-lt"/>
              <a:ea typeface="+mn-ea"/>
              <a:cs typeface="+mn-cs"/>
            </a:rPr>
            <a:t>百万円）、基幹水利施設（</a:t>
          </a:r>
          <a:r>
            <a:rPr lang="ja-JP" altLang="en-US" sz="1100" b="0" i="0" baseline="0">
              <a:solidFill>
                <a:schemeClr val="dk1"/>
              </a:solidFill>
              <a:effectLst/>
              <a:latin typeface="+mn-lt"/>
              <a:ea typeface="+mn-ea"/>
              <a:cs typeface="+mn-cs"/>
            </a:rPr>
            <a:t>５７</a:t>
          </a:r>
          <a:r>
            <a:rPr lang="ja-JP" altLang="ja-JP" sz="1100" b="0" i="0" baseline="0">
              <a:solidFill>
                <a:schemeClr val="dk1"/>
              </a:solidFill>
              <a:effectLst/>
              <a:latin typeface="+mn-lt"/>
              <a:ea typeface="+mn-ea"/>
              <a:cs typeface="+mn-cs"/>
            </a:rPr>
            <a:t>百万円）が本町の特殊要因であり類似団体平均を上回っている（内</a:t>
          </a:r>
          <a:r>
            <a:rPr lang="ja-JP" altLang="en-US" sz="1100" b="0" i="0" baseline="0">
              <a:solidFill>
                <a:schemeClr val="dk1"/>
              </a:solidFill>
              <a:effectLst/>
              <a:latin typeface="+mn-lt"/>
              <a:ea typeface="+mn-ea"/>
              <a:cs typeface="+mn-cs"/>
            </a:rPr>
            <a:t>２７３</a:t>
          </a:r>
          <a:r>
            <a:rPr lang="ja-JP" altLang="ja-JP" sz="1100" b="0" i="0" baseline="0">
              <a:solidFill>
                <a:schemeClr val="dk1"/>
              </a:solidFill>
              <a:effectLst/>
              <a:latin typeface="+mn-lt"/>
              <a:ea typeface="+mn-ea"/>
              <a:cs typeface="+mn-cs"/>
            </a:rPr>
            <a:t>百万円は特定財源による運営）。この影響額</a:t>
          </a:r>
          <a:r>
            <a:rPr lang="ja-JP" altLang="en-US" sz="1100" b="0" i="0" baseline="0">
              <a:solidFill>
                <a:schemeClr val="dk1"/>
              </a:solidFill>
              <a:effectLst/>
              <a:latin typeface="+mn-lt"/>
              <a:ea typeface="+mn-ea"/>
              <a:cs typeface="+mn-cs"/>
            </a:rPr>
            <a:t>１１３，４５８</a:t>
          </a:r>
          <a:r>
            <a:rPr lang="ja-JP" altLang="ja-JP" sz="1100" b="0" i="0" baseline="0">
              <a:solidFill>
                <a:schemeClr val="dk1"/>
              </a:solidFill>
              <a:effectLst/>
              <a:latin typeface="+mn-lt"/>
              <a:ea typeface="+mn-ea"/>
              <a:cs typeface="+mn-cs"/>
            </a:rPr>
            <a:t>円/人を控除すると類似団体平均を下回る。今後とも退職者不補充、事業の必要性・緊急性の検討、投資的経費の抑制など徹底した経費削減に努めコスト逓減を図る。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63486</xdr:rowOff>
    </xdr:from>
    <xdr:to>
      <xdr:col>7</xdr:col>
      <xdr:colOff>152400</xdr:colOff>
      <xdr:row>83</xdr:row>
      <xdr:rowOff>93898</xdr:rowOff>
    </xdr:to>
    <xdr:cxnSp macro="">
      <xdr:nvCxnSpPr>
        <xdr:cNvPr id="194" name="直線コネクタ 193"/>
        <xdr:cNvCxnSpPr/>
      </xdr:nvCxnSpPr>
      <xdr:spPr>
        <a:xfrm>
          <a:off x="4114800" y="14293836"/>
          <a:ext cx="838200" cy="3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118167</xdr:rowOff>
    </xdr:from>
    <xdr:ext cx="762000" cy="259045"/>
    <xdr:sp macro="" textlink="">
      <xdr:nvSpPr>
        <xdr:cNvPr id="195" name="人件費・物件費等の状況平均値テキスト"/>
        <xdr:cNvSpPr txBox="1"/>
      </xdr:nvSpPr>
      <xdr:spPr>
        <a:xfrm>
          <a:off x="5041900" y="14005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18923</xdr:rowOff>
    </xdr:from>
    <xdr:to>
      <xdr:col>6</xdr:col>
      <xdr:colOff>0</xdr:colOff>
      <xdr:row>83</xdr:row>
      <xdr:rowOff>63486</xdr:rowOff>
    </xdr:to>
    <xdr:cxnSp macro="">
      <xdr:nvCxnSpPr>
        <xdr:cNvPr id="197" name="直線コネクタ 196"/>
        <xdr:cNvCxnSpPr/>
      </xdr:nvCxnSpPr>
      <xdr:spPr>
        <a:xfrm>
          <a:off x="3225800" y="14249273"/>
          <a:ext cx="889000" cy="4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18573</xdr:rowOff>
    </xdr:from>
    <xdr:ext cx="736600" cy="259045"/>
    <xdr:sp macro="" textlink="">
      <xdr:nvSpPr>
        <xdr:cNvPr id="199" name="テキスト ボックス 198"/>
        <xdr:cNvSpPr txBox="1"/>
      </xdr:nvSpPr>
      <xdr:spPr>
        <a:xfrm>
          <a:off x="3733800" y="13906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158603</xdr:rowOff>
    </xdr:from>
    <xdr:to>
      <xdr:col>4</xdr:col>
      <xdr:colOff>482600</xdr:colOff>
      <xdr:row>83</xdr:row>
      <xdr:rowOff>18923</xdr:rowOff>
    </xdr:to>
    <xdr:cxnSp macro="">
      <xdr:nvCxnSpPr>
        <xdr:cNvPr id="200" name="直線コネクタ 199"/>
        <xdr:cNvCxnSpPr/>
      </xdr:nvCxnSpPr>
      <xdr:spPr>
        <a:xfrm>
          <a:off x="2336800" y="14217503"/>
          <a:ext cx="889000" cy="3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11485</xdr:rowOff>
    </xdr:from>
    <xdr:ext cx="762000" cy="259045"/>
    <xdr:sp macro="" textlink="">
      <xdr:nvSpPr>
        <xdr:cNvPr id="202" name="テキスト ボックス 201"/>
        <xdr:cNvSpPr txBox="1"/>
      </xdr:nvSpPr>
      <xdr:spPr>
        <a:xfrm>
          <a:off x="2844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145089</xdr:rowOff>
    </xdr:from>
    <xdr:to>
      <xdr:col>3</xdr:col>
      <xdr:colOff>279400</xdr:colOff>
      <xdr:row>82</xdr:row>
      <xdr:rowOff>158603</xdr:rowOff>
    </xdr:to>
    <xdr:cxnSp macro="">
      <xdr:nvCxnSpPr>
        <xdr:cNvPr id="203" name="直線コネクタ 202"/>
        <xdr:cNvCxnSpPr/>
      </xdr:nvCxnSpPr>
      <xdr:spPr>
        <a:xfrm>
          <a:off x="1447800" y="14203989"/>
          <a:ext cx="889000" cy="1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153319</xdr:rowOff>
    </xdr:from>
    <xdr:ext cx="762000" cy="259045"/>
    <xdr:sp macro="" textlink="">
      <xdr:nvSpPr>
        <xdr:cNvPr id="205" name="テキスト ボックス 204"/>
        <xdr:cNvSpPr txBox="1"/>
      </xdr:nvSpPr>
      <xdr:spPr>
        <a:xfrm>
          <a:off x="1955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158213</xdr:rowOff>
    </xdr:from>
    <xdr:ext cx="762000" cy="259045"/>
    <xdr:sp macro="" textlink="">
      <xdr:nvSpPr>
        <xdr:cNvPr id="207" name="テキスト ボックス 206"/>
        <xdr:cNvSpPr txBox="1"/>
      </xdr:nvSpPr>
      <xdr:spPr>
        <a:xfrm>
          <a:off x="1066800" y="1387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43098</xdr:rowOff>
    </xdr:from>
    <xdr:to>
      <xdr:col>7</xdr:col>
      <xdr:colOff>203200</xdr:colOff>
      <xdr:row>83</xdr:row>
      <xdr:rowOff>144698</xdr:rowOff>
    </xdr:to>
    <xdr:sp macro="" textlink="">
      <xdr:nvSpPr>
        <xdr:cNvPr id="213" name="円/楕円 212"/>
        <xdr:cNvSpPr/>
      </xdr:nvSpPr>
      <xdr:spPr>
        <a:xfrm>
          <a:off x="4902200" y="1427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15175</xdr:rowOff>
    </xdr:from>
    <xdr:ext cx="762000" cy="259045"/>
    <xdr:sp macro="" textlink="">
      <xdr:nvSpPr>
        <xdr:cNvPr id="214" name="人件費・物件費等の状況該当値テキスト"/>
        <xdr:cNvSpPr txBox="1"/>
      </xdr:nvSpPr>
      <xdr:spPr>
        <a:xfrm>
          <a:off x="5041900" y="1424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505,665</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12686</xdr:rowOff>
    </xdr:from>
    <xdr:to>
      <xdr:col>6</xdr:col>
      <xdr:colOff>50800</xdr:colOff>
      <xdr:row>83</xdr:row>
      <xdr:rowOff>114286</xdr:rowOff>
    </xdr:to>
    <xdr:sp macro="" textlink="">
      <xdr:nvSpPr>
        <xdr:cNvPr id="215" name="円/楕円 214"/>
        <xdr:cNvSpPr/>
      </xdr:nvSpPr>
      <xdr:spPr>
        <a:xfrm>
          <a:off x="4064000" y="1424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99063</xdr:rowOff>
    </xdr:from>
    <xdr:ext cx="736600" cy="259045"/>
    <xdr:sp macro="" textlink="">
      <xdr:nvSpPr>
        <xdr:cNvPr id="216" name="テキスト ボックス 215"/>
        <xdr:cNvSpPr txBox="1"/>
      </xdr:nvSpPr>
      <xdr:spPr>
        <a:xfrm>
          <a:off x="3733800" y="14329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479,198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139573</xdr:rowOff>
    </xdr:from>
    <xdr:to>
      <xdr:col>4</xdr:col>
      <xdr:colOff>533400</xdr:colOff>
      <xdr:row>83</xdr:row>
      <xdr:rowOff>69723</xdr:rowOff>
    </xdr:to>
    <xdr:sp macro="" textlink="">
      <xdr:nvSpPr>
        <xdr:cNvPr id="217" name="円/楕円 216"/>
        <xdr:cNvSpPr/>
      </xdr:nvSpPr>
      <xdr:spPr>
        <a:xfrm>
          <a:off x="3175000" y="1419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54500</xdr:rowOff>
    </xdr:from>
    <xdr:ext cx="762000" cy="259045"/>
    <xdr:sp macro="" textlink="">
      <xdr:nvSpPr>
        <xdr:cNvPr id="218" name="テキスト ボックス 217"/>
        <xdr:cNvSpPr txBox="1"/>
      </xdr:nvSpPr>
      <xdr:spPr>
        <a:xfrm>
          <a:off x="2844800" y="1428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440,416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107803</xdr:rowOff>
    </xdr:from>
    <xdr:to>
      <xdr:col>3</xdr:col>
      <xdr:colOff>330200</xdr:colOff>
      <xdr:row>83</xdr:row>
      <xdr:rowOff>37953</xdr:rowOff>
    </xdr:to>
    <xdr:sp macro="" textlink="">
      <xdr:nvSpPr>
        <xdr:cNvPr id="219" name="円/楕円 218"/>
        <xdr:cNvSpPr/>
      </xdr:nvSpPr>
      <xdr:spPr>
        <a:xfrm>
          <a:off x="2286000" y="1416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22730</xdr:rowOff>
    </xdr:from>
    <xdr:ext cx="762000" cy="259045"/>
    <xdr:sp macro="" textlink="">
      <xdr:nvSpPr>
        <xdr:cNvPr id="220" name="テキスト ボックス 219"/>
        <xdr:cNvSpPr txBox="1"/>
      </xdr:nvSpPr>
      <xdr:spPr>
        <a:xfrm>
          <a:off x="1955800" y="14253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412,766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94289</xdr:rowOff>
    </xdr:from>
    <xdr:to>
      <xdr:col>2</xdr:col>
      <xdr:colOff>127000</xdr:colOff>
      <xdr:row>83</xdr:row>
      <xdr:rowOff>24439</xdr:rowOff>
    </xdr:to>
    <xdr:sp macro="" textlink="">
      <xdr:nvSpPr>
        <xdr:cNvPr id="221" name="円/楕円 220"/>
        <xdr:cNvSpPr/>
      </xdr:nvSpPr>
      <xdr:spPr>
        <a:xfrm>
          <a:off x="1397000" y="1415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9216</xdr:rowOff>
    </xdr:from>
    <xdr:ext cx="762000" cy="259045"/>
    <xdr:sp macro="" textlink="">
      <xdr:nvSpPr>
        <xdr:cNvPr id="222" name="テキスト ボックス 221"/>
        <xdr:cNvSpPr txBox="1"/>
      </xdr:nvSpPr>
      <xdr:spPr>
        <a:xfrm>
          <a:off x="1066800" y="1423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401,006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数値</a:t>
          </a:r>
          <a:r>
            <a:rPr lang="ja-JP" altLang="ja-JP" sz="1100" b="0" i="0" baseline="0">
              <a:solidFill>
                <a:schemeClr val="dk1"/>
              </a:solidFill>
              <a:effectLst/>
              <a:latin typeface="+mn-lt"/>
              <a:ea typeface="+mn-ea"/>
              <a:cs typeface="+mn-cs"/>
            </a:rPr>
            <a:t>の低かった職員の退職・異動もあり、類似団体平均を</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％上回っている。今後とも道内・近隣の状況把握に努め退職者不補充などと併せ給与の適正化に努める。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126492</xdr:rowOff>
    </xdr:from>
    <xdr:to>
      <xdr:col>24</xdr:col>
      <xdr:colOff>558800</xdr:colOff>
      <xdr:row>87</xdr:row>
      <xdr:rowOff>21844</xdr:rowOff>
    </xdr:to>
    <xdr:cxnSp macro="">
      <xdr:nvCxnSpPr>
        <xdr:cNvPr id="249" name="直線コネクタ 248"/>
        <xdr:cNvCxnSpPr/>
      </xdr:nvCxnSpPr>
      <xdr:spPr>
        <a:xfrm flipV="1">
          <a:off x="17018000" y="1384249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165371</xdr:rowOff>
    </xdr:from>
    <xdr:ext cx="762000" cy="259045"/>
    <xdr:sp macro="" textlink="">
      <xdr:nvSpPr>
        <xdr:cNvPr id="250" name="給与水準   （国との比較）最小値テキスト"/>
        <xdr:cNvSpPr txBox="1"/>
      </xdr:nvSpPr>
      <xdr:spPr>
        <a:xfrm>
          <a:off x="17106900" y="1491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21844</xdr:rowOff>
    </xdr:from>
    <xdr:to>
      <xdr:col>24</xdr:col>
      <xdr:colOff>647700</xdr:colOff>
      <xdr:row>87</xdr:row>
      <xdr:rowOff>21844</xdr:rowOff>
    </xdr:to>
    <xdr:cxnSp macro="">
      <xdr:nvCxnSpPr>
        <xdr:cNvPr id="251" name="直線コネクタ 250"/>
        <xdr:cNvCxnSpPr/>
      </xdr:nvCxnSpPr>
      <xdr:spPr>
        <a:xfrm>
          <a:off x="16929100" y="1493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41419</xdr:rowOff>
    </xdr:from>
    <xdr:ext cx="762000" cy="259045"/>
    <xdr:sp macro="" textlink="">
      <xdr:nvSpPr>
        <xdr:cNvPr id="252" name="給与水準   （国との比較）最大値テキスト"/>
        <xdr:cNvSpPr txBox="1"/>
      </xdr:nvSpPr>
      <xdr:spPr>
        <a:xfrm>
          <a:off x="17106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80</xdr:row>
      <xdr:rowOff>126492</xdr:rowOff>
    </xdr:from>
    <xdr:to>
      <xdr:col>24</xdr:col>
      <xdr:colOff>647700</xdr:colOff>
      <xdr:row>80</xdr:row>
      <xdr:rowOff>126492</xdr:rowOff>
    </xdr:to>
    <xdr:cxnSp macro="">
      <xdr:nvCxnSpPr>
        <xdr:cNvPr id="253" name="直線コネクタ 252"/>
        <xdr:cNvCxnSpPr/>
      </xdr:nvCxnSpPr>
      <xdr:spPr>
        <a:xfrm>
          <a:off x="16929100" y="1384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84837</xdr:rowOff>
    </xdr:from>
    <xdr:to>
      <xdr:col>24</xdr:col>
      <xdr:colOff>558800</xdr:colOff>
      <xdr:row>85</xdr:row>
      <xdr:rowOff>147574</xdr:rowOff>
    </xdr:to>
    <xdr:cxnSp macro="">
      <xdr:nvCxnSpPr>
        <xdr:cNvPr id="254" name="直線コネクタ 253"/>
        <xdr:cNvCxnSpPr/>
      </xdr:nvCxnSpPr>
      <xdr:spPr>
        <a:xfrm flipV="1">
          <a:off x="16179800" y="14658087"/>
          <a:ext cx="838200" cy="6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7129</xdr:rowOff>
    </xdr:from>
    <xdr:ext cx="762000" cy="259045"/>
    <xdr:sp macro="" textlink="">
      <xdr:nvSpPr>
        <xdr:cNvPr id="255" name="給与水準   （国との比較）平均値テキスト"/>
        <xdr:cNvSpPr txBox="1"/>
      </xdr:nvSpPr>
      <xdr:spPr>
        <a:xfrm>
          <a:off x="17106900" y="1440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162052</xdr:rowOff>
    </xdr:from>
    <xdr:to>
      <xdr:col>24</xdr:col>
      <xdr:colOff>609600</xdr:colOff>
      <xdr:row>85</xdr:row>
      <xdr:rowOff>92202</xdr:rowOff>
    </xdr:to>
    <xdr:sp macro="" textlink="">
      <xdr:nvSpPr>
        <xdr:cNvPr id="256" name="フローチャート : 判断 255"/>
        <xdr:cNvSpPr/>
      </xdr:nvSpPr>
      <xdr:spPr>
        <a:xfrm>
          <a:off x="16967200" y="1456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142748</xdr:rowOff>
    </xdr:from>
    <xdr:to>
      <xdr:col>23</xdr:col>
      <xdr:colOff>406400</xdr:colOff>
      <xdr:row>85</xdr:row>
      <xdr:rowOff>147574</xdr:rowOff>
    </xdr:to>
    <xdr:cxnSp macro="">
      <xdr:nvCxnSpPr>
        <xdr:cNvPr id="257" name="直線コネクタ 256"/>
        <xdr:cNvCxnSpPr/>
      </xdr:nvCxnSpPr>
      <xdr:spPr>
        <a:xfrm>
          <a:off x="15290800" y="1471599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254</xdr:rowOff>
    </xdr:from>
    <xdr:to>
      <xdr:col>23</xdr:col>
      <xdr:colOff>457200</xdr:colOff>
      <xdr:row>85</xdr:row>
      <xdr:rowOff>101854</xdr:rowOff>
    </xdr:to>
    <xdr:sp macro="" textlink="">
      <xdr:nvSpPr>
        <xdr:cNvPr id="258" name="フローチャート : 判断 257"/>
        <xdr:cNvSpPr/>
      </xdr:nvSpPr>
      <xdr:spPr>
        <a:xfrm>
          <a:off x="16129000" y="1457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112031</xdr:rowOff>
    </xdr:from>
    <xdr:ext cx="736600" cy="259045"/>
    <xdr:sp macro="" textlink="">
      <xdr:nvSpPr>
        <xdr:cNvPr id="259" name="テキスト ボックス 258"/>
        <xdr:cNvSpPr txBox="1"/>
      </xdr:nvSpPr>
      <xdr:spPr>
        <a:xfrm>
          <a:off x="15798800" y="1434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142748</xdr:rowOff>
    </xdr:from>
    <xdr:to>
      <xdr:col>22</xdr:col>
      <xdr:colOff>203200</xdr:colOff>
      <xdr:row>85</xdr:row>
      <xdr:rowOff>142748</xdr:rowOff>
    </xdr:to>
    <xdr:cxnSp macro="">
      <xdr:nvCxnSpPr>
        <xdr:cNvPr id="260" name="直線コネクタ 259"/>
        <xdr:cNvCxnSpPr/>
      </xdr:nvCxnSpPr>
      <xdr:spPr>
        <a:xfrm>
          <a:off x="14401800" y="147159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152400</xdr:rowOff>
    </xdr:from>
    <xdr:to>
      <xdr:col>22</xdr:col>
      <xdr:colOff>254000</xdr:colOff>
      <xdr:row>85</xdr:row>
      <xdr:rowOff>82550</xdr:rowOff>
    </xdr:to>
    <xdr:sp macro="" textlink="">
      <xdr:nvSpPr>
        <xdr:cNvPr id="261" name="フローチャート : 判断 260"/>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92727</xdr:rowOff>
    </xdr:from>
    <xdr:ext cx="762000" cy="259045"/>
    <xdr:sp macro="" textlink="">
      <xdr:nvSpPr>
        <xdr:cNvPr id="262" name="テキスト ボックス 261"/>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142748</xdr:rowOff>
    </xdr:from>
    <xdr:to>
      <xdr:col>21</xdr:col>
      <xdr:colOff>0</xdr:colOff>
      <xdr:row>88</xdr:row>
      <xdr:rowOff>28956</xdr:rowOff>
    </xdr:to>
    <xdr:cxnSp macro="">
      <xdr:nvCxnSpPr>
        <xdr:cNvPr id="263" name="直線コネクタ 262"/>
        <xdr:cNvCxnSpPr/>
      </xdr:nvCxnSpPr>
      <xdr:spPr>
        <a:xfrm flipV="1">
          <a:off x="13512800" y="14715998"/>
          <a:ext cx="889000" cy="40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133096</xdr:rowOff>
    </xdr:from>
    <xdr:to>
      <xdr:col>21</xdr:col>
      <xdr:colOff>50800</xdr:colOff>
      <xdr:row>85</xdr:row>
      <xdr:rowOff>63246</xdr:rowOff>
    </xdr:to>
    <xdr:sp macro="" textlink="">
      <xdr:nvSpPr>
        <xdr:cNvPr id="264" name="フローチャート : 判断 263"/>
        <xdr:cNvSpPr/>
      </xdr:nvSpPr>
      <xdr:spPr>
        <a:xfrm>
          <a:off x="14351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73423</xdr:rowOff>
    </xdr:from>
    <xdr:ext cx="762000" cy="259045"/>
    <xdr:sp macro="" textlink="">
      <xdr:nvSpPr>
        <xdr:cNvPr id="265" name="テキスト ボックス 264"/>
        <xdr:cNvSpPr txBox="1"/>
      </xdr:nvSpPr>
      <xdr:spPr>
        <a:xfrm>
          <a:off x="14020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161798</xdr:rowOff>
    </xdr:from>
    <xdr:to>
      <xdr:col>19</xdr:col>
      <xdr:colOff>533400</xdr:colOff>
      <xdr:row>87</xdr:row>
      <xdr:rowOff>91948</xdr:rowOff>
    </xdr:to>
    <xdr:sp macro="" textlink="">
      <xdr:nvSpPr>
        <xdr:cNvPr id="266" name="フローチャート : 判断 265"/>
        <xdr:cNvSpPr/>
      </xdr:nvSpPr>
      <xdr:spPr>
        <a:xfrm>
          <a:off x="13462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102125</xdr:rowOff>
    </xdr:from>
    <xdr:ext cx="762000" cy="259045"/>
    <xdr:sp macro="" textlink="">
      <xdr:nvSpPr>
        <xdr:cNvPr id="267" name="テキスト ボックス 266"/>
        <xdr:cNvSpPr txBox="1"/>
      </xdr:nvSpPr>
      <xdr:spPr>
        <a:xfrm>
          <a:off x="13131800" y="1467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34037</xdr:rowOff>
    </xdr:from>
    <xdr:to>
      <xdr:col>24</xdr:col>
      <xdr:colOff>609600</xdr:colOff>
      <xdr:row>85</xdr:row>
      <xdr:rowOff>135637</xdr:rowOff>
    </xdr:to>
    <xdr:sp macro="" textlink="">
      <xdr:nvSpPr>
        <xdr:cNvPr id="273" name="円/楕円 272"/>
        <xdr:cNvSpPr/>
      </xdr:nvSpPr>
      <xdr:spPr>
        <a:xfrm>
          <a:off x="16967200" y="146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6114</xdr:rowOff>
    </xdr:from>
    <xdr:ext cx="762000" cy="259045"/>
    <xdr:sp macro="" textlink="">
      <xdr:nvSpPr>
        <xdr:cNvPr id="274" name="給与水準   （国との比較）該当値テキスト"/>
        <xdr:cNvSpPr txBox="1"/>
      </xdr:nvSpPr>
      <xdr:spPr>
        <a:xfrm>
          <a:off x="17106900" y="14579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96774</xdr:rowOff>
    </xdr:from>
    <xdr:to>
      <xdr:col>23</xdr:col>
      <xdr:colOff>457200</xdr:colOff>
      <xdr:row>86</xdr:row>
      <xdr:rowOff>26924</xdr:rowOff>
    </xdr:to>
    <xdr:sp macro="" textlink="">
      <xdr:nvSpPr>
        <xdr:cNvPr id="275" name="円/楕円 274"/>
        <xdr:cNvSpPr/>
      </xdr:nvSpPr>
      <xdr:spPr>
        <a:xfrm>
          <a:off x="16129000" y="146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11701</xdr:rowOff>
    </xdr:from>
    <xdr:ext cx="736600" cy="259045"/>
    <xdr:sp macro="" textlink="">
      <xdr:nvSpPr>
        <xdr:cNvPr id="276" name="テキスト ボックス 275"/>
        <xdr:cNvSpPr txBox="1"/>
      </xdr:nvSpPr>
      <xdr:spPr>
        <a:xfrm>
          <a:off x="15798800" y="1475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91948</xdr:rowOff>
    </xdr:from>
    <xdr:to>
      <xdr:col>22</xdr:col>
      <xdr:colOff>254000</xdr:colOff>
      <xdr:row>86</xdr:row>
      <xdr:rowOff>22098</xdr:rowOff>
    </xdr:to>
    <xdr:sp macro="" textlink="">
      <xdr:nvSpPr>
        <xdr:cNvPr id="277" name="円/楕円 276"/>
        <xdr:cNvSpPr/>
      </xdr:nvSpPr>
      <xdr:spPr>
        <a:xfrm>
          <a:off x="15240000" y="1466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6875</xdr:rowOff>
    </xdr:from>
    <xdr:ext cx="762000" cy="259045"/>
    <xdr:sp macro="" textlink="">
      <xdr:nvSpPr>
        <xdr:cNvPr id="278" name="テキスト ボックス 277"/>
        <xdr:cNvSpPr txBox="1"/>
      </xdr:nvSpPr>
      <xdr:spPr>
        <a:xfrm>
          <a:off x="14909800" y="1475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91948</xdr:rowOff>
    </xdr:from>
    <xdr:to>
      <xdr:col>21</xdr:col>
      <xdr:colOff>50800</xdr:colOff>
      <xdr:row>86</xdr:row>
      <xdr:rowOff>22098</xdr:rowOff>
    </xdr:to>
    <xdr:sp macro="" textlink="">
      <xdr:nvSpPr>
        <xdr:cNvPr id="279" name="円/楕円 278"/>
        <xdr:cNvSpPr/>
      </xdr:nvSpPr>
      <xdr:spPr>
        <a:xfrm>
          <a:off x="14351000" y="1466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6875</xdr:rowOff>
    </xdr:from>
    <xdr:ext cx="762000" cy="259045"/>
    <xdr:sp macro="" textlink="">
      <xdr:nvSpPr>
        <xdr:cNvPr id="280" name="テキスト ボックス 279"/>
        <xdr:cNvSpPr txBox="1"/>
      </xdr:nvSpPr>
      <xdr:spPr>
        <a:xfrm>
          <a:off x="14020800" y="1475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149606</xdr:rowOff>
    </xdr:from>
    <xdr:to>
      <xdr:col>19</xdr:col>
      <xdr:colOff>533400</xdr:colOff>
      <xdr:row>88</xdr:row>
      <xdr:rowOff>79756</xdr:rowOff>
    </xdr:to>
    <xdr:sp macro="" textlink="">
      <xdr:nvSpPr>
        <xdr:cNvPr id="281" name="円/楕円 280"/>
        <xdr:cNvSpPr/>
      </xdr:nvSpPr>
      <xdr:spPr>
        <a:xfrm>
          <a:off x="13462000" y="1506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64533</xdr:rowOff>
    </xdr:from>
    <xdr:ext cx="762000" cy="259045"/>
    <xdr:sp macro="" textlink="">
      <xdr:nvSpPr>
        <xdr:cNvPr id="282" name="テキスト ボックス 281"/>
        <xdr:cNvSpPr txBox="1"/>
      </xdr:nvSpPr>
      <xdr:spPr>
        <a:xfrm>
          <a:off x="13131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[25.38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町立養護老人ホーム（正職員</a:t>
          </a:r>
          <a:r>
            <a:rPr lang="ja-JP" altLang="en-US" sz="1100" b="0" i="0" baseline="0">
              <a:solidFill>
                <a:schemeClr val="dk1"/>
              </a:solidFill>
              <a:effectLst/>
              <a:latin typeface="+mn-lt"/>
              <a:ea typeface="+mn-ea"/>
              <a:cs typeface="+mn-cs"/>
            </a:rPr>
            <a:t>１２</a:t>
          </a:r>
          <a:r>
            <a:rPr lang="ja-JP" altLang="ja-JP" sz="1100" b="0" i="0" baseline="0">
              <a:solidFill>
                <a:schemeClr val="dk1"/>
              </a:solidFill>
              <a:effectLst/>
              <a:latin typeface="+mn-lt"/>
              <a:ea typeface="+mn-ea"/>
              <a:cs typeface="+mn-cs"/>
            </a:rPr>
            <a:t>人）を運営していることが類似団体平均を上回る要因である。また、定員適正化計画に基づき退職者不補充などにより職員数の削減を図ってきたところではあるが、</a:t>
          </a:r>
          <a:r>
            <a:rPr lang="ja-JP" altLang="en-US" sz="1100" b="0" i="0" baseline="0">
              <a:solidFill>
                <a:schemeClr val="dk1"/>
              </a:solidFill>
              <a:effectLst/>
              <a:latin typeface="+mn-lt"/>
              <a:ea typeface="+mn-ea"/>
              <a:cs typeface="+mn-cs"/>
            </a:rPr>
            <a:t>３５</a:t>
          </a:r>
          <a:r>
            <a:rPr lang="ja-JP" altLang="ja-JP" sz="1100" b="0" i="0" baseline="0">
              <a:solidFill>
                <a:schemeClr val="dk1"/>
              </a:solidFill>
              <a:effectLst/>
              <a:latin typeface="+mn-lt"/>
              <a:ea typeface="+mn-ea"/>
              <a:cs typeface="+mn-cs"/>
            </a:rPr>
            <a:t>歳以下の若年層の職員が少なく年齢構成のバランスが悪い状況となり、長期的にみると退職によって組織体制の維持が困難なことから、退職者不補充を基本としつつも将来の年齢別職員構成の平準化により適正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9" name="直線コネクタ 308"/>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10"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11" name="直線コネクタ 310"/>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2"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3" name="直線コネクタ 312"/>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53619</xdr:rowOff>
    </xdr:from>
    <xdr:to>
      <xdr:col>24</xdr:col>
      <xdr:colOff>558800</xdr:colOff>
      <xdr:row>62</xdr:row>
      <xdr:rowOff>63271</xdr:rowOff>
    </xdr:to>
    <xdr:cxnSp macro="">
      <xdr:nvCxnSpPr>
        <xdr:cNvPr id="314" name="直線コネクタ 313"/>
        <xdr:cNvCxnSpPr/>
      </xdr:nvCxnSpPr>
      <xdr:spPr>
        <a:xfrm flipV="1">
          <a:off x="16179800" y="10683519"/>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103205</xdr:rowOff>
    </xdr:from>
    <xdr:ext cx="762000" cy="259045"/>
    <xdr:sp macro="" textlink="">
      <xdr:nvSpPr>
        <xdr:cNvPr id="315" name="定員管理の状況平均値テキスト"/>
        <xdr:cNvSpPr txBox="1"/>
      </xdr:nvSpPr>
      <xdr:spPr>
        <a:xfrm>
          <a:off x="17106900" y="1039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6" name="フローチャート : 判断 315"/>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63271</xdr:rowOff>
    </xdr:from>
    <xdr:to>
      <xdr:col>23</xdr:col>
      <xdr:colOff>406400</xdr:colOff>
      <xdr:row>62</xdr:row>
      <xdr:rowOff>63512</xdr:rowOff>
    </xdr:to>
    <xdr:cxnSp macro="">
      <xdr:nvCxnSpPr>
        <xdr:cNvPr id="317" name="直線コネクタ 316"/>
        <xdr:cNvCxnSpPr/>
      </xdr:nvCxnSpPr>
      <xdr:spPr>
        <a:xfrm flipV="1">
          <a:off x="15290800" y="10693171"/>
          <a:ext cx="8890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8" name="フローチャート : 判断 317"/>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13974</xdr:rowOff>
    </xdr:from>
    <xdr:ext cx="736600" cy="259045"/>
    <xdr:sp macro="" textlink="">
      <xdr:nvSpPr>
        <xdr:cNvPr id="319" name="テキスト ボックス 318"/>
        <xdr:cNvSpPr txBox="1"/>
      </xdr:nvSpPr>
      <xdr:spPr>
        <a:xfrm>
          <a:off x="15798800" y="10300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20320</xdr:rowOff>
    </xdr:from>
    <xdr:to>
      <xdr:col>22</xdr:col>
      <xdr:colOff>203200</xdr:colOff>
      <xdr:row>62</xdr:row>
      <xdr:rowOff>63512</xdr:rowOff>
    </xdr:to>
    <xdr:cxnSp macro="">
      <xdr:nvCxnSpPr>
        <xdr:cNvPr id="320" name="直線コネクタ 319"/>
        <xdr:cNvCxnSpPr/>
      </xdr:nvCxnSpPr>
      <xdr:spPr>
        <a:xfrm>
          <a:off x="14401800" y="10650220"/>
          <a:ext cx="889000" cy="4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21" name="フローチャート : 判断 320"/>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11320</xdr:rowOff>
    </xdr:from>
    <xdr:ext cx="762000" cy="259045"/>
    <xdr:sp macro="" textlink="">
      <xdr:nvSpPr>
        <xdr:cNvPr id="322" name="テキスト ボックス 321"/>
        <xdr:cNvSpPr txBox="1"/>
      </xdr:nvSpPr>
      <xdr:spPr>
        <a:xfrm>
          <a:off x="14909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13322</xdr:rowOff>
    </xdr:from>
    <xdr:to>
      <xdr:col>21</xdr:col>
      <xdr:colOff>0</xdr:colOff>
      <xdr:row>62</xdr:row>
      <xdr:rowOff>20320</xdr:rowOff>
    </xdr:to>
    <xdr:cxnSp macro="">
      <xdr:nvCxnSpPr>
        <xdr:cNvPr id="323" name="直線コネクタ 322"/>
        <xdr:cNvCxnSpPr/>
      </xdr:nvCxnSpPr>
      <xdr:spPr>
        <a:xfrm>
          <a:off x="13512800" y="10643222"/>
          <a:ext cx="889000" cy="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4" name="フローチャート : 判断 323"/>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170946</xdr:rowOff>
    </xdr:from>
    <xdr:ext cx="762000" cy="259045"/>
    <xdr:sp macro="" textlink="">
      <xdr:nvSpPr>
        <xdr:cNvPr id="325" name="テキスト ボックス 324"/>
        <xdr:cNvSpPr txBox="1"/>
      </xdr:nvSpPr>
      <xdr:spPr>
        <a:xfrm>
          <a:off x="14020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6" name="フローチャート : 判断 325"/>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154538</xdr:rowOff>
    </xdr:from>
    <xdr:ext cx="762000" cy="259045"/>
    <xdr:sp macro="" textlink="">
      <xdr:nvSpPr>
        <xdr:cNvPr id="327" name="テキスト ボックス 326"/>
        <xdr:cNvSpPr txBox="1"/>
      </xdr:nvSpPr>
      <xdr:spPr>
        <a:xfrm>
          <a:off x="13131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2819</xdr:rowOff>
    </xdr:from>
    <xdr:to>
      <xdr:col>24</xdr:col>
      <xdr:colOff>609600</xdr:colOff>
      <xdr:row>62</xdr:row>
      <xdr:rowOff>104419</xdr:rowOff>
    </xdr:to>
    <xdr:sp macro="" textlink="">
      <xdr:nvSpPr>
        <xdr:cNvPr id="333" name="円/楕円 332"/>
        <xdr:cNvSpPr/>
      </xdr:nvSpPr>
      <xdr:spPr>
        <a:xfrm>
          <a:off x="16967200" y="1063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146346</xdr:rowOff>
    </xdr:from>
    <xdr:ext cx="762000" cy="259045"/>
    <xdr:sp macro="" textlink="">
      <xdr:nvSpPr>
        <xdr:cNvPr id="334" name="定員管理の状況該当値テキスト"/>
        <xdr:cNvSpPr txBox="1"/>
      </xdr:nvSpPr>
      <xdr:spPr>
        <a:xfrm>
          <a:off x="17106900" y="1060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25.38</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12471</xdr:rowOff>
    </xdr:from>
    <xdr:to>
      <xdr:col>23</xdr:col>
      <xdr:colOff>457200</xdr:colOff>
      <xdr:row>62</xdr:row>
      <xdr:rowOff>114071</xdr:rowOff>
    </xdr:to>
    <xdr:sp macro="" textlink="">
      <xdr:nvSpPr>
        <xdr:cNvPr id="335" name="円/楕円 334"/>
        <xdr:cNvSpPr/>
      </xdr:nvSpPr>
      <xdr:spPr>
        <a:xfrm>
          <a:off x="16129000" y="1064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98848</xdr:rowOff>
    </xdr:from>
    <xdr:ext cx="736600" cy="259045"/>
    <xdr:sp macro="" textlink="">
      <xdr:nvSpPr>
        <xdr:cNvPr id="336" name="テキスト ボックス 335"/>
        <xdr:cNvSpPr txBox="1"/>
      </xdr:nvSpPr>
      <xdr:spPr>
        <a:xfrm>
          <a:off x="15798800" y="1072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12712</xdr:rowOff>
    </xdr:from>
    <xdr:to>
      <xdr:col>22</xdr:col>
      <xdr:colOff>254000</xdr:colOff>
      <xdr:row>62</xdr:row>
      <xdr:rowOff>114312</xdr:rowOff>
    </xdr:to>
    <xdr:sp macro="" textlink="">
      <xdr:nvSpPr>
        <xdr:cNvPr id="337" name="円/楕円 336"/>
        <xdr:cNvSpPr/>
      </xdr:nvSpPr>
      <xdr:spPr>
        <a:xfrm>
          <a:off x="15240000" y="1064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99089</xdr:rowOff>
    </xdr:from>
    <xdr:ext cx="762000" cy="259045"/>
    <xdr:sp macro="" textlink="">
      <xdr:nvSpPr>
        <xdr:cNvPr id="338" name="テキスト ボックス 337"/>
        <xdr:cNvSpPr txBox="1"/>
      </xdr:nvSpPr>
      <xdr:spPr>
        <a:xfrm>
          <a:off x="14909800" y="1072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140970</xdr:rowOff>
    </xdr:from>
    <xdr:to>
      <xdr:col>21</xdr:col>
      <xdr:colOff>50800</xdr:colOff>
      <xdr:row>62</xdr:row>
      <xdr:rowOff>71120</xdr:rowOff>
    </xdr:to>
    <xdr:sp macro="" textlink="">
      <xdr:nvSpPr>
        <xdr:cNvPr id="339" name="円/楕円 338"/>
        <xdr:cNvSpPr/>
      </xdr:nvSpPr>
      <xdr:spPr>
        <a:xfrm>
          <a:off x="14351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55897</xdr:rowOff>
    </xdr:from>
    <xdr:ext cx="762000" cy="259045"/>
    <xdr:sp macro="" textlink="">
      <xdr:nvSpPr>
        <xdr:cNvPr id="340" name="テキスト ボックス 339"/>
        <xdr:cNvSpPr txBox="1"/>
      </xdr:nvSpPr>
      <xdr:spPr>
        <a:xfrm>
          <a:off x="14020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133972</xdr:rowOff>
    </xdr:from>
    <xdr:to>
      <xdr:col>19</xdr:col>
      <xdr:colOff>533400</xdr:colOff>
      <xdr:row>62</xdr:row>
      <xdr:rowOff>64122</xdr:rowOff>
    </xdr:to>
    <xdr:sp macro="" textlink="">
      <xdr:nvSpPr>
        <xdr:cNvPr id="341" name="円/楕円 340"/>
        <xdr:cNvSpPr/>
      </xdr:nvSpPr>
      <xdr:spPr>
        <a:xfrm>
          <a:off x="13462000" y="1059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48899</xdr:rowOff>
    </xdr:from>
    <xdr:ext cx="762000" cy="259045"/>
    <xdr:sp macro="" textlink="">
      <xdr:nvSpPr>
        <xdr:cNvPr id="342" name="テキスト ボックス 341"/>
        <xdr:cNvSpPr txBox="1"/>
      </xdr:nvSpPr>
      <xdr:spPr>
        <a:xfrm>
          <a:off x="13131800" y="1067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従前から行っている計画的な繰上償還の実施、地方債発行枠2億円/年の設定などにより類似団体を下回っているが、今後も大型建設事業が予定されていることから財政推計ローリングなどに基づき起債発行の抑制・計画的な繰上償還の実施など公債費の適切な把握・管理を行い財政の健全化を図る。</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8" name="直線コネクタ 367"/>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9"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70" name="直線コネクタ 369"/>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71"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2" name="直線コネクタ 371"/>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153670</xdr:rowOff>
    </xdr:from>
    <xdr:to>
      <xdr:col>24</xdr:col>
      <xdr:colOff>558800</xdr:colOff>
      <xdr:row>40</xdr:row>
      <xdr:rowOff>30480</xdr:rowOff>
    </xdr:to>
    <xdr:cxnSp macro="">
      <xdr:nvCxnSpPr>
        <xdr:cNvPr id="373" name="直線コネクタ 372"/>
        <xdr:cNvCxnSpPr/>
      </xdr:nvCxnSpPr>
      <xdr:spPr>
        <a:xfrm flipV="1">
          <a:off x="16179800" y="68402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4"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5" name="フローチャート : 判断 374"/>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30480</xdr:rowOff>
    </xdr:from>
    <xdr:to>
      <xdr:col>23</xdr:col>
      <xdr:colOff>406400</xdr:colOff>
      <xdr:row>40</xdr:row>
      <xdr:rowOff>73914</xdr:rowOff>
    </xdr:to>
    <xdr:cxnSp macro="">
      <xdr:nvCxnSpPr>
        <xdr:cNvPr id="376" name="直線コネクタ 375"/>
        <xdr:cNvCxnSpPr/>
      </xdr:nvCxnSpPr>
      <xdr:spPr>
        <a:xfrm flipV="1">
          <a:off x="15290800" y="688848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126255</xdr:rowOff>
    </xdr:from>
    <xdr:ext cx="736600" cy="259045"/>
    <xdr:sp macro="" textlink="">
      <xdr:nvSpPr>
        <xdr:cNvPr id="378" name="テキスト ボックス 377"/>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73914</xdr:rowOff>
    </xdr:from>
    <xdr:to>
      <xdr:col>22</xdr:col>
      <xdr:colOff>203200</xdr:colOff>
      <xdr:row>40</xdr:row>
      <xdr:rowOff>136652</xdr:rowOff>
    </xdr:to>
    <xdr:cxnSp macro="">
      <xdr:nvCxnSpPr>
        <xdr:cNvPr id="379" name="直線コネクタ 378"/>
        <xdr:cNvCxnSpPr/>
      </xdr:nvCxnSpPr>
      <xdr:spPr>
        <a:xfrm flipV="1">
          <a:off x="14401800" y="693191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145559</xdr:rowOff>
    </xdr:from>
    <xdr:ext cx="762000" cy="259045"/>
    <xdr:sp macro="" textlink="">
      <xdr:nvSpPr>
        <xdr:cNvPr id="381" name="テキスト ボックス 380"/>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136652</xdr:rowOff>
    </xdr:from>
    <xdr:to>
      <xdr:col>21</xdr:col>
      <xdr:colOff>0</xdr:colOff>
      <xdr:row>41</xdr:row>
      <xdr:rowOff>32766</xdr:rowOff>
    </xdr:to>
    <xdr:cxnSp macro="">
      <xdr:nvCxnSpPr>
        <xdr:cNvPr id="382" name="直線コネクタ 381"/>
        <xdr:cNvCxnSpPr/>
      </xdr:nvCxnSpPr>
      <xdr:spPr>
        <a:xfrm flipV="1">
          <a:off x="13512800" y="699465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3" name="フローチャート : 判断 382"/>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22369</xdr:rowOff>
    </xdr:from>
    <xdr:ext cx="762000" cy="259045"/>
    <xdr:sp macro="" textlink="">
      <xdr:nvSpPr>
        <xdr:cNvPr id="384" name="テキスト ボックス 383"/>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5" name="フローチャート : 判断 384"/>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65803</xdr:rowOff>
    </xdr:from>
    <xdr:ext cx="762000" cy="259045"/>
    <xdr:sp macro="" textlink="">
      <xdr:nvSpPr>
        <xdr:cNvPr id="386" name="テキスト ボックス 385"/>
        <xdr:cNvSpPr txBox="1"/>
      </xdr:nvSpPr>
      <xdr:spPr>
        <a:xfrm>
          <a:off x="13131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102870</xdr:rowOff>
    </xdr:from>
    <xdr:to>
      <xdr:col>24</xdr:col>
      <xdr:colOff>609600</xdr:colOff>
      <xdr:row>40</xdr:row>
      <xdr:rowOff>33020</xdr:rowOff>
    </xdr:to>
    <xdr:sp macro="" textlink="">
      <xdr:nvSpPr>
        <xdr:cNvPr id="392" name="円/楕円 391"/>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119397</xdr:rowOff>
    </xdr:from>
    <xdr:ext cx="762000" cy="259045"/>
    <xdr:sp macro="" textlink="">
      <xdr:nvSpPr>
        <xdr:cNvPr id="393" name="公債費負担の状況該当値テキスト"/>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151130</xdr:rowOff>
    </xdr:from>
    <xdr:to>
      <xdr:col>23</xdr:col>
      <xdr:colOff>457200</xdr:colOff>
      <xdr:row>40</xdr:row>
      <xdr:rowOff>81280</xdr:rowOff>
    </xdr:to>
    <xdr:sp macro="" textlink="">
      <xdr:nvSpPr>
        <xdr:cNvPr id="394" name="円/楕円 393"/>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91457</xdr:rowOff>
    </xdr:from>
    <xdr:ext cx="736600" cy="259045"/>
    <xdr:sp macro="" textlink="">
      <xdr:nvSpPr>
        <xdr:cNvPr id="395" name="テキスト ボックス 394"/>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23114</xdr:rowOff>
    </xdr:from>
    <xdr:to>
      <xdr:col>22</xdr:col>
      <xdr:colOff>254000</xdr:colOff>
      <xdr:row>40</xdr:row>
      <xdr:rowOff>124714</xdr:rowOff>
    </xdr:to>
    <xdr:sp macro="" textlink="">
      <xdr:nvSpPr>
        <xdr:cNvPr id="396" name="円/楕円 395"/>
        <xdr:cNvSpPr/>
      </xdr:nvSpPr>
      <xdr:spPr>
        <a:xfrm>
          <a:off x="152400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134891</xdr:rowOff>
    </xdr:from>
    <xdr:ext cx="762000" cy="259045"/>
    <xdr:sp macro="" textlink="">
      <xdr:nvSpPr>
        <xdr:cNvPr id="397" name="テキスト ボックス 396"/>
        <xdr:cNvSpPr txBox="1"/>
      </xdr:nvSpPr>
      <xdr:spPr>
        <a:xfrm>
          <a:off x="14909800" y="664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85852</xdr:rowOff>
    </xdr:from>
    <xdr:to>
      <xdr:col>21</xdr:col>
      <xdr:colOff>50800</xdr:colOff>
      <xdr:row>41</xdr:row>
      <xdr:rowOff>16002</xdr:rowOff>
    </xdr:to>
    <xdr:sp macro="" textlink="">
      <xdr:nvSpPr>
        <xdr:cNvPr id="398" name="円/楕円 397"/>
        <xdr:cNvSpPr/>
      </xdr:nvSpPr>
      <xdr:spPr>
        <a:xfrm>
          <a:off x="14351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26179</xdr:rowOff>
    </xdr:from>
    <xdr:ext cx="762000" cy="259045"/>
    <xdr:sp macro="" textlink="">
      <xdr:nvSpPr>
        <xdr:cNvPr id="399" name="テキスト ボックス 398"/>
        <xdr:cNvSpPr txBox="1"/>
      </xdr:nvSpPr>
      <xdr:spPr>
        <a:xfrm>
          <a:off x="14020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153416</xdr:rowOff>
    </xdr:from>
    <xdr:to>
      <xdr:col>19</xdr:col>
      <xdr:colOff>533400</xdr:colOff>
      <xdr:row>41</xdr:row>
      <xdr:rowOff>83566</xdr:rowOff>
    </xdr:to>
    <xdr:sp macro="" textlink="">
      <xdr:nvSpPr>
        <xdr:cNvPr id="400" name="円/楕円 399"/>
        <xdr:cNvSpPr/>
      </xdr:nvSpPr>
      <xdr:spPr>
        <a:xfrm>
          <a:off x="13462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93743</xdr:rowOff>
    </xdr:from>
    <xdr:ext cx="762000" cy="259045"/>
    <xdr:sp macro="" textlink="">
      <xdr:nvSpPr>
        <xdr:cNvPr id="401" name="テキスト ボックス 400"/>
        <xdr:cNvSpPr txBox="1"/>
      </xdr:nvSpPr>
      <xdr:spPr>
        <a:xfrm>
          <a:off x="13131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将来負担額を充当可能財源等が上回るため当該比率は算出されない。</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今後、大型建設事業の実施が予定されていることから、財政推計ローリングなどに基づき、起債発行の抑制・計画的な繰上償還の実施など将来負担の適切な把握・管理を行い財政の健全化を図る。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2" name="直線コネクタ 431"/>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3" name="将来負担の状況最小値テキスト"/>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4" name="直線コネクタ 433"/>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7"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8" name="フローチャート : 判断 437"/>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9" name="フローチャート : 判断 438"/>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0" name="テキスト ボックス 439"/>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1" name="フローチャート : 判断 440"/>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2" name="テキスト ボックス 441"/>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3" name="フローチャート : 判断 442"/>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4" name="テキスト ボックス 443"/>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5" name="フローチャート : 判断 444"/>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6" name="テキスト ボックス 445"/>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北海道沼田町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3,192
3,191
283.35
6,287,452
6,141,366
124,486
2,673,335
2,897,431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定員適正化計画に基づき退職者不補充などにより職員数を削減しており、全道平均、類似団体平均、全国平均を下回っている。</a:t>
          </a:r>
          <a:endParaRPr lang="ja-JP" altLang="ja-JP" sz="1400">
            <a:effectLst/>
          </a:endParaRPr>
        </a:p>
        <a:p>
          <a:r>
            <a:rPr lang="ja-JP" altLang="ja-JP" sz="1100" b="0" i="0" baseline="0">
              <a:solidFill>
                <a:schemeClr val="dk1"/>
              </a:solidFill>
              <a:effectLst/>
              <a:latin typeface="+mn-lt"/>
              <a:ea typeface="+mn-ea"/>
              <a:cs typeface="+mn-cs"/>
            </a:rPr>
            <a:t>　今後は若年層の職員が少なく年齢構成のバランスが悪い状況となり、長期的にみると退職によって組織体制の維持が困難なことから、退職者不補充を基本としつつも将来の年齢別職員構成の平準化により適正な定員管理に努める</a:t>
          </a:r>
          <a:r>
            <a:rPr lang="ja-JP" altLang="en-US" sz="1100" b="0" i="0" baseline="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17272</xdr:rowOff>
    </xdr:from>
    <xdr:to>
      <xdr:col>7</xdr:col>
      <xdr:colOff>15875</xdr:colOff>
      <xdr:row>36</xdr:row>
      <xdr:rowOff>67564</xdr:rowOff>
    </xdr:to>
    <xdr:cxnSp macro="">
      <xdr:nvCxnSpPr>
        <xdr:cNvPr id="64" name="直線コネクタ 63"/>
        <xdr:cNvCxnSpPr/>
      </xdr:nvCxnSpPr>
      <xdr:spPr>
        <a:xfrm flipV="1">
          <a:off x="3987800" y="618947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80281</xdr:rowOff>
    </xdr:from>
    <xdr:ext cx="762000" cy="259045"/>
    <xdr:sp macro="" textlink="">
      <xdr:nvSpPr>
        <xdr:cNvPr id="65" name="人件費平均値テキスト"/>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67564</xdr:rowOff>
    </xdr:from>
    <xdr:to>
      <xdr:col>5</xdr:col>
      <xdr:colOff>549275</xdr:colOff>
      <xdr:row>36</xdr:row>
      <xdr:rowOff>104140</xdr:rowOff>
    </xdr:to>
    <xdr:cxnSp macro="">
      <xdr:nvCxnSpPr>
        <xdr:cNvPr id="67" name="直線コネクタ 66"/>
        <xdr:cNvCxnSpPr/>
      </xdr:nvCxnSpPr>
      <xdr:spPr>
        <a:xfrm flipV="1">
          <a:off x="3098800" y="62397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18559</xdr:rowOff>
    </xdr:from>
    <xdr:ext cx="736600" cy="259045"/>
    <xdr:sp macro="" textlink="">
      <xdr:nvSpPr>
        <xdr:cNvPr id="69" name="テキスト ボックス 68"/>
        <xdr:cNvSpPr txBox="1"/>
      </xdr:nvSpPr>
      <xdr:spPr>
        <a:xfrm>
          <a:off x="3606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161290</xdr:rowOff>
    </xdr:from>
    <xdr:to>
      <xdr:col>4</xdr:col>
      <xdr:colOff>346075</xdr:colOff>
      <xdr:row>36</xdr:row>
      <xdr:rowOff>104140</xdr:rowOff>
    </xdr:to>
    <xdr:cxnSp macro="">
      <xdr:nvCxnSpPr>
        <xdr:cNvPr id="70" name="直線コネクタ 69"/>
        <xdr:cNvCxnSpPr/>
      </xdr:nvCxnSpPr>
      <xdr:spPr>
        <a:xfrm>
          <a:off x="2209800" y="61620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161290</xdr:rowOff>
    </xdr:from>
    <xdr:to>
      <xdr:col>3</xdr:col>
      <xdr:colOff>142875</xdr:colOff>
      <xdr:row>35</xdr:row>
      <xdr:rowOff>165862</xdr:rowOff>
    </xdr:to>
    <xdr:cxnSp macro="">
      <xdr:nvCxnSpPr>
        <xdr:cNvPr id="73" name="直線コネクタ 72"/>
        <xdr:cNvCxnSpPr/>
      </xdr:nvCxnSpPr>
      <xdr:spPr>
        <a:xfrm flipV="1">
          <a:off x="1320800" y="61620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167149</xdr:rowOff>
    </xdr:from>
    <xdr:ext cx="762000" cy="259045"/>
    <xdr:sp macro="" textlink="">
      <xdr:nvSpPr>
        <xdr:cNvPr id="75" name="テキスト ボックス 74"/>
        <xdr:cNvSpPr txBox="1"/>
      </xdr:nvSpPr>
      <xdr:spPr>
        <a:xfrm>
          <a:off x="1828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13987</xdr:rowOff>
    </xdr:from>
    <xdr:ext cx="762000" cy="259045"/>
    <xdr:sp macro="" textlink="">
      <xdr:nvSpPr>
        <xdr:cNvPr id="77" name="テキスト ボックス 76"/>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137922</xdr:rowOff>
    </xdr:from>
    <xdr:to>
      <xdr:col>7</xdr:col>
      <xdr:colOff>66675</xdr:colOff>
      <xdr:row>36</xdr:row>
      <xdr:rowOff>68072</xdr:rowOff>
    </xdr:to>
    <xdr:sp macro="" textlink="">
      <xdr:nvSpPr>
        <xdr:cNvPr id="83" name="円/楕円 82"/>
        <xdr:cNvSpPr/>
      </xdr:nvSpPr>
      <xdr:spPr>
        <a:xfrm>
          <a:off x="4775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154449</xdr:rowOff>
    </xdr:from>
    <xdr:ext cx="762000" cy="259045"/>
    <xdr:sp macro="" textlink="">
      <xdr:nvSpPr>
        <xdr:cNvPr id="84" name="人件費該当値テキスト"/>
        <xdr:cNvSpPr txBox="1"/>
      </xdr:nvSpPr>
      <xdr:spPr>
        <a:xfrm>
          <a:off x="4914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16764</xdr:rowOff>
    </xdr:from>
    <xdr:to>
      <xdr:col>5</xdr:col>
      <xdr:colOff>600075</xdr:colOff>
      <xdr:row>36</xdr:row>
      <xdr:rowOff>118364</xdr:rowOff>
    </xdr:to>
    <xdr:sp macro="" textlink="">
      <xdr:nvSpPr>
        <xdr:cNvPr id="85" name="円/楕円 84"/>
        <xdr:cNvSpPr/>
      </xdr:nvSpPr>
      <xdr:spPr>
        <a:xfrm>
          <a:off x="3937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128541</xdr:rowOff>
    </xdr:from>
    <xdr:ext cx="736600" cy="259045"/>
    <xdr:sp macro="" textlink="">
      <xdr:nvSpPr>
        <xdr:cNvPr id="86" name="テキスト ボックス 85"/>
        <xdr:cNvSpPr txBox="1"/>
      </xdr:nvSpPr>
      <xdr:spPr>
        <a:xfrm>
          <a:off x="3606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53340</xdr:rowOff>
    </xdr:from>
    <xdr:to>
      <xdr:col>4</xdr:col>
      <xdr:colOff>396875</xdr:colOff>
      <xdr:row>36</xdr:row>
      <xdr:rowOff>154940</xdr:rowOff>
    </xdr:to>
    <xdr:sp macro="" textlink="">
      <xdr:nvSpPr>
        <xdr:cNvPr id="87" name="円/楕円 86"/>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165117</xdr:rowOff>
    </xdr:from>
    <xdr:ext cx="762000" cy="259045"/>
    <xdr:sp macro="" textlink="">
      <xdr:nvSpPr>
        <xdr:cNvPr id="88" name="テキスト ボックス 87"/>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110490</xdr:rowOff>
    </xdr:from>
    <xdr:to>
      <xdr:col>3</xdr:col>
      <xdr:colOff>193675</xdr:colOff>
      <xdr:row>36</xdr:row>
      <xdr:rowOff>40640</xdr:rowOff>
    </xdr:to>
    <xdr:sp macro="" textlink="">
      <xdr:nvSpPr>
        <xdr:cNvPr id="89" name="円/楕円 88"/>
        <xdr:cNvSpPr/>
      </xdr:nvSpPr>
      <xdr:spPr>
        <a:xfrm>
          <a:off x="2159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50817</xdr:rowOff>
    </xdr:from>
    <xdr:ext cx="762000" cy="259045"/>
    <xdr:sp macro="" textlink="">
      <xdr:nvSpPr>
        <xdr:cNvPr id="90" name="テキスト ボックス 89"/>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115062</xdr:rowOff>
    </xdr:from>
    <xdr:to>
      <xdr:col>1</xdr:col>
      <xdr:colOff>676275</xdr:colOff>
      <xdr:row>36</xdr:row>
      <xdr:rowOff>45212</xdr:rowOff>
    </xdr:to>
    <xdr:sp macro="" textlink="">
      <xdr:nvSpPr>
        <xdr:cNvPr id="91" name="円/楕円 90"/>
        <xdr:cNvSpPr/>
      </xdr:nvSpPr>
      <xdr:spPr>
        <a:xfrm>
          <a:off x="1270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55389</xdr:rowOff>
    </xdr:from>
    <xdr:ext cx="762000" cy="259045"/>
    <xdr:sp macro="" textlink="">
      <xdr:nvSpPr>
        <xdr:cNvPr id="92" name="テキスト ボックス 91"/>
        <xdr:cNvSpPr txBox="1"/>
      </xdr:nvSpPr>
      <xdr:spPr>
        <a:xfrm>
          <a:off x="939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類似団体平均▲</a:t>
          </a:r>
          <a:r>
            <a:rPr lang="en-US" altLang="ja-JP" sz="1100" b="0" i="0" baseline="0">
              <a:solidFill>
                <a:schemeClr val="dk1"/>
              </a:solidFill>
              <a:effectLst/>
              <a:latin typeface="+mn-lt"/>
              <a:ea typeface="+mn-ea"/>
              <a:cs typeface="+mn-cs"/>
            </a:rPr>
            <a:t>3.1</a:t>
          </a:r>
          <a:r>
            <a:rPr lang="ja-JP" altLang="ja-JP" sz="1100" b="0" i="0" baseline="0">
              <a:solidFill>
                <a:schemeClr val="dk1"/>
              </a:solidFill>
              <a:effectLst/>
              <a:latin typeface="+mn-lt"/>
              <a:ea typeface="+mn-ea"/>
              <a:cs typeface="+mn-cs"/>
            </a:rPr>
            <a:t>％となっており、従来から行ってきた不用施設のスクラップ、管理・事業経費の削減などにより類似団体平均、全国・全道平均全てを下回っており今後とも経費削減に努める。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123190</xdr:rowOff>
    </xdr:from>
    <xdr:to>
      <xdr:col>24</xdr:col>
      <xdr:colOff>31750</xdr:colOff>
      <xdr:row>15</xdr:row>
      <xdr:rowOff>123190</xdr:rowOff>
    </xdr:to>
    <xdr:cxnSp macro="">
      <xdr:nvCxnSpPr>
        <xdr:cNvPr id="125" name="直線コネクタ 124"/>
        <xdr:cNvCxnSpPr/>
      </xdr:nvCxnSpPr>
      <xdr:spPr>
        <a:xfrm>
          <a:off x="15671800" y="2694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109237</xdr:rowOff>
    </xdr:from>
    <xdr:ext cx="762000" cy="259045"/>
    <xdr:sp macro="" textlink="">
      <xdr:nvSpPr>
        <xdr:cNvPr id="126" name="物件費平均値テキスト"/>
        <xdr:cNvSpPr txBox="1"/>
      </xdr:nvSpPr>
      <xdr:spPr>
        <a:xfrm>
          <a:off x="16598900" y="2852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24130</xdr:rowOff>
    </xdr:from>
    <xdr:to>
      <xdr:col>22</xdr:col>
      <xdr:colOff>565150</xdr:colOff>
      <xdr:row>15</xdr:row>
      <xdr:rowOff>123190</xdr:rowOff>
    </xdr:to>
    <xdr:cxnSp macro="">
      <xdr:nvCxnSpPr>
        <xdr:cNvPr id="128" name="直線コネクタ 127"/>
        <xdr:cNvCxnSpPr/>
      </xdr:nvCxnSpPr>
      <xdr:spPr>
        <a:xfrm>
          <a:off x="14782800" y="25958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165100</xdr:rowOff>
    </xdr:from>
    <xdr:to>
      <xdr:col>21</xdr:col>
      <xdr:colOff>361950</xdr:colOff>
      <xdr:row>15</xdr:row>
      <xdr:rowOff>24130</xdr:rowOff>
    </xdr:to>
    <xdr:cxnSp macro="">
      <xdr:nvCxnSpPr>
        <xdr:cNvPr id="131" name="直線コネクタ 130"/>
        <xdr:cNvCxnSpPr/>
      </xdr:nvCxnSpPr>
      <xdr:spPr>
        <a:xfrm>
          <a:off x="13893800" y="2565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2" name="フローチャート : 判断 131"/>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29227</xdr:rowOff>
    </xdr:from>
    <xdr:ext cx="762000" cy="259045"/>
    <xdr:sp macro="" textlink="">
      <xdr:nvSpPr>
        <xdr:cNvPr id="133" name="テキスト ボックス 132"/>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165100</xdr:rowOff>
    </xdr:from>
    <xdr:to>
      <xdr:col>20</xdr:col>
      <xdr:colOff>158750</xdr:colOff>
      <xdr:row>15</xdr:row>
      <xdr:rowOff>1270</xdr:rowOff>
    </xdr:to>
    <xdr:cxnSp macro="">
      <xdr:nvCxnSpPr>
        <xdr:cNvPr id="134" name="直線コネクタ 133"/>
        <xdr:cNvCxnSpPr/>
      </xdr:nvCxnSpPr>
      <xdr:spPr>
        <a:xfrm flipV="1">
          <a:off x="13004800" y="2565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36" name="テキスト ボックス 135"/>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38" name="テキスト ボックス 137"/>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72390</xdr:rowOff>
    </xdr:from>
    <xdr:to>
      <xdr:col>24</xdr:col>
      <xdr:colOff>82550</xdr:colOff>
      <xdr:row>16</xdr:row>
      <xdr:rowOff>2540</xdr:rowOff>
    </xdr:to>
    <xdr:sp macro="" textlink="">
      <xdr:nvSpPr>
        <xdr:cNvPr id="144" name="円/楕円 143"/>
        <xdr:cNvSpPr/>
      </xdr:nvSpPr>
      <xdr:spPr>
        <a:xfrm>
          <a:off x="164592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88917</xdr:rowOff>
    </xdr:from>
    <xdr:ext cx="762000" cy="259045"/>
    <xdr:sp macro="" textlink="">
      <xdr:nvSpPr>
        <xdr:cNvPr id="145" name="物件費該当値テキスト"/>
        <xdr:cNvSpPr txBox="1"/>
      </xdr:nvSpPr>
      <xdr:spPr>
        <a:xfrm>
          <a:off x="165989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72390</xdr:rowOff>
    </xdr:from>
    <xdr:to>
      <xdr:col>22</xdr:col>
      <xdr:colOff>615950</xdr:colOff>
      <xdr:row>16</xdr:row>
      <xdr:rowOff>2540</xdr:rowOff>
    </xdr:to>
    <xdr:sp macro="" textlink="">
      <xdr:nvSpPr>
        <xdr:cNvPr id="146" name="円/楕円 145"/>
        <xdr:cNvSpPr/>
      </xdr:nvSpPr>
      <xdr:spPr>
        <a:xfrm>
          <a:off x="15621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12717</xdr:rowOff>
    </xdr:from>
    <xdr:ext cx="736600" cy="259045"/>
    <xdr:sp macro="" textlink="">
      <xdr:nvSpPr>
        <xdr:cNvPr id="147" name="テキスト ボックス 146"/>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144780</xdr:rowOff>
    </xdr:from>
    <xdr:to>
      <xdr:col>21</xdr:col>
      <xdr:colOff>412750</xdr:colOff>
      <xdr:row>15</xdr:row>
      <xdr:rowOff>74930</xdr:rowOff>
    </xdr:to>
    <xdr:sp macro="" textlink="">
      <xdr:nvSpPr>
        <xdr:cNvPr id="148" name="円/楕円 147"/>
        <xdr:cNvSpPr/>
      </xdr:nvSpPr>
      <xdr:spPr>
        <a:xfrm>
          <a:off x="14732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85107</xdr:rowOff>
    </xdr:from>
    <xdr:ext cx="762000" cy="259045"/>
    <xdr:sp macro="" textlink="">
      <xdr:nvSpPr>
        <xdr:cNvPr id="149" name="テキスト ボックス 148"/>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114300</xdr:rowOff>
    </xdr:from>
    <xdr:to>
      <xdr:col>20</xdr:col>
      <xdr:colOff>209550</xdr:colOff>
      <xdr:row>15</xdr:row>
      <xdr:rowOff>44450</xdr:rowOff>
    </xdr:to>
    <xdr:sp macro="" textlink="">
      <xdr:nvSpPr>
        <xdr:cNvPr id="150" name="円/楕円 149"/>
        <xdr:cNvSpPr/>
      </xdr:nvSpPr>
      <xdr:spPr>
        <a:xfrm>
          <a:off x="13843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54627</xdr:rowOff>
    </xdr:from>
    <xdr:ext cx="762000" cy="259045"/>
    <xdr:sp macro="" textlink="">
      <xdr:nvSpPr>
        <xdr:cNvPr id="151" name="テキスト ボックス 150"/>
        <xdr:cNvSpPr txBox="1"/>
      </xdr:nvSpPr>
      <xdr:spPr>
        <a:xfrm>
          <a:off x="13512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121920</xdr:rowOff>
    </xdr:from>
    <xdr:to>
      <xdr:col>19</xdr:col>
      <xdr:colOff>6350</xdr:colOff>
      <xdr:row>15</xdr:row>
      <xdr:rowOff>52070</xdr:rowOff>
    </xdr:to>
    <xdr:sp macro="" textlink="">
      <xdr:nvSpPr>
        <xdr:cNvPr id="152" name="円/楕円 151"/>
        <xdr:cNvSpPr/>
      </xdr:nvSpPr>
      <xdr:spPr>
        <a:xfrm>
          <a:off x="12954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62247</xdr:rowOff>
    </xdr:from>
    <xdr:ext cx="762000" cy="259045"/>
    <xdr:sp macro="" textlink="">
      <xdr:nvSpPr>
        <xdr:cNvPr id="153" name="テキスト ボックス 152"/>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類似団体平均を大きく上回っているものの、全国・北海道平均と比較すると</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以下の水準である。扶助費の主なものは老人・児童保護費であり、本町の高齢化率は</a:t>
          </a:r>
          <a:r>
            <a:rPr lang="en-US" altLang="ja-JP" sz="1100" b="0" i="0" baseline="0">
              <a:solidFill>
                <a:schemeClr val="dk1"/>
              </a:solidFill>
              <a:effectLst/>
              <a:latin typeface="+mn-lt"/>
              <a:ea typeface="+mn-ea"/>
              <a:cs typeface="+mn-cs"/>
            </a:rPr>
            <a:t>40</a:t>
          </a:r>
          <a:r>
            <a:rPr lang="ja-JP" altLang="ja-JP" sz="1100" b="0" i="0" baseline="0">
              <a:solidFill>
                <a:schemeClr val="dk1"/>
              </a:solidFill>
              <a:effectLst/>
              <a:latin typeface="+mn-lt"/>
              <a:ea typeface="+mn-ea"/>
              <a:cs typeface="+mn-cs"/>
            </a:rPr>
            <a:t>％を超えており、また児童福祉対策として独自の対策及び養護老人ホームの運営を行っていることが主な要因である。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159657</xdr:rowOff>
    </xdr:from>
    <xdr:to>
      <xdr:col>7</xdr:col>
      <xdr:colOff>15875</xdr:colOff>
      <xdr:row>57</xdr:row>
      <xdr:rowOff>20865</xdr:rowOff>
    </xdr:to>
    <xdr:cxnSp macro="">
      <xdr:nvCxnSpPr>
        <xdr:cNvPr id="187" name="直線コネクタ 186"/>
        <xdr:cNvCxnSpPr/>
      </xdr:nvCxnSpPr>
      <xdr:spPr>
        <a:xfrm flipV="1">
          <a:off x="3987800" y="97608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19249</xdr:rowOff>
    </xdr:from>
    <xdr:ext cx="762000" cy="259045"/>
    <xdr:sp macro="" textlink="">
      <xdr:nvSpPr>
        <xdr:cNvPr id="188" name="扶助費平均値テキスト"/>
        <xdr:cNvSpPr txBox="1"/>
      </xdr:nvSpPr>
      <xdr:spPr>
        <a:xfrm>
          <a:off x="4914900" y="9277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20865</xdr:rowOff>
    </xdr:from>
    <xdr:to>
      <xdr:col>5</xdr:col>
      <xdr:colOff>549275</xdr:colOff>
      <xdr:row>57</xdr:row>
      <xdr:rowOff>20865</xdr:rowOff>
    </xdr:to>
    <xdr:cxnSp macro="">
      <xdr:nvCxnSpPr>
        <xdr:cNvPr id="190" name="直線コネクタ 189"/>
        <xdr:cNvCxnSpPr/>
      </xdr:nvCxnSpPr>
      <xdr:spPr>
        <a:xfrm>
          <a:off x="3098800" y="9793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98170</xdr:rowOff>
    </xdr:from>
    <xdr:ext cx="736600" cy="259045"/>
    <xdr:sp macro="" textlink="">
      <xdr:nvSpPr>
        <xdr:cNvPr id="192" name="テキスト ボックス 191"/>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143328</xdr:rowOff>
    </xdr:from>
    <xdr:to>
      <xdr:col>4</xdr:col>
      <xdr:colOff>346075</xdr:colOff>
      <xdr:row>57</xdr:row>
      <xdr:rowOff>20865</xdr:rowOff>
    </xdr:to>
    <xdr:cxnSp macro="">
      <xdr:nvCxnSpPr>
        <xdr:cNvPr id="193" name="直線コネクタ 192"/>
        <xdr:cNvCxnSpPr/>
      </xdr:nvCxnSpPr>
      <xdr:spPr>
        <a:xfrm>
          <a:off x="2209800" y="97445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4" name="フローチャート : 判断 193"/>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195" name="テキスト ボックス 194"/>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110672</xdr:rowOff>
    </xdr:from>
    <xdr:to>
      <xdr:col>3</xdr:col>
      <xdr:colOff>142875</xdr:colOff>
      <xdr:row>56</xdr:row>
      <xdr:rowOff>143328</xdr:rowOff>
    </xdr:to>
    <xdr:cxnSp macro="">
      <xdr:nvCxnSpPr>
        <xdr:cNvPr id="196" name="直線コネクタ 195"/>
        <xdr:cNvCxnSpPr/>
      </xdr:nvCxnSpPr>
      <xdr:spPr>
        <a:xfrm>
          <a:off x="1320800" y="9711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00" name="テキスト ボックス 199"/>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108857</xdr:rowOff>
    </xdr:from>
    <xdr:to>
      <xdr:col>7</xdr:col>
      <xdr:colOff>66675</xdr:colOff>
      <xdr:row>57</xdr:row>
      <xdr:rowOff>39007</xdr:rowOff>
    </xdr:to>
    <xdr:sp macro="" textlink="">
      <xdr:nvSpPr>
        <xdr:cNvPr id="206" name="円/楕円 205"/>
        <xdr:cNvSpPr/>
      </xdr:nvSpPr>
      <xdr:spPr>
        <a:xfrm>
          <a:off x="47752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80934</xdr:rowOff>
    </xdr:from>
    <xdr:ext cx="762000" cy="259045"/>
    <xdr:sp macro="" textlink="">
      <xdr:nvSpPr>
        <xdr:cNvPr id="207" name="扶助費該当値テキスト"/>
        <xdr:cNvSpPr txBox="1"/>
      </xdr:nvSpPr>
      <xdr:spPr>
        <a:xfrm>
          <a:off x="49149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141515</xdr:rowOff>
    </xdr:from>
    <xdr:to>
      <xdr:col>5</xdr:col>
      <xdr:colOff>600075</xdr:colOff>
      <xdr:row>57</xdr:row>
      <xdr:rowOff>71665</xdr:rowOff>
    </xdr:to>
    <xdr:sp macro="" textlink="">
      <xdr:nvSpPr>
        <xdr:cNvPr id="208" name="円/楕円 207"/>
        <xdr:cNvSpPr/>
      </xdr:nvSpPr>
      <xdr:spPr>
        <a:xfrm>
          <a:off x="3937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56442</xdr:rowOff>
    </xdr:from>
    <xdr:ext cx="736600" cy="259045"/>
    <xdr:sp macro="" textlink="">
      <xdr:nvSpPr>
        <xdr:cNvPr id="209" name="テキスト ボックス 208"/>
        <xdr:cNvSpPr txBox="1"/>
      </xdr:nvSpPr>
      <xdr:spPr>
        <a:xfrm>
          <a:off x="3606800" y="982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141515</xdr:rowOff>
    </xdr:from>
    <xdr:to>
      <xdr:col>4</xdr:col>
      <xdr:colOff>396875</xdr:colOff>
      <xdr:row>57</xdr:row>
      <xdr:rowOff>71665</xdr:rowOff>
    </xdr:to>
    <xdr:sp macro="" textlink="">
      <xdr:nvSpPr>
        <xdr:cNvPr id="210" name="円/楕円 209"/>
        <xdr:cNvSpPr/>
      </xdr:nvSpPr>
      <xdr:spPr>
        <a:xfrm>
          <a:off x="3048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56442</xdr:rowOff>
    </xdr:from>
    <xdr:ext cx="762000" cy="259045"/>
    <xdr:sp macro="" textlink="">
      <xdr:nvSpPr>
        <xdr:cNvPr id="211" name="テキスト ボックス 210"/>
        <xdr:cNvSpPr txBox="1"/>
      </xdr:nvSpPr>
      <xdr:spPr>
        <a:xfrm>
          <a:off x="2717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92528</xdr:rowOff>
    </xdr:from>
    <xdr:to>
      <xdr:col>3</xdr:col>
      <xdr:colOff>193675</xdr:colOff>
      <xdr:row>57</xdr:row>
      <xdr:rowOff>22678</xdr:rowOff>
    </xdr:to>
    <xdr:sp macro="" textlink="">
      <xdr:nvSpPr>
        <xdr:cNvPr id="212" name="円/楕円 211"/>
        <xdr:cNvSpPr/>
      </xdr:nvSpPr>
      <xdr:spPr>
        <a:xfrm>
          <a:off x="2159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7455</xdr:rowOff>
    </xdr:from>
    <xdr:ext cx="762000" cy="259045"/>
    <xdr:sp macro="" textlink="">
      <xdr:nvSpPr>
        <xdr:cNvPr id="213" name="テキスト ボックス 212"/>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59872</xdr:rowOff>
    </xdr:from>
    <xdr:to>
      <xdr:col>1</xdr:col>
      <xdr:colOff>676275</xdr:colOff>
      <xdr:row>56</xdr:row>
      <xdr:rowOff>161472</xdr:rowOff>
    </xdr:to>
    <xdr:sp macro="" textlink="">
      <xdr:nvSpPr>
        <xdr:cNvPr id="214" name="円/楕円 213"/>
        <xdr:cNvSpPr/>
      </xdr:nvSpPr>
      <xdr:spPr>
        <a:xfrm>
          <a:off x="1270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146249</xdr:rowOff>
    </xdr:from>
    <xdr:ext cx="762000" cy="259045"/>
    <xdr:sp macro="" textlink="">
      <xdr:nvSpPr>
        <xdr:cNvPr id="215" name="テキスト ボックス 214"/>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除排雪経費が大部分であり、本町は道内有数の豪雪地帯であることから類似団体平均を上回っている。施設維持については、従来より不用施設のスクラップを進めており今後とも適切な施設管理に努める。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5842</xdr:rowOff>
    </xdr:from>
    <xdr:to>
      <xdr:col>24</xdr:col>
      <xdr:colOff>31750</xdr:colOff>
      <xdr:row>57</xdr:row>
      <xdr:rowOff>51562</xdr:rowOff>
    </xdr:to>
    <xdr:cxnSp macro="">
      <xdr:nvCxnSpPr>
        <xdr:cNvPr id="245" name="直線コネクタ 244"/>
        <xdr:cNvCxnSpPr/>
      </xdr:nvCxnSpPr>
      <xdr:spPr>
        <a:xfrm>
          <a:off x="15671800" y="977849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24147</xdr:rowOff>
    </xdr:from>
    <xdr:ext cx="762000" cy="259045"/>
    <xdr:sp macro="" textlink="">
      <xdr:nvSpPr>
        <xdr:cNvPr id="246" name="その他平均値テキスト"/>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5842</xdr:rowOff>
    </xdr:from>
    <xdr:to>
      <xdr:col>22</xdr:col>
      <xdr:colOff>565150</xdr:colOff>
      <xdr:row>57</xdr:row>
      <xdr:rowOff>24130</xdr:rowOff>
    </xdr:to>
    <xdr:cxnSp macro="">
      <xdr:nvCxnSpPr>
        <xdr:cNvPr id="248" name="直線コネクタ 247"/>
        <xdr:cNvCxnSpPr/>
      </xdr:nvCxnSpPr>
      <xdr:spPr>
        <a:xfrm flipV="1">
          <a:off x="14782800" y="97784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136144</xdr:rowOff>
    </xdr:from>
    <xdr:to>
      <xdr:col>21</xdr:col>
      <xdr:colOff>361950</xdr:colOff>
      <xdr:row>57</xdr:row>
      <xdr:rowOff>24130</xdr:rowOff>
    </xdr:to>
    <xdr:cxnSp macro="">
      <xdr:nvCxnSpPr>
        <xdr:cNvPr id="251" name="直線コネクタ 250"/>
        <xdr:cNvCxnSpPr/>
      </xdr:nvCxnSpPr>
      <xdr:spPr>
        <a:xfrm>
          <a:off x="13893800" y="97373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99568</xdr:rowOff>
    </xdr:from>
    <xdr:to>
      <xdr:col>20</xdr:col>
      <xdr:colOff>158750</xdr:colOff>
      <xdr:row>56</xdr:row>
      <xdr:rowOff>136144</xdr:rowOff>
    </xdr:to>
    <xdr:cxnSp macro="">
      <xdr:nvCxnSpPr>
        <xdr:cNvPr id="254" name="直線コネクタ 253"/>
        <xdr:cNvCxnSpPr/>
      </xdr:nvCxnSpPr>
      <xdr:spPr>
        <a:xfrm>
          <a:off x="13004800" y="97007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56" name="テキスト ボックス 255"/>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96537</xdr:rowOff>
    </xdr:from>
    <xdr:ext cx="762000" cy="259045"/>
    <xdr:sp macro="" textlink="">
      <xdr:nvSpPr>
        <xdr:cNvPr id="258" name="テキスト ボックス 257"/>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762</xdr:rowOff>
    </xdr:from>
    <xdr:to>
      <xdr:col>24</xdr:col>
      <xdr:colOff>82550</xdr:colOff>
      <xdr:row>57</xdr:row>
      <xdr:rowOff>102362</xdr:rowOff>
    </xdr:to>
    <xdr:sp macro="" textlink="">
      <xdr:nvSpPr>
        <xdr:cNvPr id="264" name="円/楕円 263"/>
        <xdr:cNvSpPr/>
      </xdr:nvSpPr>
      <xdr:spPr>
        <a:xfrm>
          <a:off x="164592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144289</xdr:rowOff>
    </xdr:from>
    <xdr:ext cx="762000" cy="259045"/>
    <xdr:sp macro="" textlink="">
      <xdr:nvSpPr>
        <xdr:cNvPr id="265" name="その他該当値テキスト"/>
        <xdr:cNvSpPr txBox="1"/>
      </xdr:nvSpPr>
      <xdr:spPr>
        <a:xfrm>
          <a:off x="16598900" y="974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126492</xdr:rowOff>
    </xdr:from>
    <xdr:to>
      <xdr:col>22</xdr:col>
      <xdr:colOff>615950</xdr:colOff>
      <xdr:row>57</xdr:row>
      <xdr:rowOff>56642</xdr:rowOff>
    </xdr:to>
    <xdr:sp macro="" textlink="">
      <xdr:nvSpPr>
        <xdr:cNvPr id="266" name="円/楕円 265"/>
        <xdr:cNvSpPr/>
      </xdr:nvSpPr>
      <xdr:spPr>
        <a:xfrm>
          <a:off x="15621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41419</xdr:rowOff>
    </xdr:from>
    <xdr:ext cx="736600" cy="259045"/>
    <xdr:sp macro="" textlink="">
      <xdr:nvSpPr>
        <xdr:cNvPr id="267" name="テキスト ボックス 266"/>
        <xdr:cNvSpPr txBox="1"/>
      </xdr:nvSpPr>
      <xdr:spPr>
        <a:xfrm>
          <a:off x="15290800" y="9814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144780</xdr:rowOff>
    </xdr:from>
    <xdr:to>
      <xdr:col>21</xdr:col>
      <xdr:colOff>412750</xdr:colOff>
      <xdr:row>57</xdr:row>
      <xdr:rowOff>74930</xdr:rowOff>
    </xdr:to>
    <xdr:sp macro="" textlink="">
      <xdr:nvSpPr>
        <xdr:cNvPr id="268" name="円/楕円 267"/>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69" name="テキスト ボックス 26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85344</xdr:rowOff>
    </xdr:from>
    <xdr:to>
      <xdr:col>20</xdr:col>
      <xdr:colOff>209550</xdr:colOff>
      <xdr:row>57</xdr:row>
      <xdr:rowOff>15494</xdr:rowOff>
    </xdr:to>
    <xdr:sp macro="" textlink="">
      <xdr:nvSpPr>
        <xdr:cNvPr id="270" name="円/楕円 269"/>
        <xdr:cNvSpPr/>
      </xdr:nvSpPr>
      <xdr:spPr>
        <a:xfrm>
          <a:off x="13843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271</xdr:rowOff>
    </xdr:from>
    <xdr:ext cx="762000" cy="259045"/>
    <xdr:sp macro="" textlink="">
      <xdr:nvSpPr>
        <xdr:cNvPr id="271" name="テキスト ボックス 270"/>
        <xdr:cNvSpPr txBox="1"/>
      </xdr:nvSpPr>
      <xdr:spPr>
        <a:xfrm>
          <a:off x="13512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48768</xdr:rowOff>
    </xdr:from>
    <xdr:to>
      <xdr:col>19</xdr:col>
      <xdr:colOff>6350</xdr:colOff>
      <xdr:row>56</xdr:row>
      <xdr:rowOff>150368</xdr:rowOff>
    </xdr:to>
    <xdr:sp macro="" textlink="">
      <xdr:nvSpPr>
        <xdr:cNvPr id="272" name="円/楕円 271"/>
        <xdr:cNvSpPr/>
      </xdr:nvSpPr>
      <xdr:spPr>
        <a:xfrm>
          <a:off x="12954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135145</xdr:rowOff>
    </xdr:from>
    <xdr:ext cx="762000" cy="259045"/>
    <xdr:sp macro="" textlink="">
      <xdr:nvSpPr>
        <xdr:cNvPr id="273" name="テキスト ボックス 272"/>
        <xdr:cNvSpPr txBox="1"/>
      </xdr:nvSpPr>
      <xdr:spPr>
        <a:xfrm>
          <a:off x="12623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％となっており、今後とも適切な補助金等の支出に努め経常経費の削減を図る。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17272</xdr:rowOff>
    </xdr:from>
    <xdr:to>
      <xdr:col>24</xdr:col>
      <xdr:colOff>31750</xdr:colOff>
      <xdr:row>36</xdr:row>
      <xdr:rowOff>21844</xdr:rowOff>
    </xdr:to>
    <xdr:cxnSp macro="">
      <xdr:nvCxnSpPr>
        <xdr:cNvPr id="303" name="直線コネクタ 302"/>
        <xdr:cNvCxnSpPr/>
      </xdr:nvCxnSpPr>
      <xdr:spPr>
        <a:xfrm>
          <a:off x="15671800" y="61894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4"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17272</xdr:rowOff>
    </xdr:from>
    <xdr:to>
      <xdr:col>22</xdr:col>
      <xdr:colOff>565150</xdr:colOff>
      <xdr:row>36</xdr:row>
      <xdr:rowOff>76708</xdr:rowOff>
    </xdr:to>
    <xdr:cxnSp macro="">
      <xdr:nvCxnSpPr>
        <xdr:cNvPr id="306" name="直線コネクタ 305"/>
        <xdr:cNvCxnSpPr/>
      </xdr:nvCxnSpPr>
      <xdr:spPr>
        <a:xfrm flipV="1">
          <a:off x="14782800" y="61894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30988</xdr:rowOff>
    </xdr:from>
    <xdr:to>
      <xdr:col>21</xdr:col>
      <xdr:colOff>361950</xdr:colOff>
      <xdr:row>36</xdr:row>
      <xdr:rowOff>76708</xdr:rowOff>
    </xdr:to>
    <xdr:cxnSp macro="">
      <xdr:nvCxnSpPr>
        <xdr:cNvPr id="309" name="直線コネクタ 308"/>
        <xdr:cNvCxnSpPr/>
      </xdr:nvCxnSpPr>
      <xdr:spPr>
        <a:xfrm>
          <a:off x="13893800" y="62031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0" name="フローチャート : 判断 309"/>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11" name="テキスト ボックス 310"/>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30988</xdr:rowOff>
    </xdr:from>
    <xdr:to>
      <xdr:col>20</xdr:col>
      <xdr:colOff>158750</xdr:colOff>
      <xdr:row>36</xdr:row>
      <xdr:rowOff>67564</xdr:rowOff>
    </xdr:to>
    <xdr:cxnSp macro="">
      <xdr:nvCxnSpPr>
        <xdr:cNvPr id="312" name="直線コネクタ 311"/>
        <xdr:cNvCxnSpPr/>
      </xdr:nvCxnSpPr>
      <xdr:spPr>
        <a:xfrm flipV="1">
          <a:off x="13004800" y="62031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5" name="フローチャート :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16" name="テキスト ボックス 31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142494</xdr:rowOff>
    </xdr:from>
    <xdr:to>
      <xdr:col>24</xdr:col>
      <xdr:colOff>82550</xdr:colOff>
      <xdr:row>36</xdr:row>
      <xdr:rowOff>72644</xdr:rowOff>
    </xdr:to>
    <xdr:sp macro="" textlink="">
      <xdr:nvSpPr>
        <xdr:cNvPr id="322" name="円/楕円 321"/>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159021</xdr:rowOff>
    </xdr:from>
    <xdr:ext cx="762000" cy="259045"/>
    <xdr:sp macro="" textlink="">
      <xdr:nvSpPr>
        <xdr:cNvPr id="323" name="補助費等該当値テキスト"/>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137922</xdr:rowOff>
    </xdr:from>
    <xdr:to>
      <xdr:col>22</xdr:col>
      <xdr:colOff>615950</xdr:colOff>
      <xdr:row>36</xdr:row>
      <xdr:rowOff>68072</xdr:rowOff>
    </xdr:to>
    <xdr:sp macro="" textlink="">
      <xdr:nvSpPr>
        <xdr:cNvPr id="324" name="円/楕円 323"/>
        <xdr:cNvSpPr/>
      </xdr:nvSpPr>
      <xdr:spPr>
        <a:xfrm>
          <a:off x="15621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78249</xdr:rowOff>
    </xdr:from>
    <xdr:ext cx="736600" cy="259045"/>
    <xdr:sp macro="" textlink="">
      <xdr:nvSpPr>
        <xdr:cNvPr id="325" name="テキスト ボックス 324"/>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25908</xdr:rowOff>
    </xdr:from>
    <xdr:to>
      <xdr:col>21</xdr:col>
      <xdr:colOff>412750</xdr:colOff>
      <xdr:row>36</xdr:row>
      <xdr:rowOff>127508</xdr:rowOff>
    </xdr:to>
    <xdr:sp macro="" textlink="">
      <xdr:nvSpPr>
        <xdr:cNvPr id="326" name="円/楕円 325"/>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137685</xdr:rowOff>
    </xdr:from>
    <xdr:ext cx="762000" cy="259045"/>
    <xdr:sp macro="" textlink="">
      <xdr:nvSpPr>
        <xdr:cNvPr id="327" name="テキスト ボックス 326"/>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151638</xdr:rowOff>
    </xdr:from>
    <xdr:to>
      <xdr:col>20</xdr:col>
      <xdr:colOff>209550</xdr:colOff>
      <xdr:row>36</xdr:row>
      <xdr:rowOff>81788</xdr:rowOff>
    </xdr:to>
    <xdr:sp macro="" textlink="">
      <xdr:nvSpPr>
        <xdr:cNvPr id="328" name="円/楕円 327"/>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9" name="テキスト ボックス 328"/>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16764</xdr:rowOff>
    </xdr:from>
    <xdr:to>
      <xdr:col>19</xdr:col>
      <xdr:colOff>6350</xdr:colOff>
      <xdr:row>36</xdr:row>
      <xdr:rowOff>118364</xdr:rowOff>
    </xdr:to>
    <xdr:sp macro="" textlink="">
      <xdr:nvSpPr>
        <xdr:cNvPr id="330" name="円/楕円 329"/>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128541</xdr:rowOff>
    </xdr:from>
    <xdr:ext cx="762000" cy="259045"/>
    <xdr:sp macro="" textlink="">
      <xdr:nvSpPr>
        <xdr:cNvPr id="331" name="テキスト ボックス 330"/>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類似団体と比較し▲</a:t>
          </a:r>
          <a:r>
            <a:rPr lang="en-US" altLang="ja-JP" sz="1100" b="0" i="0" baseline="0">
              <a:solidFill>
                <a:schemeClr val="dk1"/>
              </a:solidFill>
              <a:effectLst/>
              <a:latin typeface="+mn-lt"/>
              <a:ea typeface="+mn-ea"/>
              <a:cs typeface="+mn-cs"/>
            </a:rPr>
            <a:t>4.8</a:t>
          </a:r>
          <a:r>
            <a:rPr lang="ja-JP" altLang="ja-JP" sz="1100" b="0" i="0" baseline="0">
              <a:solidFill>
                <a:schemeClr val="dk1"/>
              </a:solidFill>
              <a:effectLst/>
              <a:latin typeface="+mn-lt"/>
              <a:ea typeface="+mn-ea"/>
              <a:cs typeface="+mn-cs"/>
            </a:rPr>
            <a:t>％となっており、従前から行っている計画的繰上償還の実施、地方債発行枠</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億円</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年の設定などにより逓減させてきた状況であるが、</a:t>
          </a:r>
          <a:r>
            <a:rPr lang="ja-JP" altLang="en-US" sz="1100" b="0" i="0" baseline="0">
              <a:solidFill>
                <a:schemeClr val="dk1"/>
              </a:solidFill>
              <a:effectLst/>
              <a:latin typeface="+mn-lt"/>
              <a:ea typeface="+mn-ea"/>
              <a:cs typeface="+mn-cs"/>
            </a:rPr>
            <a:t>平成２７</a:t>
          </a:r>
          <a:r>
            <a:rPr lang="ja-JP" altLang="ja-JP" sz="1100" b="0" i="0" baseline="0">
              <a:solidFill>
                <a:schemeClr val="dk1"/>
              </a:solidFill>
              <a:effectLst/>
              <a:latin typeface="+mn-lt"/>
              <a:ea typeface="+mn-ea"/>
              <a:cs typeface="+mn-cs"/>
            </a:rPr>
            <a:t>年度より大型建設事業を着手しており、今後については償還額が伸びてくることが想定される。そのため、財政ローリングなどに基づき起債発行の抑制・計画的な繰上償還の実施など公債費の適正な把握・管理を行い経費の削減を図り、健全な財政運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142240</xdr:rowOff>
    </xdr:from>
    <xdr:to>
      <xdr:col>7</xdr:col>
      <xdr:colOff>15875</xdr:colOff>
      <xdr:row>75</xdr:row>
      <xdr:rowOff>146050</xdr:rowOff>
    </xdr:to>
    <xdr:cxnSp macro="">
      <xdr:nvCxnSpPr>
        <xdr:cNvPr id="363" name="直線コネクタ 362"/>
        <xdr:cNvCxnSpPr/>
      </xdr:nvCxnSpPr>
      <xdr:spPr>
        <a:xfrm>
          <a:off x="3987800" y="130009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78757</xdr:rowOff>
    </xdr:from>
    <xdr:ext cx="762000" cy="259045"/>
    <xdr:sp macro="" textlink="">
      <xdr:nvSpPr>
        <xdr:cNvPr id="364" name="公債費平均値テキスト"/>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142240</xdr:rowOff>
    </xdr:from>
    <xdr:to>
      <xdr:col>5</xdr:col>
      <xdr:colOff>549275</xdr:colOff>
      <xdr:row>76</xdr:row>
      <xdr:rowOff>20320</xdr:rowOff>
    </xdr:to>
    <xdr:cxnSp macro="">
      <xdr:nvCxnSpPr>
        <xdr:cNvPr id="366" name="直線コネクタ 365"/>
        <xdr:cNvCxnSpPr/>
      </xdr:nvCxnSpPr>
      <xdr:spPr>
        <a:xfrm flipV="1">
          <a:off x="3098800" y="130009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10177</xdr:rowOff>
    </xdr:from>
    <xdr:ext cx="736600" cy="259045"/>
    <xdr:sp macro="" textlink="">
      <xdr:nvSpPr>
        <xdr:cNvPr id="368" name="テキスト ボックス 367"/>
        <xdr:cNvSpPr txBox="1"/>
      </xdr:nvSpPr>
      <xdr:spPr>
        <a:xfrm>
          <a:off x="3606800" y="1321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20320</xdr:rowOff>
    </xdr:from>
    <xdr:to>
      <xdr:col>4</xdr:col>
      <xdr:colOff>346075</xdr:colOff>
      <xdr:row>76</xdr:row>
      <xdr:rowOff>43180</xdr:rowOff>
    </xdr:to>
    <xdr:cxnSp macro="">
      <xdr:nvCxnSpPr>
        <xdr:cNvPr id="369" name="直線コネクタ 368"/>
        <xdr:cNvCxnSpPr/>
      </xdr:nvCxnSpPr>
      <xdr:spPr>
        <a:xfrm flipV="1">
          <a:off x="2209800" y="13050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0" name="フローチャート : 判断 369"/>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1" name="テキスト ボックス 370"/>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43180</xdr:rowOff>
    </xdr:from>
    <xdr:to>
      <xdr:col>3</xdr:col>
      <xdr:colOff>142875</xdr:colOff>
      <xdr:row>76</xdr:row>
      <xdr:rowOff>111761</xdr:rowOff>
    </xdr:to>
    <xdr:cxnSp macro="">
      <xdr:nvCxnSpPr>
        <xdr:cNvPr id="372" name="直線コネクタ 371"/>
        <xdr:cNvCxnSpPr/>
      </xdr:nvCxnSpPr>
      <xdr:spPr>
        <a:xfrm flipV="1">
          <a:off x="1320800" y="130733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3" name="フローチャート : 判断 372"/>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48277</xdr:rowOff>
    </xdr:from>
    <xdr:ext cx="762000" cy="259045"/>
    <xdr:sp macro="" textlink="">
      <xdr:nvSpPr>
        <xdr:cNvPr id="374" name="テキスト ボックス 373"/>
        <xdr:cNvSpPr txBox="1"/>
      </xdr:nvSpPr>
      <xdr:spPr>
        <a:xfrm>
          <a:off x="1828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5" name="フローチャート : 判断 374"/>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55897</xdr:rowOff>
    </xdr:from>
    <xdr:ext cx="762000" cy="259045"/>
    <xdr:sp macro="" textlink="">
      <xdr:nvSpPr>
        <xdr:cNvPr id="376" name="テキスト ボックス 375"/>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95250</xdr:rowOff>
    </xdr:from>
    <xdr:to>
      <xdr:col>7</xdr:col>
      <xdr:colOff>66675</xdr:colOff>
      <xdr:row>76</xdr:row>
      <xdr:rowOff>25400</xdr:rowOff>
    </xdr:to>
    <xdr:sp macro="" textlink="">
      <xdr:nvSpPr>
        <xdr:cNvPr id="382" name="円/楕円 381"/>
        <xdr:cNvSpPr/>
      </xdr:nvSpPr>
      <xdr:spPr>
        <a:xfrm>
          <a:off x="4775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111777</xdr:rowOff>
    </xdr:from>
    <xdr:ext cx="762000" cy="259045"/>
    <xdr:sp macro="" textlink="">
      <xdr:nvSpPr>
        <xdr:cNvPr id="383" name="公債費該当値テキスト"/>
        <xdr:cNvSpPr txBox="1"/>
      </xdr:nvSpPr>
      <xdr:spPr>
        <a:xfrm>
          <a:off x="4914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91440</xdr:rowOff>
    </xdr:from>
    <xdr:to>
      <xdr:col>5</xdr:col>
      <xdr:colOff>600075</xdr:colOff>
      <xdr:row>76</xdr:row>
      <xdr:rowOff>21589</xdr:rowOff>
    </xdr:to>
    <xdr:sp macro="" textlink="">
      <xdr:nvSpPr>
        <xdr:cNvPr id="384" name="円/楕円 383"/>
        <xdr:cNvSpPr/>
      </xdr:nvSpPr>
      <xdr:spPr>
        <a:xfrm>
          <a:off x="3937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31767</xdr:rowOff>
    </xdr:from>
    <xdr:ext cx="736600" cy="259045"/>
    <xdr:sp macro="" textlink="">
      <xdr:nvSpPr>
        <xdr:cNvPr id="385" name="テキスト ボックス 384"/>
        <xdr:cNvSpPr txBox="1"/>
      </xdr:nvSpPr>
      <xdr:spPr>
        <a:xfrm>
          <a:off x="3606800" y="1271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140970</xdr:rowOff>
    </xdr:from>
    <xdr:to>
      <xdr:col>4</xdr:col>
      <xdr:colOff>396875</xdr:colOff>
      <xdr:row>76</xdr:row>
      <xdr:rowOff>71120</xdr:rowOff>
    </xdr:to>
    <xdr:sp macro="" textlink="">
      <xdr:nvSpPr>
        <xdr:cNvPr id="386" name="円/楕円 385"/>
        <xdr:cNvSpPr/>
      </xdr:nvSpPr>
      <xdr:spPr>
        <a:xfrm>
          <a:off x="3048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81297</xdr:rowOff>
    </xdr:from>
    <xdr:ext cx="762000" cy="259045"/>
    <xdr:sp macro="" textlink="">
      <xdr:nvSpPr>
        <xdr:cNvPr id="387" name="テキスト ボックス 386"/>
        <xdr:cNvSpPr txBox="1"/>
      </xdr:nvSpPr>
      <xdr:spPr>
        <a:xfrm>
          <a:off x="2717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163830</xdr:rowOff>
    </xdr:from>
    <xdr:to>
      <xdr:col>3</xdr:col>
      <xdr:colOff>193675</xdr:colOff>
      <xdr:row>76</xdr:row>
      <xdr:rowOff>93980</xdr:rowOff>
    </xdr:to>
    <xdr:sp macro="" textlink="">
      <xdr:nvSpPr>
        <xdr:cNvPr id="388" name="円/楕円 387"/>
        <xdr:cNvSpPr/>
      </xdr:nvSpPr>
      <xdr:spPr>
        <a:xfrm>
          <a:off x="2159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104157</xdr:rowOff>
    </xdr:from>
    <xdr:ext cx="762000" cy="259045"/>
    <xdr:sp macro="" textlink="">
      <xdr:nvSpPr>
        <xdr:cNvPr id="389" name="テキスト ボックス 388"/>
        <xdr:cNvSpPr txBox="1"/>
      </xdr:nvSpPr>
      <xdr:spPr>
        <a:xfrm>
          <a:off x="1828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60961</xdr:rowOff>
    </xdr:from>
    <xdr:to>
      <xdr:col>1</xdr:col>
      <xdr:colOff>676275</xdr:colOff>
      <xdr:row>76</xdr:row>
      <xdr:rowOff>162561</xdr:rowOff>
    </xdr:to>
    <xdr:sp macro="" textlink="">
      <xdr:nvSpPr>
        <xdr:cNvPr id="390" name="円/楕円 389"/>
        <xdr:cNvSpPr/>
      </xdr:nvSpPr>
      <xdr:spPr>
        <a:xfrm>
          <a:off x="1270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1287</xdr:rowOff>
    </xdr:from>
    <xdr:ext cx="762000" cy="259045"/>
    <xdr:sp macro="" textlink="">
      <xdr:nvSpPr>
        <xdr:cNvPr id="391" name="テキスト ボックス 390"/>
        <xdr:cNvSpPr txBox="1"/>
      </xdr:nvSpPr>
      <xdr:spPr>
        <a:xfrm>
          <a:off x="939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平成２７年度より大型建設事業が開始され、今後老朽化した公共施設の改修や維持に係る経費も見込まれることから、公共施設総合管理計画に基づいた施設の集約化・複合化による公共施設の縮減と、</a:t>
          </a:r>
          <a:r>
            <a:rPr lang="ja-JP" altLang="ja-JP" sz="1100" b="0" i="0" baseline="0">
              <a:solidFill>
                <a:schemeClr val="dk1"/>
              </a:solidFill>
              <a:effectLst/>
              <a:latin typeface="+mn-lt"/>
              <a:ea typeface="+mn-ea"/>
              <a:cs typeface="+mn-cs"/>
            </a:rPr>
            <a:t>優先度の低い事業の廃止・縮小などにより経費の削減を図り、健全な財政運営に努める。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97608</xdr:rowOff>
    </xdr:from>
    <xdr:to>
      <xdr:col>24</xdr:col>
      <xdr:colOff>31750</xdr:colOff>
      <xdr:row>76</xdr:row>
      <xdr:rowOff>104139</xdr:rowOff>
    </xdr:to>
    <xdr:cxnSp macro="">
      <xdr:nvCxnSpPr>
        <xdr:cNvPr id="426" name="直線コネクタ 425"/>
        <xdr:cNvCxnSpPr/>
      </xdr:nvCxnSpPr>
      <xdr:spPr>
        <a:xfrm flipV="1">
          <a:off x="15671800" y="1312780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110326</xdr:rowOff>
    </xdr:from>
    <xdr:ext cx="762000" cy="259045"/>
    <xdr:sp macro="" textlink="">
      <xdr:nvSpPr>
        <xdr:cNvPr id="427" name="公債費以外平均値テキスト"/>
        <xdr:cNvSpPr txBox="1"/>
      </xdr:nvSpPr>
      <xdr:spPr>
        <a:xfrm>
          <a:off x="16598900" y="13140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104139</xdr:rowOff>
    </xdr:from>
    <xdr:to>
      <xdr:col>22</xdr:col>
      <xdr:colOff>565150</xdr:colOff>
      <xdr:row>76</xdr:row>
      <xdr:rowOff>143329</xdr:rowOff>
    </xdr:to>
    <xdr:cxnSp macro="">
      <xdr:nvCxnSpPr>
        <xdr:cNvPr id="429" name="直線コネクタ 428"/>
        <xdr:cNvCxnSpPr/>
      </xdr:nvCxnSpPr>
      <xdr:spPr>
        <a:xfrm flipV="1">
          <a:off x="14782800" y="13134339"/>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4190</xdr:rowOff>
    </xdr:from>
    <xdr:ext cx="736600" cy="259045"/>
    <xdr:sp macro="" textlink="">
      <xdr:nvSpPr>
        <xdr:cNvPr id="431" name="テキスト ボックス 430"/>
        <xdr:cNvSpPr txBox="1"/>
      </xdr:nvSpPr>
      <xdr:spPr>
        <a:xfrm>
          <a:off x="15290800" y="13205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135165</xdr:rowOff>
    </xdr:from>
    <xdr:to>
      <xdr:col>21</xdr:col>
      <xdr:colOff>361950</xdr:colOff>
      <xdr:row>76</xdr:row>
      <xdr:rowOff>143329</xdr:rowOff>
    </xdr:to>
    <xdr:cxnSp macro="">
      <xdr:nvCxnSpPr>
        <xdr:cNvPr id="432" name="直線コネクタ 431"/>
        <xdr:cNvCxnSpPr/>
      </xdr:nvCxnSpPr>
      <xdr:spPr>
        <a:xfrm>
          <a:off x="13893800" y="12993915"/>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3" name="フローチャート : 判断 432"/>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43378</xdr:rowOff>
    </xdr:from>
    <xdr:ext cx="762000" cy="259045"/>
    <xdr:sp macro="" textlink="">
      <xdr:nvSpPr>
        <xdr:cNvPr id="434" name="テキスト ボックス 433"/>
        <xdr:cNvSpPr txBox="1"/>
      </xdr:nvSpPr>
      <xdr:spPr>
        <a:xfrm>
          <a:off x="14401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135165</xdr:rowOff>
    </xdr:from>
    <xdr:to>
      <xdr:col>20</xdr:col>
      <xdr:colOff>158750</xdr:colOff>
      <xdr:row>75</xdr:row>
      <xdr:rowOff>135165</xdr:rowOff>
    </xdr:to>
    <xdr:cxnSp macro="">
      <xdr:nvCxnSpPr>
        <xdr:cNvPr id="435" name="直線コネクタ 434"/>
        <xdr:cNvCxnSpPr/>
      </xdr:nvCxnSpPr>
      <xdr:spPr>
        <a:xfrm>
          <a:off x="13004800" y="12993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6" name="フローチャート : 判断 435"/>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120122</xdr:rowOff>
    </xdr:from>
    <xdr:ext cx="762000" cy="259045"/>
    <xdr:sp macro="" textlink="">
      <xdr:nvSpPr>
        <xdr:cNvPr id="437" name="テキスト ボックス 436"/>
        <xdr:cNvSpPr txBox="1"/>
      </xdr:nvSpPr>
      <xdr:spPr>
        <a:xfrm>
          <a:off x="13512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110326</xdr:rowOff>
    </xdr:from>
    <xdr:ext cx="762000" cy="259045"/>
    <xdr:sp macro="" textlink="">
      <xdr:nvSpPr>
        <xdr:cNvPr id="439" name="テキスト ボックス 438"/>
        <xdr:cNvSpPr txBox="1"/>
      </xdr:nvSpPr>
      <xdr:spPr>
        <a:xfrm>
          <a:off x="12623800"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46808</xdr:rowOff>
    </xdr:from>
    <xdr:to>
      <xdr:col>24</xdr:col>
      <xdr:colOff>82550</xdr:colOff>
      <xdr:row>76</xdr:row>
      <xdr:rowOff>148408</xdr:rowOff>
    </xdr:to>
    <xdr:sp macro="" textlink="">
      <xdr:nvSpPr>
        <xdr:cNvPr id="445" name="円/楕円 444"/>
        <xdr:cNvSpPr/>
      </xdr:nvSpPr>
      <xdr:spPr>
        <a:xfrm>
          <a:off x="164592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63336</xdr:rowOff>
    </xdr:from>
    <xdr:ext cx="762000" cy="259045"/>
    <xdr:sp macro="" textlink="">
      <xdr:nvSpPr>
        <xdr:cNvPr id="446" name="公債費以外該当値テキスト"/>
        <xdr:cNvSpPr txBox="1"/>
      </xdr:nvSpPr>
      <xdr:spPr>
        <a:xfrm>
          <a:off x="16598900" y="1292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53339</xdr:rowOff>
    </xdr:from>
    <xdr:to>
      <xdr:col>22</xdr:col>
      <xdr:colOff>615950</xdr:colOff>
      <xdr:row>76</xdr:row>
      <xdr:rowOff>154939</xdr:rowOff>
    </xdr:to>
    <xdr:sp macro="" textlink="">
      <xdr:nvSpPr>
        <xdr:cNvPr id="447" name="円/楕円 446"/>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165117</xdr:rowOff>
    </xdr:from>
    <xdr:ext cx="736600" cy="259045"/>
    <xdr:sp macro="" textlink="">
      <xdr:nvSpPr>
        <xdr:cNvPr id="448" name="テキスト ボックス 447"/>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92529</xdr:rowOff>
    </xdr:from>
    <xdr:to>
      <xdr:col>21</xdr:col>
      <xdr:colOff>412750</xdr:colOff>
      <xdr:row>77</xdr:row>
      <xdr:rowOff>22679</xdr:rowOff>
    </xdr:to>
    <xdr:sp macro="" textlink="">
      <xdr:nvSpPr>
        <xdr:cNvPr id="449" name="円/楕円 448"/>
        <xdr:cNvSpPr/>
      </xdr:nvSpPr>
      <xdr:spPr>
        <a:xfrm>
          <a:off x="14732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32855</xdr:rowOff>
    </xdr:from>
    <xdr:ext cx="762000" cy="259045"/>
    <xdr:sp macro="" textlink="">
      <xdr:nvSpPr>
        <xdr:cNvPr id="450" name="テキスト ボックス 449"/>
        <xdr:cNvSpPr txBox="1"/>
      </xdr:nvSpPr>
      <xdr:spPr>
        <a:xfrm>
          <a:off x="14401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84365</xdr:rowOff>
    </xdr:from>
    <xdr:to>
      <xdr:col>20</xdr:col>
      <xdr:colOff>209550</xdr:colOff>
      <xdr:row>76</xdr:row>
      <xdr:rowOff>14514</xdr:rowOff>
    </xdr:to>
    <xdr:sp macro="" textlink="">
      <xdr:nvSpPr>
        <xdr:cNvPr id="451" name="円/楕円 450"/>
        <xdr:cNvSpPr/>
      </xdr:nvSpPr>
      <xdr:spPr>
        <a:xfrm>
          <a:off x="13843000" y="129431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24692</xdr:rowOff>
    </xdr:from>
    <xdr:ext cx="762000" cy="259045"/>
    <xdr:sp macro="" textlink="">
      <xdr:nvSpPr>
        <xdr:cNvPr id="452" name="テキスト ボックス 451"/>
        <xdr:cNvSpPr txBox="1"/>
      </xdr:nvSpPr>
      <xdr:spPr>
        <a:xfrm>
          <a:off x="13512800" y="1271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84365</xdr:rowOff>
    </xdr:from>
    <xdr:to>
      <xdr:col>19</xdr:col>
      <xdr:colOff>6350</xdr:colOff>
      <xdr:row>76</xdr:row>
      <xdr:rowOff>14514</xdr:rowOff>
    </xdr:to>
    <xdr:sp macro="" textlink="">
      <xdr:nvSpPr>
        <xdr:cNvPr id="453" name="円/楕円 452"/>
        <xdr:cNvSpPr/>
      </xdr:nvSpPr>
      <xdr:spPr>
        <a:xfrm>
          <a:off x="12954000" y="129431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24692</xdr:rowOff>
    </xdr:from>
    <xdr:ext cx="762000" cy="259045"/>
    <xdr:sp macro="" textlink="">
      <xdr:nvSpPr>
        <xdr:cNvPr id="454" name="テキスト ボックス 453"/>
        <xdr:cNvSpPr txBox="1"/>
      </xdr:nvSpPr>
      <xdr:spPr>
        <a:xfrm>
          <a:off x="12623800" y="1271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北海道沼田町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60945</xdr:rowOff>
    </xdr:from>
    <xdr:to>
      <xdr:col>4</xdr:col>
      <xdr:colOff>1117600</xdr:colOff>
      <xdr:row>16</xdr:row>
      <xdr:rowOff>64751</xdr:rowOff>
    </xdr:to>
    <xdr:cxnSp macro="">
      <xdr:nvCxnSpPr>
        <xdr:cNvPr id="47" name="直線コネクタ 46"/>
        <xdr:cNvCxnSpPr/>
      </xdr:nvCxnSpPr>
      <xdr:spPr bwMode="auto">
        <a:xfrm flipV="1">
          <a:off x="5003800" y="2851770"/>
          <a:ext cx="647700" cy="3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65324</xdr:rowOff>
    </xdr:from>
    <xdr:ext cx="762000" cy="259045"/>
    <xdr:sp macro="" textlink="">
      <xdr:nvSpPr>
        <xdr:cNvPr id="48" name="人口1人当たり決算額の推移平均値テキスト130"/>
        <xdr:cNvSpPr txBox="1"/>
      </xdr:nvSpPr>
      <xdr:spPr>
        <a:xfrm>
          <a:off x="5740400" y="285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64751</xdr:rowOff>
    </xdr:from>
    <xdr:to>
      <xdr:col>4</xdr:col>
      <xdr:colOff>469900</xdr:colOff>
      <xdr:row>16</xdr:row>
      <xdr:rowOff>87723</xdr:rowOff>
    </xdr:to>
    <xdr:cxnSp macro="">
      <xdr:nvCxnSpPr>
        <xdr:cNvPr id="50" name="直線コネクタ 49"/>
        <xdr:cNvCxnSpPr/>
      </xdr:nvCxnSpPr>
      <xdr:spPr bwMode="auto">
        <a:xfrm flipV="1">
          <a:off x="4305300" y="2855576"/>
          <a:ext cx="698500" cy="22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20389</xdr:rowOff>
    </xdr:from>
    <xdr:ext cx="736600" cy="259045"/>
    <xdr:sp macro="" textlink="">
      <xdr:nvSpPr>
        <xdr:cNvPr id="52" name="テキスト ボックス 51"/>
        <xdr:cNvSpPr txBox="1"/>
      </xdr:nvSpPr>
      <xdr:spPr>
        <a:xfrm>
          <a:off x="4622800" y="29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87723</xdr:rowOff>
    </xdr:from>
    <xdr:to>
      <xdr:col>3</xdr:col>
      <xdr:colOff>904875</xdr:colOff>
      <xdr:row>16</xdr:row>
      <xdr:rowOff>125156</xdr:rowOff>
    </xdr:to>
    <xdr:cxnSp macro="">
      <xdr:nvCxnSpPr>
        <xdr:cNvPr id="53" name="直線コネクタ 52"/>
        <xdr:cNvCxnSpPr/>
      </xdr:nvCxnSpPr>
      <xdr:spPr bwMode="auto">
        <a:xfrm flipV="1">
          <a:off x="3606800" y="2878548"/>
          <a:ext cx="698500" cy="37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22764</xdr:rowOff>
    </xdr:from>
    <xdr:ext cx="762000" cy="259045"/>
    <xdr:sp macro="" textlink="">
      <xdr:nvSpPr>
        <xdr:cNvPr id="55" name="テキスト ボックス 54"/>
        <xdr:cNvSpPr txBox="1"/>
      </xdr:nvSpPr>
      <xdr:spPr>
        <a:xfrm>
          <a:off x="3924300" y="298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125156</xdr:rowOff>
    </xdr:from>
    <xdr:to>
      <xdr:col>3</xdr:col>
      <xdr:colOff>206375</xdr:colOff>
      <xdr:row>16</xdr:row>
      <xdr:rowOff>126251</xdr:rowOff>
    </xdr:to>
    <xdr:cxnSp macro="">
      <xdr:nvCxnSpPr>
        <xdr:cNvPr id="56" name="直線コネクタ 55"/>
        <xdr:cNvCxnSpPr/>
      </xdr:nvCxnSpPr>
      <xdr:spPr bwMode="auto">
        <a:xfrm flipV="1">
          <a:off x="2908300" y="2915981"/>
          <a:ext cx="698500" cy="1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45379</xdr:rowOff>
    </xdr:from>
    <xdr:ext cx="762000" cy="259045"/>
    <xdr:sp macro="" textlink="">
      <xdr:nvSpPr>
        <xdr:cNvPr id="58" name="テキスト ボックス 57"/>
        <xdr:cNvSpPr txBox="1"/>
      </xdr:nvSpPr>
      <xdr:spPr>
        <a:xfrm>
          <a:off x="3225800" y="300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52210</xdr:rowOff>
    </xdr:from>
    <xdr:ext cx="762000" cy="259045"/>
    <xdr:sp macro="" textlink="">
      <xdr:nvSpPr>
        <xdr:cNvPr id="60" name="テキスト ボックス 59"/>
        <xdr:cNvSpPr txBox="1"/>
      </xdr:nvSpPr>
      <xdr:spPr>
        <a:xfrm>
          <a:off x="2527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10145</xdr:rowOff>
    </xdr:from>
    <xdr:to>
      <xdr:col>5</xdr:col>
      <xdr:colOff>34925</xdr:colOff>
      <xdr:row>16</xdr:row>
      <xdr:rowOff>111745</xdr:rowOff>
    </xdr:to>
    <xdr:sp macro="" textlink="">
      <xdr:nvSpPr>
        <xdr:cNvPr id="66" name="円/楕円 65"/>
        <xdr:cNvSpPr/>
      </xdr:nvSpPr>
      <xdr:spPr bwMode="auto">
        <a:xfrm>
          <a:off x="5600700" y="2800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26672</xdr:rowOff>
    </xdr:from>
    <xdr:ext cx="762000" cy="259045"/>
    <xdr:sp macro="" textlink="">
      <xdr:nvSpPr>
        <xdr:cNvPr id="67" name="人口1人当たり決算額の推移該当値テキスト130"/>
        <xdr:cNvSpPr txBox="1"/>
      </xdr:nvSpPr>
      <xdr:spPr>
        <a:xfrm>
          <a:off x="5740400" y="2646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274,729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13951</xdr:rowOff>
    </xdr:from>
    <xdr:to>
      <xdr:col>4</xdr:col>
      <xdr:colOff>520700</xdr:colOff>
      <xdr:row>16</xdr:row>
      <xdr:rowOff>115551</xdr:rowOff>
    </xdr:to>
    <xdr:sp macro="" textlink="">
      <xdr:nvSpPr>
        <xdr:cNvPr id="68" name="円/楕円 67"/>
        <xdr:cNvSpPr/>
      </xdr:nvSpPr>
      <xdr:spPr bwMode="auto">
        <a:xfrm>
          <a:off x="4953000" y="2804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125728</xdr:rowOff>
    </xdr:from>
    <xdr:ext cx="736600" cy="259045"/>
    <xdr:sp macro="" textlink="">
      <xdr:nvSpPr>
        <xdr:cNvPr id="69" name="テキスト ボックス 68"/>
        <xdr:cNvSpPr txBox="1"/>
      </xdr:nvSpPr>
      <xdr:spPr>
        <a:xfrm>
          <a:off x="4622800" y="257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273,064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36923</xdr:rowOff>
    </xdr:from>
    <xdr:to>
      <xdr:col>3</xdr:col>
      <xdr:colOff>955675</xdr:colOff>
      <xdr:row>16</xdr:row>
      <xdr:rowOff>138523</xdr:rowOff>
    </xdr:to>
    <xdr:sp macro="" textlink="">
      <xdr:nvSpPr>
        <xdr:cNvPr id="70" name="円/楕円 69"/>
        <xdr:cNvSpPr/>
      </xdr:nvSpPr>
      <xdr:spPr bwMode="auto">
        <a:xfrm>
          <a:off x="4254500" y="2827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148700</xdr:rowOff>
    </xdr:from>
    <xdr:ext cx="762000" cy="259045"/>
    <xdr:sp macro="" textlink="">
      <xdr:nvSpPr>
        <xdr:cNvPr id="71" name="テキスト ボックス 70"/>
        <xdr:cNvSpPr txBox="1"/>
      </xdr:nvSpPr>
      <xdr:spPr>
        <a:xfrm>
          <a:off x="3924300" y="259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263,015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74356</xdr:rowOff>
    </xdr:from>
    <xdr:to>
      <xdr:col>3</xdr:col>
      <xdr:colOff>257175</xdr:colOff>
      <xdr:row>17</xdr:row>
      <xdr:rowOff>4506</xdr:rowOff>
    </xdr:to>
    <xdr:sp macro="" textlink="">
      <xdr:nvSpPr>
        <xdr:cNvPr id="72" name="円/楕円 71"/>
        <xdr:cNvSpPr/>
      </xdr:nvSpPr>
      <xdr:spPr bwMode="auto">
        <a:xfrm>
          <a:off x="3556000" y="2865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14683</xdr:rowOff>
    </xdr:from>
    <xdr:ext cx="762000" cy="259045"/>
    <xdr:sp macro="" textlink="">
      <xdr:nvSpPr>
        <xdr:cNvPr id="73" name="テキスト ボックス 72"/>
        <xdr:cNvSpPr txBox="1"/>
      </xdr:nvSpPr>
      <xdr:spPr>
        <a:xfrm>
          <a:off x="3225800" y="263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246,640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75451</xdr:rowOff>
    </xdr:from>
    <xdr:to>
      <xdr:col>2</xdr:col>
      <xdr:colOff>692150</xdr:colOff>
      <xdr:row>17</xdr:row>
      <xdr:rowOff>5601</xdr:rowOff>
    </xdr:to>
    <xdr:sp macro="" textlink="">
      <xdr:nvSpPr>
        <xdr:cNvPr id="74" name="円/楕円 73"/>
        <xdr:cNvSpPr/>
      </xdr:nvSpPr>
      <xdr:spPr bwMode="auto">
        <a:xfrm>
          <a:off x="2857500" y="2866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15778</xdr:rowOff>
    </xdr:from>
    <xdr:ext cx="762000" cy="259045"/>
    <xdr:sp macro="" textlink="">
      <xdr:nvSpPr>
        <xdr:cNvPr id="75" name="テキスト ボックス 74"/>
        <xdr:cNvSpPr txBox="1"/>
      </xdr:nvSpPr>
      <xdr:spPr>
        <a:xfrm>
          <a:off x="2527300" y="263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246,161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9861</xdr:rowOff>
    </xdr:from>
    <xdr:to>
      <xdr:col>4</xdr:col>
      <xdr:colOff>1117600</xdr:colOff>
      <xdr:row>36</xdr:row>
      <xdr:rowOff>15484</xdr:rowOff>
    </xdr:to>
    <xdr:cxnSp macro="">
      <xdr:nvCxnSpPr>
        <xdr:cNvPr id="106" name="直線コネクタ 105"/>
        <xdr:cNvCxnSpPr/>
      </xdr:nvCxnSpPr>
      <xdr:spPr bwMode="auto">
        <a:xfrm>
          <a:off x="5003800" y="6963111"/>
          <a:ext cx="647700" cy="5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11689</xdr:rowOff>
    </xdr:from>
    <xdr:ext cx="762000" cy="259045"/>
    <xdr:sp macro="" textlink="">
      <xdr:nvSpPr>
        <xdr:cNvPr id="107" name="人口1人当たり決算額の推移平均値テキスト445"/>
        <xdr:cNvSpPr txBox="1"/>
      </xdr:nvSpPr>
      <xdr:spPr>
        <a:xfrm>
          <a:off x="5740400" y="662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333275</xdr:rowOff>
    </xdr:from>
    <xdr:to>
      <xdr:col>4</xdr:col>
      <xdr:colOff>469900</xdr:colOff>
      <xdr:row>36</xdr:row>
      <xdr:rowOff>9861</xdr:rowOff>
    </xdr:to>
    <xdr:cxnSp macro="">
      <xdr:nvCxnSpPr>
        <xdr:cNvPr id="109" name="直線コネクタ 108"/>
        <xdr:cNvCxnSpPr/>
      </xdr:nvCxnSpPr>
      <xdr:spPr bwMode="auto">
        <a:xfrm>
          <a:off x="4305300" y="6943625"/>
          <a:ext cx="698500" cy="19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280153</xdr:rowOff>
    </xdr:from>
    <xdr:ext cx="736600" cy="259045"/>
    <xdr:sp macro="" textlink="">
      <xdr:nvSpPr>
        <xdr:cNvPr id="111" name="テキスト ボックス 110"/>
        <xdr:cNvSpPr txBox="1"/>
      </xdr:nvSpPr>
      <xdr:spPr>
        <a:xfrm>
          <a:off x="4622800" y="6547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274114</xdr:rowOff>
    </xdr:from>
    <xdr:to>
      <xdr:col>3</xdr:col>
      <xdr:colOff>904875</xdr:colOff>
      <xdr:row>35</xdr:row>
      <xdr:rowOff>333275</xdr:rowOff>
    </xdr:to>
    <xdr:cxnSp macro="">
      <xdr:nvCxnSpPr>
        <xdr:cNvPr id="112" name="直線コネクタ 111"/>
        <xdr:cNvCxnSpPr/>
      </xdr:nvCxnSpPr>
      <xdr:spPr bwMode="auto">
        <a:xfrm>
          <a:off x="3606800" y="6884464"/>
          <a:ext cx="698500" cy="59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265596</xdr:rowOff>
    </xdr:from>
    <xdr:ext cx="762000" cy="259045"/>
    <xdr:sp macro="" textlink="">
      <xdr:nvSpPr>
        <xdr:cNvPr id="114" name="テキスト ボックス 113"/>
        <xdr:cNvSpPr txBox="1"/>
      </xdr:nvSpPr>
      <xdr:spPr>
        <a:xfrm>
          <a:off x="3924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274114</xdr:rowOff>
    </xdr:from>
    <xdr:to>
      <xdr:col>3</xdr:col>
      <xdr:colOff>206375</xdr:colOff>
      <xdr:row>35</xdr:row>
      <xdr:rowOff>279700</xdr:rowOff>
    </xdr:to>
    <xdr:cxnSp macro="">
      <xdr:nvCxnSpPr>
        <xdr:cNvPr id="115" name="直線コネクタ 114"/>
        <xdr:cNvCxnSpPr/>
      </xdr:nvCxnSpPr>
      <xdr:spPr bwMode="auto">
        <a:xfrm flipV="1">
          <a:off x="2908300" y="6884464"/>
          <a:ext cx="698500" cy="5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242329</xdr:rowOff>
    </xdr:from>
    <xdr:ext cx="762000" cy="259045"/>
    <xdr:sp macro="" textlink="">
      <xdr:nvSpPr>
        <xdr:cNvPr id="117" name="テキスト ボックス 116"/>
        <xdr:cNvSpPr txBox="1"/>
      </xdr:nvSpPr>
      <xdr:spPr>
        <a:xfrm>
          <a:off x="32258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232225</xdr:rowOff>
    </xdr:from>
    <xdr:ext cx="762000" cy="259045"/>
    <xdr:sp macro="" textlink="">
      <xdr:nvSpPr>
        <xdr:cNvPr id="119" name="テキスト ボックス 118"/>
        <xdr:cNvSpPr txBox="1"/>
      </xdr:nvSpPr>
      <xdr:spPr>
        <a:xfrm>
          <a:off x="2527300" y="649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307584</xdr:rowOff>
    </xdr:from>
    <xdr:to>
      <xdr:col>5</xdr:col>
      <xdr:colOff>34925</xdr:colOff>
      <xdr:row>36</xdr:row>
      <xdr:rowOff>66284</xdr:rowOff>
    </xdr:to>
    <xdr:sp macro="" textlink="">
      <xdr:nvSpPr>
        <xdr:cNvPr id="125" name="円/楕円 124"/>
        <xdr:cNvSpPr/>
      </xdr:nvSpPr>
      <xdr:spPr bwMode="auto">
        <a:xfrm>
          <a:off x="5600700" y="6917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279661</xdr:rowOff>
    </xdr:from>
    <xdr:ext cx="762000" cy="259045"/>
    <xdr:sp macro="" textlink="">
      <xdr:nvSpPr>
        <xdr:cNvPr id="126" name="人口1人当たり決算額の推移該当値テキスト445"/>
        <xdr:cNvSpPr txBox="1"/>
      </xdr:nvSpPr>
      <xdr:spPr>
        <a:xfrm>
          <a:off x="5740400" y="689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11,891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301961</xdr:rowOff>
    </xdr:from>
    <xdr:to>
      <xdr:col>4</xdr:col>
      <xdr:colOff>520700</xdr:colOff>
      <xdr:row>36</xdr:row>
      <xdr:rowOff>60661</xdr:rowOff>
    </xdr:to>
    <xdr:sp macro="" textlink="">
      <xdr:nvSpPr>
        <xdr:cNvPr id="127" name="円/楕円 126"/>
        <xdr:cNvSpPr/>
      </xdr:nvSpPr>
      <xdr:spPr bwMode="auto">
        <a:xfrm>
          <a:off x="4953000" y="6912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45438</xdr:rowOff>
    </xdr:from>
    <xdr:ext cx="736600" cy="259045"/>
    <xdr:sp macro="" textlink="">
      <xdr:nvSpPr>
        <xdr:cNvPr id="128" name="テキスト ボックス 127"/>
        <xdr:cNvSpPr txBox="1"/>
      </xdr:nvSpPr>
      <xdr:spPr>
        <a:xfrm>
          <a:off x="4622800" y="699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13,121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282475</xdr:rowOff>
    </xdr:from>
    <xdr:to>
      <xdr:col>3</xdr:col>
      <xdr:colOff>955675</xdr:colOff>
      <xdr:row>36</xdr:row>
      <xdr:rowOff>41175</xdr:rowOff>
    </xdr:to>
    <xdr:sp macro="" textlink="">
      <xdr:nvSpPr>
        <xdr:cNvPr id="129" name="円/楕円 128"/>
        <xdr:cNvSpPr/>
      </xdr:nvSpPr>
      <xdr:spPr bwMode="auto">
        <a:xfrm>
          <a:off x="4254500" y="6892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25952</xdr:rowOff>
    </xdr:from>
    <xdr:ext cx="762000" cy="259045"/>
    <xdr:sp macro="" textlink="">
      <xdr:nvSpPr>
        <xdr:cNvPr id="130" name="テキスト ボックス 129"/>
        <xdr:cNvSpPr txBox="1"/>
      </xdr:nvSpPr>
      <xdr:spPr>
        <a:xfrm>
          <a:off x="3924300" y="697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17,383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223314</xdr:rowOff>
    </xdr:from>
    <xdr:to>
      <xdr:col>3</xdr:col>
      <xdr:colOff>257175</xdr:colOff>
      <xdr:row>35</xdr:row>
      <xdr:rowOff>324914</xdr:rowOff>
    </xdr:to>
    <xdr:sp macro="" textlink="">
      <xdr:nvSpPr>
        <xdr:cNvPr id="131" name="円/楕円 130"/>
        <xdr:cNvSpPr/>
      </xdr:nvSpPr>
      <xdr:spPr bwMode="auto">
        <a:xfrm>
          <a:off x="3556000" y="6833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309691</xdr:rowOff>
    </xdr:from>
    <xdr:ext cx="762000" cy="259045"/>
    <xdr:sp macro="" textlink="">
      <xdr:nvSpPr>
        <xdr:cNvPr id="132" name="テキスト ボックス 131"/>
        <xdr:cNvSpPr txBox="1"/>
      </xdr:nvSpPr>
      <xdr:spPr>
        <a:xfrm>
          <a:off x="3225800" y="692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30,323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228900</xdr:rowOff>
    </xdr:from>
    <xdr:to>
      <xdr:col>2</xdr:col>
      <xdr:colOff>692150</xdr:colOff>
      <xdr:row>35</xdr:row>
      <xdr:rowOff>330500</xdr:rowOff>
    </xdr:to>
    <xdr:sp macro="" textlink="">
      <xdr:nvSpPr>
        <xdr:cNvPr id="133" name="円/楕円 132"/>
        <xdr:cNvSpPr/>
      </xdr:nvSpPr>
      <xdr:spPr bwMode="auto">
        <a:xfrm>
          <a:off x="2857500" y="6839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315277</xdr:rowOff>
    </xdr:from>
    <xdr:ext cx="762000" cy="259045"/>
    <xdr:sp macro="" textlink="">
      <xdr:nvSpPr>
        <xdr:cNvPr id="134" name="テキスト ボックス 133"/>
        <xdr:cNvSpPr txBox="1"/>
      </xdr:nvSpPr>
      <xdr:spPr>
        <a:xfrm>
          <a:off x="2527300" y="692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29,101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北海道沼田町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3,192
3,191
283.35
6,287,452
6,141,366
124,486
2,673,335
2,897,431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67475</xdr:rowOff>
    </xdr:from>
    <xdr:to>
      <xdr:col>6</xdr:col>
      <xdr:colOff>511175</xdr:colOff>
      <xdr:row>37</xdr:row>
      <xdr:rowOff>98921</xdr:rowOff>
    </xdr:to>
    <xdr:cxnSp macro="">
      <xdr:nvCxnSpPr>
        <xdr:cNvPr id="63" name="直線コネクタ 62"/>
        <xdr:cNvCxnSpPr/>
      </xdr:nvCxnSpPr>
      <xdr:spPr>
        <a:xfrm>
          <a:off x="3797300" y="6411125"/>
          <a:ext cx="838200" cy="3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76484</xdr:rowOff>
    </xdr:from>
    <xdr:ext cx="599010" cy="259045"/>
    <xdr:sp macro="" textlink="">
      <xdr:nvSpPr>
        <xdr:cNvPr id="64" name="人件費平均値テキスト"/>
        <xdr:cNvSpPr txBox="1"/>
      </xdr:nvSpPr>
      <xdr:spPr>
        <a:xfrm>
          <a:off x="4686300" y="6420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67475</xdr:rowOff>
    </xdr:from>
    <xdr:to>
      <xdr:col>5</xdr:col>
      <xdr:colOff>358775</xdr:colOff>
      <xdr:row>37</xdr:row>
      <xdr:rowOff>86926</xdr:rowOff>
    </xdr:to>
    <xdr:cxnSp macro="">
      <xdr:nvCxnSpPr>
        <xdr:cNvPr id="66" name="直線コネクタ 65"/>
        <xdr:cNvCxnSpPr/>
      </xdr:nvCxnSpPr>
      <xdr:spPr>
        <a:xfrm flipV="1">
          <a:off x="2908300" y="6411125"/>
          <a:ext cx="889000" cy="1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27633</xdr:rowOff>
    </xdr:from>
    <xdr:ext cx="599010" cy="259045"/>
    <xdr:sp macro="" textlink="">
      <xdr:nvSpPr>
        <xdr:cNvPr id="68" name="テキスト ボックス 67"/>
        <xdr:cNvSpPr txBox="1"/>
      </xdr:nvSpPr>
      <xdr:spPr>
        <a:xfrm>
          <a:off x="3497794" y="654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86926</xdr:rowOff>
    </xdr:from>
    <xdr:to>
      <xdr:col>4</xdr:col>
      <xdr:colOff>155575</xdr:colOff>
      <xdr:row>37</xdr:row>
      <xdr:rowOff>153269</xdr:rowOff>
    </xdr:to>
    <xdr:cxnSp macro="">
      <xdr:nvCxnSpPr>
        <xdr:cNvPr id="69" name="直線コネクタ 68"/>
        <xdr:cNvCxnSpPr/>
      </xdr:nvCxnSpPr>
      <xdr:spPr>
        <a:xfrm flipV="1">
          <a:off x="2019300" y="6430576"/>
          <a:ext cx="889000" cy="6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20206</xdr:rowOff>
    </xdr:from>
    <xdr:ext cx="599010" cy="259045"/>
    <xdr:sp macro="" textlink="">
      <xdr:nvSpPr>
        <xdr:cNvPr id="71" name="テキスト ボックス 70"/>
        <xdr:cNvSpPr txBox="1"/>
      </xdr:nvSpPr>
      <xdr:spPr>
        <a:xfrm>
          <a:off x="2608794"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149559</xdr:rowOff>
    </xdr:from>
    <xdr:to>
      <xdr:col>2</xdr:col>
      <xdr:colOff>638175</xdr:colOff>
      <xdr:row>37</xdr:row>
      <xdr:rowOff>153269</xdr:rowOff>
    </xdr:to>
    <xdr:cxnSp macro="">
      <xdr:nvCxnSpPr>
        <xdr:cNvPr id="72" name="直線コネクタ 71"/>
        <xdr:cNvCxnSpPr/>
      </xdr:nvCxnSpPr>
      <xdr:spPr>
        <a:xfrm>
          <a:off x="1130300" y="6493209"/>
          <a:ext cx="889000" cy="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38488</xdr:rowOff>
    </xdr:from>
    <xdr:ext cx="599010" cy="259045"/>
    <xdr:sp macro="" textlink="">
      <xdr:nvSpPr>
        <xdr:cNvPr id="74" name="テキスト ボックス 73"/>
        <xdr:cNvSpPr txBox="1"/>
      </xdr:nvSpPr>
      <xdr:spPr>
        <a:xfrm>
          <a:off x="1719794" y="65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46982</xdr:rowOff>
    </xdr:from>
    <xdr:ext cx="599010" cy="259045"/>
    <xdr:sp macro="" textlink="">
      <xdr:nvSpPr>
        <xdr:cNvPr id="76" name="テキスト ボックス 75"/>
        <xdr:cNvSpPr txBox="1"/>
      </xdr:nvSpPr>
      <xdr:spPr>
        <a:xfrm>
          <a:off x="830794" y="656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48121</xdr:rowOff>
    </xdr:from>
    <xdr:to>
      <xdr:col>6</xdr:col>
      <xdr:colOff>561975</xdr:colOff>
      <xdr:row>37</xdr:row>
      <xdr:rowOff>149721</xdr:rowOff>
    </xdr:to>
    <xdr:sp macro="" textlink="">
      <xdr:nvSpPr>
        <xdr:cNvPr id="82" name="円/楕円 81"/>
        <xdr:cNvSpPr/>
      </xdr:nvSpPr>
      <xdr:spPr>
        <a:xfrm>
          <a:off x="4584700" y="639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70998</xdr:rowOff>
    </xdr:from>
    <xdr:ext cx="599010" cy="259045"/>
    <xdr:sp macro="" textlink="">
      <xdr:nvSpPr>
        <xdr:cNvPr id="83" name="人件費該当値テキスト"/>
        <xdr:cNvSpPr txBox="1"/>
      </xdr:nvSpPr>
      <xdr:spPr>
        <a:xfrm>
          <a:off x="4686300" y="624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204,987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16675</xdr:rowOff>
    </xdr:from>
    <xdr:to>
      <xdr:col>5</xdr:col>
      <xdr:colOff>409575</xdr:colOff>
      <xdr:row>37</xdr:row>
      <xdr:rowOff>118275</xdr:rowOff>
    </xdr:to>
    <xdr:sp macro="" textlink="">
      <xdr:nvSpPr>
        <xdr:cNvPr id="84" name="円/楕円 83"/>
        <xdr:cNvSpPr/>
      </xdr:nvSpPr>
      <xdr:spPr>
        <a:xfrm>
          <a:off x="3746500" y="636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134802</xdr:rowOff>
    </xdr:from>
    <xdr:ext cx="599010" cy="259045"/>
    <xdr:sp macro="" textlink="">
      <xdr:nvSpPr>
        <xdr:cNvPr id="85" name="テキスト ボックス 84"/>
        <xdr:cNvSpPr txBox="1"/>
      </xdr:nvSpPr>
      <xdr:spPr>
        <a:xfrm>
          <a:off x="3497794" y="6135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214,616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36126</xdr:rowOff>
    </xdr:from>
    <xdr:to>
      <xdr:col>4</xdr:col>
      <xdr:colOff>206375</xdr:colOff>
      <xdr:row>37</xdr:row>
      <xdr:rowOff>137726</xdr:rowOff>
    </xdr:to>
    <xdr:sp macro="" textlink="">
      <xdr:nvSpPr>
        <xdr:cNvPr id="86" name="円/楕円 85"/>
        <xdr:cNvSpPr/>
      </xdr:nvSpPr>
      <xdr:spPr>
        <a:xfrm>
          <a:off x="2857500" y="637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154253</xdr:rowOff>
    </xdr:from>
    <xdr:ext cx="599010" cy="259045"/>
    <xdr:sp macro="" textlink="">
      <xdr:nvSpPr>
        <xdr:cNvPr id="87" name="テキスト ボックス 86"/>
        <xdr:cNvSpPr txBox="1"/>
      </xdr:nvSpPr>
      <xdr:spPr>
        <a:xfrm>
          <a:off x="2608794" y="6155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208,660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102469</xdr:rowOff>
    </xdr:from>
    <xdr:to>
      <xdr:col>3</xdr:col>
      <xdr:colOff>3175</xdr:colOff>
      <xdr:row>38</xdr:row>
      <xdr:rowOff>32619</xdr:rowOff>
    </xdr:to>
    <xdr:sp macro="" textlink="">
      <xdr:nvSpPr>
        <xdr:cNvPr id="88" name="円/楕円 87"/>
        <xdr:cNvSpPr/>
      </xdr:nvSpPr>
      <xdr:spPr>
        <a:xfrm>
          <a:off x="1968500" y="644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49146</xdr:rowOff>
    </xdr:from>
    <xdr:ext cx="599010" cy="259045"/>
    <xdr:sp macro="" textlink="">
      <xdr:nvSpPr>
        <xdr:cNvPr id="89" name="テキスト ボックス 88"/>
        <xdr:cNvSpPr txBox="1"/>
      </xdr:nvSpPr>
      <xdr:spPr>
        <a:xfrm>
          <a:off x="1719794" y="6221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188,345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98759</xdr:rowOff>
    </xdr:from>
    <xdr:to>
      <xdr:col>1</xdr:col>
      <xdr:colOff>485775</xdr:colOff>
      <xdr:row>38</xdr:row>
      <xdr:rowOff>28909</xdr:rowOff>
    </xdr:to>
    <xdr:sp macro="" textlink="">
      <xdr:nvSpPr>
        <xdr:cNvPr id="90" name="円/楕円 89"/>
        <xdr:cNvSpPr/>
      </xdr:nvSpPr>
      <xdr:spPr>
        <a:xfrm>
          <a:off x="1079500" y="644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45436</xdr:rowOff>
    </xdr:from>
    <xdr:ext cx="599010" cy="259045"/>
    <xdr:sp macro="" textlink="">
      <xdr:nvSpPr>
        <xdr:cNvPr id="91" name="テキスト ボックス 90"/>
        <xdr:cNvSpPr txBox="1"/>
      </xdr:nvSpPr>
      <xdr:spPr>
        <a:xfrm>
          <a:off x="830794" y="6217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189,481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170845</xdr:rowOff>
    </xdr:from>
    <xdr:to>
      <xdr:col>6</xdr:col>
      <xdr:colOff>511175</xdr:colOff>
      <xdr:row>57</xdr:row>
      <xdr:rowOff>42710</xdr:rowOff>
    </xdr:to>
    <xdr:cxnSp macro="">
      <xdr:nvCxnSpPr>
        <xdr:cNvPr id="122" name="直線コネクタ 121"/>
        <xdr:cNvCxnSpPr/>
      </xdr:nvCxnSpPr>
      <xdr:spPr>
        <a:xfrm flipV="1">
          <a:off x="3797300" y="9772045"/>
          <a:ext cx="838200" cy="4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30973</xdr:rowOff>
    </xdr:from>
    <xdr:ext cx="599010" cy="259045"/>
    <xdr:sp macro="" textlink="">
      <xdr:nvSpPr>
        <xdr:cNvPr id="123" name="物件費平均値テキスト"/>
        <xdr:cNvSpPr txBox="1"/>
      </xdr:nvSpPr>
      <xdr:spPr>
        <a:xfrm>
          <a:off x="4686300" y="9803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42710</xdr:rowOff>
    </xdr:from>
    <xdr:to>
      <xdr:col>5</xdr:col>
      <xdr:colOff>358775</xdr:colOff>
      <xdr:row>57</xdr:row>
      <xdr:rowOff>85730</xdr:rowOff>
    </xdr:to>
    <xdr:cxnSp macro="">
      <xdr:nvCxnSpPr>
        <xdr:cNvPr id="125" name="直線コネクタ 124"/>
        <xdr:cNvCxnSpPr/>
      </xdr:nvCxnSpPr>
      <xdr:spPr>
        <a:xfrm flipV="1">
          <a:off x="2908300" y="9815360"/>
          <a:ext cx="889000" cy="4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974</xdr:rowOff>
    </xdr:from>
    <xdr:ext cx="599010" cy="259045"/>
    <xdr:sp macro="" textlink="">
      <xdr:nvSpPr>
        <xdr:cNvPr id="127" name="テキスト ボックス 126"/>
        <xdr:cNvSpPr txBox="1"/>
      </xdr:nvSpPr>
      <xdr:spPr>
        <a:xfrm>
          <a:off x="3497794"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85730</xdr:rowOff>
    </xdr:from>
    <xdr:to>
      <xdr:col>4</xdr:col>
      <xdr:colOff>155575</xdr:colOff>
      <xdr:row>57</xdr:row>
      <xdr:rowOff>115019</xdr:rowOff>
    </xdr:to>
    <xdr:cxnSp macro="">
      <xdr:nvCxnSpPr>
        <xdr:cNvPr id="128" name="直線コネクタ 127"/>
        <xdr:cNvCxnSpPr/>
      </xdr:nvCxnSpPr>
      <xdr:spPr>
        <a:xfrm flipV="1">
          <a:off x="2019300" y="9858380"/>
          <a:ext cx="889000" cy="2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12316</xdr:rowOff>
    </xdr:from>
    <xdr:ext cx="599010" cy="259045"/>
    <xdr:sp macro="" textlink="">
      <xdr:nvSpPr>
        <xdr:cNvPr id="130" name="テキスト ボックス 129"/>
        <xdr:cNvSpPr txBox="1"/>
      </xdr:nvSpPr>
      <xdr:spPr>
        <a:xfrm>
          <a:off x="2608794"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115019</xdr:rowOff>
    </xdr:from>
    <xdr:to>
      <xdr:col>2</xdr:col>
      <xdr:colOff>638175</xdr:colOff>
      <xdr:row>57</xdr:row>
      <xdr:rowOff>137199</xdr:rowOff>
    </xdr:to>
    <xdr:cxnSp macro="">
      <xdr:nvCxnSpPr>
        <xdr:cNvPr id="131" name="直線コネクタ 130"/>
        <xdr:cNvCxnSpPr/>
      </xdr:nvCxnSpPr>
      <xdr:spPr>
        <a:xfrm flipV="1">
          <a:off x="1130300" y="9887669"/>
          <a:ext cx="889000" cy="2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40229</xdr:rowOff>
    </xdr:from>
    <xdr:ext cx="599010" cy="259045"/>
    <xdr:sp macro="" textlink="">
      <xdr:nvSpPr>
        <xdr:cNvPr id="133" name="テキスト ボックス 132"/>
        <xdr:cNvSpPr txBox="1"/>
      </xdr:nvSpPr>
      <xdr:spPr>
        <a:xfrm>
          <a:off x="1719794"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28797</xdr:rowOff>
    </xdr:from>
    <xdr:ext cx="599010" cy="259045"/>
    <xdr:sp macro="" textlink="">
      <xdr:nvSpPr>
        <xdr:cNvPr id="135" name="テキスト ボックス 134"/>
        <xdr:cNvSpPr txBox="1"/>
      </xdr:nvSpPr>
      <xdr:spPr>
        <a:xfrm>
          <a:off x="830794" y="997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120045</xdr:rowOff>
    </xdr:from>
    <xdr:to>
      <xdr:col>6</xdr:col>
      <xdr:colOff>561975</xdr:colOff>
      <xdr:row>57</xdr:row>
      <xdr:rowOff>50195</xdr:rowOff>
    </xdr:to>
    <xdr:sp macro="" textlink="">
      <xdr:nvSpPr>
        <xdr:cNvPr id="141" name="円/楕円 140"/>
        <xdr:cNvSpPr/>
      </xdr:nvSpPr>
      <xdr:spPr>
        <a:xfrm>
          <a:off x="4584700" y="972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142922</xdr:rowOff>
    </xdr:from>
    <xdr:ext cx="599010" cy="259045"/>
    <xdr:sp macro="" textlink="">
      <xdr:nvSpPr>
        <xdr:cNvPr id="142" name="物件費該当値テキスト"/>
        <xdr:cNvSpPr txBox="1"/>
      </xdr:nvSpPr>
      <xdr:spPr>
        <a:xfrm>
          <a:off x="4686300" y="9572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270,926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163360</xdr:rowOff>
    </xdr:from>
    <xdr:to>
      <xdr:col>5</xdr:col>
      <xdr:colOff>409575</xdr:colOff>
      <xdr:row>57</xdr:row>
      <xdr:rowOff>93510</xdr:rowOff>
    </xdr:to>
    <xdr:sp macro="" textlink="">
      <xdr:nvSpPr>
        <xdr:cNvPr id="143" name="円/楕円 142"/>
        <xdr:cNvSpPr/>
      </xdr:nvSpPr>
      <xdr:spPr>
        <a:xfrm>
          <a:off x="3746500" y="976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110037</xdr:rowOff>
    </xdr:from>
    <xdr:ext cx="599010" cy="259045"/>
    <xdr:sp macro="" textlink="">
      <xdr:nvSpPr>
        <xdr:cNvPr id="144" name="テキスト ボックス 143"/>
        <xdr:cNvSpPr txBox="1"/>
      </xdr:nvSpPr>
      <xdr:spPr>
        <a:xfrm>
          <a:off x="3497794" y="9539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244,399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34930</xdr:rowOff>
    </xdr:from>
    <xdr:to>
      <xdr:col>4</xdr:col>
      <xdr:colOff>206375</xdr:colOff>
      <xdr:row>57</xdr:row>
      <xdr:rowOff>136530</xdr:rowOff>
    </xdr:to>
    <xdr:sp macro="" textlink="">
      <xdr:nvSpPr>
        <xdr:cNvPr id="145" name="円/楕円 144"/>
        <xdr:cNvSpPr/>
      </xdr:nvSpPr>
      <xdr:spPr>
        <a:xfrm>
          <a:off x="2857500" y="980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153057</xdr:rowOff>
    </xdr:from>
    <xdr:ext cx="599010" cy="259045"/>
    <xdr:sp macro="" textlink="">
      <xdr:nvSpPr>
        <xdr:cNvPr id="146" name="テキスト ボックス 145"/>
        <xdr:cNvSpPr txBox="1"/>
      </xdr:nvSpPr>
      <xdr:spPr>
        <a:xfrm>
          <a:off x="2608794" y="958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218,052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64219</xdr:rowOff>
    </xdr:from>
    <xdr:to>
      <xdr:col>3</xdr:col>
      <xdr:colOff>3175</xdr:colOff>
      <xdr:row>57</xdr:row>
      <xdr:rowOff>165819</xdr:rowOff>
    </xdr:to>
    <xdr:sp macro="" textlink="">
      <xdr:nvSpPr>
        <xdr:cNvPr id="147" name="円/楕円 146"/>
        <xdr:cNvSpPr/>
      </xdr:nvSpPr>
      <xdr:spPr>
        <a:xfrm>
          <a:off x="1968500" y="983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10896</xdr:rowOff>
    </xdr:from>
    <xdr:ext cx="599010" cy="259045"/>
    <xdr:sp macro="" textlink="">
      <xdr:nvSpPr>
        <xdr:cNvPr id="148" name="テキスト ボックス 147"/>
        <xdr:cNvSpPr txBox="1"/>
      </xdr:nvSpPr>
      <xdr:spPr>
        <a:xfrm>
          <a:off x="1719794" y="961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200,115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86399</xdr:rowOff>
    </xdr:from>
    <xdr:to>
      <xdr:col>1</xdr:col>
      <xdr:colOff>485775</xdr:colOff>
      <xdr:row>58</xdr:row>
      <xdr:rowOff>16549</xdr:rowOff>
    </xdr:to>
    <xdr:sp macro="" textlink="">
      <xdr:nvSpPr>
        <xdr:cNvPr id="149" name="円/楕円 148"/>
        <xdr:cNvSpPr/>
      </xdr:nvSpPr>
      <xdr:spPr>
        <a:xfrm>
          <a:off x="1079500" y="985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33076</xdr:rowOff>
    </xdr:from>
    <xdr:ext cx="599010" cy="259045"/>
    <xdr:sp macro="" textlink="">
      <xdr:nvSpPr>
        <xdr:cNvPr id="150" name="テキスト ボックス 149"/>
        <xdr:cNvSpPr txBox="1"/>
      </xdr:nvSpPr>
      <xdr:spPr>
        <a:xfrm>
          <a:off x="830794" y="963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186,532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122555</xdr:rowOff>
    </xdr:from>
    <xdr:to>
      <xdr:col>6</xdr:col>
      <xdr:colOff>511175</xdr:colOff>
      <xdr:row>76</xdr:row>
      <xdr:rowOff>126848</xdr:rowOff>
    </xdr:to>
    <xdr:cxnSp macro="">
      <xdr:nvCxnSpPr>
        <xdr:cNvPr id="179" name="直線コネクタ 178"/>
        <xdr:cNvCxnSpPr/>
      </xdr:nvCxnSpPr>
      <xdr:spPr>
        <a:xfrm flipV="1">
          <a:off x="3797300" y="13152755"/>
          <a:ext cx="838200" cy="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164013</xdr:rowOff>
    </xdr:from>
    <xdr:ext cx="534377" cy="259045"/>
    <xdr:sp macro="" textlink="">
      <xdr:nvSpPr>
        <xdr:cNvPr id="180" name="維持補修費平均値テキスト"/>
        <xdr:cNvSpPr txBox="1"/>
      </xdr:nvSpPr>
      <xdr:spPr>
        <a:xfrm>
          <a:off x="4686300" y="13194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126848</xdr:rowOff>
    </xdr:from>
    <xdr:to>
      <xdr:col>5</xdr:col>
      <xdr:colOff>358775</xdr:colOff>
      <xdr:row>76</xdr:row>
      <xdr:rowOff>159741</xdr:rowOff>
    </xdr:to>
    <xdr:cxnSp macro="">
      <xdr:nvCxnSpPr>
        <xdr:cNvPr id="182" name="直線コネクタ 181"/>
        <xdr:cNvCxnSpPr/>
      </xdr:nvCxnSpPr>
      <xdr:spPr>
        <a:xfrm flipV="1">
          <a:off x="2908300" y="13157048"/>
          <a:ext cx="889000" cy="3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125404</xdr:rowOff>
    </xdr:from>
    <xdr:ext cx="534377" cy="259045"/>
    <xdr:sp macro="" textlink="">
      <xdr:nvSpPr>
        <xdr:cNvPr id="184" name="テキスト ボックス 183"/>
        <xdr:cNvSpPr txBox="1"/>
      </xdr:nvSpPr>
      <xdr:spPr>
        <a:xfrm>
          <a:off x="3530111" y="1332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127622</xdr:rowOff>
    </xdr:from>
    <xdr:to>
      <xdr:col>4</xdr:col>
      <xdr:colOff>155575</xdr:colOff>
      <xdr:row>76</xdr:row>
      <xdr:rowOff>159741</xdr:rowOff>
    </xdr:to>
    <xdr:cxnSp macro="">
      <xdr:nvCxnSpPr>
        <xdr:cNvPr id="185" name="直線コネクタ 184"/>
        <xdr:cNvCxnSpPr/>
      </xdr:nvCxnSpPr>
      <xdr:spPr>
        <a:xfrm>
          <a:off x="2019300" y="13157822"/>
          <a:ext cx="889000" cy="3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6" name="フローチャート : 判断 185"/>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129278</xdr:rowOff>
    </xdr:from>
    <xdr:ext cx="534377" cy="259045"/>
    <xdr:sp macro="" textlink="">
      <xdr:nvSpPr>
        <xdr:cNvPr id="187" name="テキスト ボックス 186"/>
        <xdr:cNvSpPr txBox="1"/>
      </xdr:nvSpPr>
      <xdr:spPr>
        <a:xfrm>
          <a:off x="2641111" y="133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112382</xdr:rowOff>
    </xdr:from>
    <xdr:to>
      <xdr:col>2</xdr:col>
      <xdr:colOff>638175</xdr:colOff>
      <xdr:row>76</xdr:row>
      <xdr:rowOff>127622</xdr:rowOff>
    </xdr:to>
    <xdr:cxnSp macro="">
      <xdr:nvCxnSpPr>
        <xdr:cNvPr id="188" name="直線コネクタ 187"/>
        <xdr:cNvCxnSpPr/>
      </xdr:nvCxnSpPr>
      <xdr:spPr>
        <a:xfrm>
          <a:off x="1130300" y="13142582"/>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9" name="フローチャート : 判断 188"/>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143730</xdr:rowOff>
    </xdr:from>
    <xdr:ext cx="534377" cy="259045"/>
    <xdr:sp macro="" textlink="">
      <xdr:nvSpPr>
        <xdr:cNvPr id="190" name="テキスト ボックス 189"/>
        <xdr:cNvSpPr txBox="1"/>
      </xdr:nvSpPr>
      <xdr:spPr>
        <a:xfrm>
          <a:off x="1752111" y="1334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91" name="フローチャート : 判断 190"/>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158387</xdr:rowOff>
    </xdr:from>
    <xdr:ext cx="534377" cy="259045"/>
    <xdr:sp macro="" textlink="">
      <xdr:nvSpPr>
        <xdr:cNvPr id="192" name="テキスト ボックス 191"/>
        <xdr:cNvSpPr txBox="1"/>
      </xdr:nvSpPr>
      <xdr:spPr>
        <a:xfrm>
          <a:off x="863111" y="1336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71755</xdr:rowOff>
    </xdr:from>
    <xdr:to>
      <xdr:col>6</xdr:col>
      <xdr:colOff>561975</xdr:colOff>
      <xdr:row>77</xdr:row>
      <xdr:rowOff>1905</xdr:rowOff>
    </xdr:to>
    <xdr:sp macro="" textlink="">
      <xdr:nvSpPr>
        <xdr:cNvPr id="198" name="円/楕円 197"/>
        <xdr:cNvSpPr/>
      </xdr:nvSpPr>
      <xdr:spPr>
        <a:xfrm>
          <a:off x="4584700" y="1310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94632</xdr:rowOff>
    </xdr:from>
    <xdr:ext cx="534377" cy="259045"/>
    <xdr:sp macro="" textlink="">
      <xdr:nvSpPr>
        <xdr:cNvPr id="199" name="維持補修費該当値テキスト"/>
        <xdr:cNvSpPr txBox="1"/>
      </xdr:nvSpPr>
      <xdr:spPr>
        <a:xfrm>
          <a:off x="4686300" y="1295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34,350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76048</xdr:rowOff>
    </xdr:from>
    <xdr:to>
      <xdr:col>5</xdr:col>
      <xdr:colOff>409575</xdr:colOff>
      <xdr:row>77</xdr:row>
      <xdr:rowOff>6198</xdr:rowOff>
    </xdr:to>
    <xdr:sp macro="" textlink="">
      <xdr:nvSpPr>
        <xdr:cNvPr id="200" name="円/楕円 199"/>
        <xdr:cNvSpPr/>
      </xdr:nvSpPr>
      <xdr:spPr>
        <a:xfrm>
          <a:off x="3746500" y="1310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22724</xdr:rowOff>
    </xdr:from>
    <xdr:ext cx="534377" cy="259045"/>
    <xdr:sp macro="" textlink="">
      <xdr:nvSpPr>
        <xdr:cNvPr id="201" name="テキスト ボックス 200"/>
        <xdr:cNvSpPr txBox="1"/>
      </xdr:nvSpPr>
      <xdr:spPr>
        <a:xfrm>
          <a:off x="3530111" y="1288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34,012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108941</xdr:rowOff>
    </xdr:from>
    <xdr:to>
      <xdr:col>4</xdr:col>
      <xdr:colOff>206375</xdr:colOff>
      <xdr:row>77</xdr:row>
      <xdr:rowOff>39091</xdr:rowOff>
    </xdr:to>
    <xdr:sp macro="" textlink="">
      <xdr:nvSpPr>
        <xdr:cNvPr id="202" name="円/楕円 201"/>
        <xdr:cNvSpPr/>
      </xdr:nvSpPr>
      <xdr:spPr>
        <a:xfrm>
          <a:off x="2857500" y="1313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55618</xdr:rowOff>
    </xdr:from>
    <xdr:ext cx="534377" cy="259045"/>
    <xdr:sp macro="" textlink="">
      <xdr:nvSpPr>
        <xdr:cNvPr id="203" name="テキスト ボックス 202"/>
        <xdr:cNvSpPr txBox="1"/>
      </xdr:nvSpPr>
      <xdr:spPr>
        <a:xfrm>
          <a:off x="2641111" y="1291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31,422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76822</xdr:rowOff>
    </xdr:from>
    <xdr:to>
      <xdr:col>3</xdr:col>
      <xdr:colOff>3175</xdr:colOff>
      <xdr:row>77</xdr:row>
      <xdr:rowOff>6972</xdr:rowOff>
    </xdr:to>
    <xdr:sp macro="" textlink="">
      <xdr:nvSpPr>
        <xdr:cNvPr id="204" name="円/楕円 203"/>
        <xdr:cNvSpPr/>
      </xdr:nvSpPr>
      <xdr:spPr>
        <a:xfrm>
          <a:off x="1968500" y="1310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23499</xdr:rowOff>
    </xdr:from>
    <xdr:ext cx="534377" cy="259045"/>
    <xdr:sp macro="" textlink="">
      <xdr:nvSpPr>
        <xdr:cNvPr id="205" name="テキスト ボックス 204"/>
        <xdr:cNvSpPr txBox="1"/>
      </xdr:nvSpPr>
      <xdr:spPr>
        <a:xfrm>
          <a:off x="1752111" y="1288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33,951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61582</xdr:rowOff>
    </xdr:from>
    <xdr:to>
      <xdr:col>1</xdr:col>
      <xdr:colOff>485775</xdr:colOff>
      <xdr:row>76</xdr:row>
      <xdr:rowOff>163182</xdr:rowOff>
    </xdr:to>
    <xdr:sp macro="" textlink="">
      <xdr:nvSpPr>
        <xdr:cNvPr id="206" name="円/楕円 205"/>
        <xdr:cNvSpPr/>
      </xdr:nvSpPr>
      <xdr:spPr>
        <a:xfrm>
          <a:off x="1079500" y="1309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8259</xdr:rowOff>
    </xdr:from>
    <xdr:ext cx="534377" cy="259045"/>
    <xdr:sp macro="" textlink="">
      <xdr:nvSpPr>
        <xdr:cNvPr id="207" name="テキスト ボックス 206"/>
        <xdr:cNvSpPr txBox="1"/>
      </xdr:nvSpPr>
      <xdr:spPr>
        <a:xfrm>
          <a:off x="863111" y="1286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35,151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111430</xdr:rowOff>
    </xdr:from>
    <xdr:to>
      <xdr:col>6</xdr:col>
      <xdr:colOff>511175</xdr:colOff>
      <xdr:row>94</xdr:row>
      <xdr:rowOff>69814</xdr:rowOff>
    </xdr:to>
    <xdr:cxnSp macro="">
      <xdr:nvCxnSpPr>
        <xdr:cNvPr id="239" name="直線コネクタ 238"/>
        <xdr:cNvCxnSpPr/>
      </xdr:nvCxnSpPr>
      <xdr:spPr>
        <a:xfrm flipV="1">
          <a:off x="3797300" y="16056280"/>
          <a:ext cx="838200" cy="12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125097</xdr:rowOff>
    </xdr:from>
    <xdr:ext cx="534377" cy="259045"/>
    <xdr:sp macro="" textlink="">
      <xdr:nvSpPr>
        <xdr:cNvPr id="240" name="扶助費平均値テキスト"/>
        <xdr:cNvSpPr txBox="1"/>
      </xdr:nvSpPr>
      <xdr:spPr>
        <a:xfrm>
          <a:off x="4686300" y="16584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69814</xdr:rowOff>
    </xdr:from>
    <xdr:to>
      <xdr:col>5</xdr:col>
      <xdr:colOff>358775</xdr:colOff>
      <xdr:row>94</xdr:row>
      <xdr:rowOff>74854</xdr:rowOff>
    </xdr:to>
    <xdr:cxnSp macro="">
      <xdr:nvCxnSpPr>
        <xdr:cNvPr id="242" name="直線コネクタ 241"/>
        <xdr:cNvCxnSpPr/>
      </xdr:nvCxnSpPr>
      <xdr:spPr>
        <a:xfrm flipV="1">
          <a:off x="2908300" y="16186114"/>
          <a:ext cx="889000" cy="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125773</xdr:rowOff>
    </xdr:from>
    <xdr:ext cx="534377" cy="259045"/>
    <xdr:sp macro="" textlink="">
      <xdr:nvSpPr>
        <xdr:cNvPr id="244" name="テキスト ボックス 243"/>
        <xdr:cNvSpPr txBox="1"/>
      </xdr:nvSpPr>
      <xdr:spPr>
        <a:xfrm>
          <a:off x="3530111" y="1675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74854</xdr:rowOff>
    </xdr:from>
    <xdr:to>
      <xdr:col>4</xdr:col>
      <xdr:colOff>155575</xdr:colOff>
      <xdr:row>94</xdr:row>
      <xdr:rowOff>104420</xdr:rowOff>
    </xdr:to>
    <xdr:cxnSp macro="">
      <xdr:nvCxnSpPr>
        <xdr:cNvPr id="245" name="直線コネクタ 244"/>
        <xdr:cNvCxnSpPr/>
      </xdr:nvCxnSpPr>
      <xdr:spPr>
        <a:xfrm flipV="1">
          <a:off x="2019300" y="16191154"/>
          <a:ext cx="889000" cy="2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6" name="フローチャート : 判断 245"/>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137921</xdr:rowOff>
    </xdr:from>
    <xdr:ext cx="534377" cy="259045"/>
    <xdr:sp macro="" textlink="">
      <xdr:nvSpPr>
        <xdr:cNvPr id="247" name="テキスト ボックス 246"/>
        <xdr:cNvSpPr txBox="1"/>
      </xdr:nvSpPr>
      <xdr:spPr>
        <a:xfrm>
          <a:off x="2641111" y="1676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104420</xdr:rowOff>
    </xdr:from>
    <xdr:to>
      <xdr:col>2</xdr:col>
      <xdr:colOff>638175</xdr:colOff>
      <xdr:row>95</xdr:row>
      <xdr:rowOff>25324</xdr:rowOff>
    </xdr:to>
    <xdr:cxnSp macro="">
      <xdr:nvCxnSpPr>
        <xdr:cNvPr id="248" name="直線コネクタ 247"/>
        <xdr:cNvCxnSpPr/>
      </xdr:nvCxnSpPr>
      <xdr:spPr>
        <a:xfrm flipV="1">
          <a:off x="1130300" y="16220720"/>
          <a:ext cx="889000" cy="9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49" name="フローチャート : 判断 248"/>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33647</xdr:rowOff>
    </xdr:from>
    <xdr:ext cx="534377" cy="259045"/>
    <xdr:sp macro="" textlink="">
      <xdr:nvSpPr>
        <xdr:cNvPr id="250" name="テキスト ボックス 249"/>
        <xdr:cNvSpPr txBox="1"/>
      </xdr:nvSpPr>
      <xdr:spPr>
        <a:xfrm>
          <a:off x="1752111" y="168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51" name="フローチャート : 判断 250"/>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25798</xdr:rowOff>
    </xdr:from>
    <xdr:ext cx="534377" cy="259045"/>
    <xdr:sp macro="" textlink="">
      <xdr:nvSpPr>
        <xdr:cNvPr id="252" name="テキスト ボックス 251"/>
        <xdr:cNvSpPr txBox="1"/>
      </xdr:nvSpPr>
      <xdr:spPr>
        <a:xfrm>
          <a:off x="863111" y="1682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60630</xdr:rowOff>
    </xdr:from>
    <xdr:to>
      <xdr:col>6</xdr:col>
      <xdr:colOff>561975</xdr:colOff>
      <xdr:row>93</xdr:row>
      <xdr:rowOff>162230</xdr:rowOff>
    </xdr:to>
    <xdr:sp macro="" textlink="">
      <xdr:nvSpPr>
        <xdr:cNvPr id="258" name="円/楕円 257"/>
        <xdr:cNvSpPr/>
      </xdr:nvSpPr>
      <xdr:spPr>
        <a:xfrm>
          <a:off x="4584700" y="1600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83507</xdr:rowOff>
    </xdr:from>
    <xdr:ext cx="599010" cy="259045"/>
    <xdr:sp macro="" textlink="">
      <xdr:nvSpPr>
        <xdr:cNvPr id="259" name="扶助費該当値テキスト"/>
        <xdr:cNvSpPr txBox="1"/>
      </xdr:nvSpPr>
      <xdr:spPr>
        <a:xfrm>
          <a:off x="4686300" y="1585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123,347</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19014</xdr:rowOff>
    </xdr:from>
    <xdr:to>
      <xdr:col>5</xdr:col>
      <xdr:colOff>409575</xdr:colOff>
      <xdr:row>94</xdr:row>
      <xdr:rowOff>120614</xdr:rowOff>
    </xdr:to>
    <xdr:sp macro="" textlink="">
      <xdr:nvSpPr>
        <xdr:cNvPr id="260" name="円/楕円 259"/>
        <xdr:cNvSpPr/>
      </xdr:nvSpPr>
      <xdr:spPr>
        <a:xfrm>
          <a:off x="3746500" y="1613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137141</xdr:rowOff>
    </xdr:from>
    <xdr:ext cx="599010" cy="259045"/>
    <xdr:sp macro="" textlink="">
      <xdr:nvSpPr>
        <xdr:cNvPr id="261" name="テキスト ボックス 260"/>
        <xdr:cNvSpPr txBox="1"/>
      </xdr:nvSpPr>
      <xdr:spPr>
        <a:xfrm>
          <a:off x="3497794" y="15910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111,420</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24054</xdr:rowOff>
    </xdr:from>
    <xdr:to>
      <xdr:col>4</xdr:col>
      <xdr:colOff>206375</xdr:colOff>
      <xdr:row>94</xdr:row>
      <xdr:rowOff>125654</xdr:rowOff>
    </xdr:to>
    <xdr:sp macro="" textlink="">
      <xdr:nvSpPr>
        <xdr:cNvPr id="262" name="円/楕円 261"/>
        <xdr:cNvSpPr/>
      </xdr:nvSpPr>
      <xdr:spPr>
        <a:xfrm>
          <a:off x="2857500" y="1614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92</xdr:row>
      <xdr:rowOff>142181</xdr:rowOff>
    </xdr:from>
    <xdr:ext cx="599010" cy="259045"/>
    <xdr:sp macro="" textlink="">
      <xdr:nvSpPr>
        <xdr:cNvPr id="263" name="テキスト ボックス 262"/>
        <xdr:cNvSpPr txBox="1"/>
      </xdr:nvSpPr>
      <xdr:spPr>
        <a:xfrm>
          <a:off x="2608794" y="15915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110,957</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53620</xdr:rowOff>
    </xdr:from>
    <xdr:to>
      <xdr:col>3</xdr:col>
      <xdr:colOff>3175</xdr:colOff>
      <xdr:row>94</xdr:row>
      <xdr:rowOff>155220</xdr:rowOff>
    </xdr:to>
    <xdr:sp macro="" textlink="">
      <xdr:nvSpPr>
        <xdr:cNvPr id="264" name="円/楕円 263"/>
        <xdr:cNvSpPr/>
      </xdr:nvSpPr>
      <xdr:spPr>
        <a:xfrm>
          <a:off x="1968500" y="16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297</xdr:rowOff>
    </xdr:from>
    <xdr:ext cx="599010" cy="259045"/>
    <xdr:sp macro="" textlink="">
      <xdr:nvSpPr>
        <xdr:cNvPr id="265" name="テキスト ボックス 264"/>
        <xdr:cNvSpPr txBox="1"/>
      </xdr:nvSpPr>
      <xdr:spPr>
        <a:xfrm>
          <a:off x="1719794" y="15945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108,241</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145974</xdr:rowOff>
    </xdr:from>
    <xdr:to>
      <xdr:col>1</xdr:col>
      <xdr:colOff>485775</xdr:colOff>
      <xdr:row>95</xdr:row>
      <xdr:rowOff>76124</xdr:rowOff>
    </xdr:to>
    <xdr:sp macro="" textlink="">
      <xdr:nvSpPr>
        <xdr:cNvPr id="266" name="円/楕円 265"/>
        <xdr:cNvSpPr/>
      </xdr:nvSpPr>
      <xdr:spPr>
        <a:xfrm>
          <a:off x="1079500" y="1626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92651</xdr:rowOff>
    </xdr:from>
    <xdr:ext cx="534377" cy="259045"/>
    <xdr:sp macro="" textlink="">
      <xdr:nvSpPr>
        <xdr:cNvPr id="267" name="テキスト ボックス 266"/>
        <xdr:cNvSpPr txBox="1"/>
      </xdr:nvSpPr>
      <xdr:spPr>
        <a:xfrm>
          <a:off x="863111" y="1603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99,757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17020</xdr:rowOff>
    </xdr:from>
    <xdr:to>
      <xdr:col>15</xdr:col>
      <xdr:colOff>180975</xdr:colOff>
      <xdr:row>34</xdr:row>
      <xdr:rowOff>46875</xdr:rowOff>
    </xdr:to>
    <xdr:cxnSp macro="">
      <xdr:nvCxnSpPr>
        <xdr:cNvPr id="298" name="直線コネクタ 297"/>
        <xdr:cNvCxnSpPr/>
      </xdr:nvCxnSpPr>
      <xdr:spPr>
        <a:xfrm flipV="1">
          <a:off x="9639300" y="5846320"/>
          <a:ext cx="838200" cy="2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120640</xdr:rowOff>
    </xdr:from>
    <xdr:ext cx="599010" cy="259045"/>
    <xdr:sp macro="" textlink="">
      <xdr:nvSpPr>
        <xdr:cNvPr id="299" name="補助費等平均値テキスト"/>
        <xdr:cNvSpPr txBox="1"/>
      </xdr:nvSpPr>
      <xdr:spPr>
        <a:xfrm>
          <a:off x="10528300" y="6121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48919</xdr:rowOff>
    </xdr:from>
    <xdr:to>
      <xdr:col>14</xdr:col>
      <xdr:colOff>28575</xdr:colOff>
      <xdr:row>34</xdr:row>
      <xdr:rowOff>46875</xdr:rowOff>
    </xdr:to>
    <xdr:cxnSp macro="">
      <xdr:nvCxnSpPr>
        <xdr:cNvPr id="301" name="直線コネクタ 300"/>
        <xdr:cNvCxnSpPr/>
      </xdr:nvCxnSpPr>
      <xdr:spPr>
        <a:xfrm>
          <a:off x="8750300" y="5706769"/>
          <a:ext cx="889000" cy="16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81876</xdr:rowOff>
    </xdr:from>
    <xdr:ext cx="599010" cy="259045"/>
    <xdr:sp macro="" textlink="">
      <xdr:nvSpPr>
        <xdr:cNvPr id="303" name="テキスト ボックス 302"/>
        <xdr:cNvSpPr txBox="1"/>
      </xdr:nvSpPr>
      <xdr:spPr>
        <a:xfrm>
          <a:off x="9339794" y="625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48919</xdr:rowOff>
    </xdr:from>
    <xdr:to>
      <xdr:col>12</xdr:col>
      <xdr:colOff>511175</xdr:colOff>
      <xdr:row>34</xdr:row>
      <xdr:rowOff>81119</xdr:rowOff>
    </xdr:to>
    <xdr:cxnSp macro="">
      <xdr:nvCxnSpPr>
        <xdr:cNvPr id="304" name="直線コネクタ 303"/>
        <xdr:cNvCxnSpPr/>
      </xdr:nvCxnSpPr>
      <xdr:spPr>
        <a:xfrm flipV="1">
          <a:off x="7861300" y="5706769"/>
          <a:ext cx="889000" cy="20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5" name="フローチャート : 判断 304"/>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101480</xdr:rowOff>
    </xdr:from>
    <xdr:ext cx="599010" cy="259045"/>
    <xdr:sp macro="" textlink="">
      <xdr:nvSpPr>
        <xdr:cNvPr id="306" name="テキスト ボックス 305"/>
        <xdr:cNvSpPr txBox="1"/>
      </xdr:nvSpPr>
      <xdr:spPr>
        <a:xfrm>
          <a:off x="8450794" y="627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81119</xdr:rowOff>
    </xdr:from>
    <xdr:to>
      <xdr:col>11</xdr:col>
      <xdr:colOff>307975</xdr:colOff>
      <xdr:row>35</xdr:row>
      <xdr:rowOff>2455</xdr:rowOff>
    </xdr:to>
    <xdr:cxnSp macro="">
      <xdr:nvCxnSpPr>
        <xdr:cNvPr id="307" name="直線コネクタ 306"/>
        <xdr:cNvCxnSpPr/>
      </xdr:nvCxnSpPr>
      <xdr:spPr>
        <a:xfrm flipV="1">
          <a:off x="6972300" y="5910419"/>
          <a:ext cx="889000" cy="9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08" name="フローチャート : 判断 307"/>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139761</xdr:rowOff>
    </xdr:from>
    <xdr:ext cx="599010" cy="259045"/>
    <xdr:sp macro="" textlink="">
      <xdr:nvSpPr>
        <xdr:cNvPr id="309" name="テキスト ボックス 308"/>
        <xdr:cNvSpPr txBox="1"/>
      </xdr:nvSpPr>
      <xdr:spPr>
        <a:xfrm>
          <a:off x="7561794" y="631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10" name="フローチャート : 判断 309"/>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167823</xdr:rowOff>
    </xdr:from>
    <xdr:ext cx="599010" cy="259045"/>
    <xdr:sp macro="" textlink="">
      <xdr:nvSpPr>
        <xdr:cNvPr id="311" name="テキスト ボックス 310"/>
        <xdr:cNvSpPr txBox="1"/>
      </xdr:nvSpPr>
      <xdr:spPr>
        <a:xfrm>
          <a:off x="6672794" y="634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137670</xdr:rowOff>
    </xdr:from>
    <xdr:to>
      <xdr:col>15</xdr:col>
      <xdr:colOff>231775</xdr:colOff>
      <xdr:row>34</xdr:row>
      <xdr:rowOff>67820</xdr:rowOff>
    </xdr:to>
    <xdr:sp macro="" textlink="">
      <xdr:nvSpPr>
        <xdr:cNvPr id="317" name="円/楕円 316"/>
        <xdr:cNvSpPr/>
      </xdr:nvSpPr>
      <xdr:spPr>
        <a:xfrm>
          <a:off x="10426700" y="579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160547</xdr:rowOff>
    </xdr:from>
    <xdr:ext cx="599010" cy="259045"/>
    <xdr:sp macro="" textlink="">
      <xdr:nvSpPr>
        <xdr:cNvPr id="318" name="補助費等該当値テキスト"/>
        <xdr:cNvSpPr txBox="1"/>
      </xdr:nvSpPr>
      <xdr:spPr>
        <a:xfrm>
          <a:off x="10528300" y="564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287,566</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167525</xdr:rowOff>
    </xdr:from>
    <xdr:to>
      <xdr:col>14</xdr:col>
      <xdr:colOff>79375</xdr:colOff>
      <xdr:row>34</xdr:row>
      <xdr:rowOff>97675</xdr:rowOff>
    </xdr:to>
    <xdr:sp macro="" textlink="">
      <xdr:nvSpPr>
        <xdr:cNvPr id="319" name="円/楕円 318"/>
        <xdr:cNvSpPr/>
      </xdr:nvSpPr>
      <xdr:spPr>
        <a:xfrm>
          <a:off x="9588500" y="582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32</xdr:row>
      <xdr:rowOff>114202</xdr:rowOff>
    </xdr:from>
    <xdr:ext cx="599010" cy="259045"/>
    <xdr:sp macro="" textlink="">
      <xdr:nvSpPr>
        <xdr:cNvPr id="320" name="テキスト ボックス 319"/>
        <xdr:cNvSpPr txBox="1"/>
      </xdr:nvSpPr>
      <xdr:spPr>
        <a:xfrm>
          <a:off x="9339794" y="5600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278,424</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169569</xdr:rowOff>
    </xdr:from>
    <xdr:to>
      <xdr:col>12</xdr:col>
      <xdr:colOff>561975</xdr:colOff>
      <xdr:row>33</xdr:row>
      <xdr:rowOff>99719</xdr:rowOff>
    </xdr:to>
    <xdr:sp macro="" textlink="">
      <xdr:nvSpPr>
        <xdr:cNvPr id="321" name="円/楕円 320"/>
        <xdr:cNvSpPr/>
      </xdr:nvSpPr>
      <xdr:spPr>
        <a:xfrm>
          <a:off x="8699500" y="565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31</xdr:row>
      <xdr:rowOff>116246</xdr:rowOff>
    </xdr:from>
    <xdr:ext cx="599010" cy="259045"/>
    <xdr:sp macro="" textlink="">
      <xdr:nvSpPr>
        <xdr:cNvPr id="322" name="テキスト ボックス 321"/>
        <xdr:cNvSpPr txBox="1"/>
      </xdr:nvSpPr>
      <xdr:spPr>
        <a:xfrm>
          <a:off x="8450794" y="543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330,298</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30319</xdr:rowOff>
    </xdr:from>
    <xdr:to>
      <xdr:col>11</xdr:col>
      <xdr:colOff>358775</xdr:colOff>
      <xdr:row>34</xdr:row>
      <xdr:rowOff>131919</xdr:rowOff>
    </xdr:to>
    <xdr:sp macro="" textlink="">
      <xdr:nvSpPr>
        <xdr:cNvPr id="323" name="円/楕円 322"/>
        <xdr:cNvSpPr/>
      </xdr:nvSpPr>
      <xdr:spPr>
        <a:xfrm>
          <a:off x="7810500" y="585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32</xdr:row>
      <xdr:rowOff>148446</xdr:rowOff>
    </xdr:from>
    <xdr:ext cx="599010" cy="259045"/>
    <xdr:sp macro="" textlink="">
      <xdr:nvSpPr>
        <xdr:cNvPr id="324" name="テキスト ボックス 323"/>
        <xdr:cNvSpPr txBox="1"/>
      </xdr:nvSpPr>
      <xdr:spPr>
        <a:xfrm>
          <a:off x="7561794" y="563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267,938</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123105</xdr:rowOff>
    </xdr:from>
    <xdr:to>
      <xdr:col>10</xdr:col>
      <xdr:colOff>155575</xdr:colOff>
      <xdr:row>35</xdr:row>
      <xdr:rowOff>53255</xdr:rowOff>
    </xdr:to>
    <xdr:sp macro="" textlink="">
      <xdr:nvSpPr>
        <xdr:cNvPr id="325" name="円/楕円 324"/>
        <xdr:cNvSpPr/>
      </xdr:nvSpPr>
      <xdr:spPr>
        <a:xfrm>
          <a:off x="6921500" y="59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33</xdr:row>
      <xdr:rowOff>69782</xdr:rowOff>
    </xdr:from>
    <xdr:ext cx="599010" cy="259045"/>
    <xdr:sp macro="" textlink="">
      <xdr:nvSpPr>
        <xdr:cNvPr id="326" name="テキスト ボックス 325"/>
        <xdr:cNvSpPr txBox="1"/>
      </xdr:nvSpPr>
      <xdr:spPr>
        <a:xfrm>
          <a:off x="6672794" y="572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239,526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9614</xdr:rowOff>
    </xdr:from>
    <xdr:to>
      <xdr:col>15</xdr:col>
      <xdr:colOff>180975</xdr:colOff>
      <xdr:row>58</xdr:row>
      <xdr:rowOff>125958</xdr:rowOff>
    </xdr:to>
    <xdr:cxnSp macro="">
      <xdr:nvCxnSpPr>
        <xdr:cNvPr id="355" name="直線コネクタ 354"/>
        <xdr:cNvCxnSpPr/>
      </xdr:nvCxnSpPr>
      <xdr:spPr>
        <a:xfrm flipV="1">
          <a:off x="9639300" y="9953714"/>
          <a:ext cx="838200" cy="11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32296</xdr:rowOff>
    </xdr:from>
    <xdr:ext cx="599010" cy="259045"/>
    <xdr:sp macro="" textlink="">
      <xdr:nvSpPr>
        <xdr:cNvPr id="356" name="普通建設事業費平均値テキスト"/>
        <xdr:cNvSpPr txBox="1"/>
      </xdr:nvSpPr>
      <xdr:spPr>
        <a:xfrm>
          <a:off x="10528300" y="9976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125958</xdr:rowOff>
    </xdr:from>
    <xdr:to>
      <xdr:col>14</xdr:col>
      <xdr:colOff>28575</xdr:colOff>
      <xdr:row>59</xdr:row>
      <xdr:rowOff>191</xdr:rowOff>
    </xdr:to>
    <xdr:cxnSp macro="">
      <xdr:nvCxnSpPr>
        <xdr:cNvPr id="358" name="直線コネクタ 357"/>
        <xdr:cNvCxnSpPr/>
      </xdr:nvCxnSpPr>
      <xdr:spPr>
        <a:xfrm flipV="1">
          <a:off x="8750300" y="10070058"/>
          <a:ext cx="889000" cy="4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4922</xdr:rowOff>
    </xdr:from>
    <xdr:ext cx="599010" cy="259045"/>
    <xdr:sp macro="" textlink="">
      <xdr:nvSpPr>
        <xdr:cNvPr id="360" name="テキスト ボックス 359"/>
        <xdr:cNvSpPr txBox="1"/>
      </xdr:nvSpPr>
      <xdr:spPr>
        <a:xfrm>
          <a:off x="9339794"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46927</xdr:rowOff>
    </xdr:from>
    <xdr:to>
      <xdr:col>12</xdr:col>
      <xdr:colOff>511175</xdr:colOff>
      <xdr:row>59</xdr:row>
      <xdr:rowOff>191</xdr:rowOff>
    </xdr:to>
    <xdr:cxnSp macro="">
      <xdr:nvCxnSpPr>
        <xdr:cNvPr id="361" name="直線コネクタ 360"/>
        <xdr:cNvCxnSpPr/>
      </xdr:nvCxnSpPr>
      <xdr:spPr>
        <a:xfrm>
          <a:off x="7861300" y="9991027"/>
          <a:ext cx="889000" cy="12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2" name="フローチャート : 判断 361"/>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156349</xdr:rowOff>
    </xdr:from>
    <xdr:ext cx="599010" cy="259045"/>
    <xdr:sp macro="" textlink="">
      <xdr:nvSpPr>
        <xdr:cNvPr id="363" name="テキスト ボックス 362"/>
        <xdr:cNvSpPr txBox="1"/>
      </xdr:nvSpPr>
      <xdr:spPr>
        <a:xfrm>
          <a:off x="8450794" y="9757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46927</xdr:rowOff>
    </xdr:from>
    <xdr:to>
      <xdr:col>11</xdr:col>
      <xdr:colOff>307975</xdr:colOff>
      <xdr:row>58</xdr:row>
      <xdr:rowOff>58700</xdr:rowOff>
    </xdr:to>
    <xdr:cxnSp macro="">
      <xdr:nvCxnSpPr>
        <xdr:cNvPr id="364" name="直線コネクタ 363"/>
        <xdr:cNvCxnSpPr/>
      </xdr:nvCxnSpPr>
      <xdr:spPr>
        <a:xfrm flipV="1">
          <a:off x="6972300" y="9991027"/>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5" name="フローチャート : 判断 364"/>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137305</xdr:rowOff>
    </xdr:from>
    <xdr:ext cx="599010" cy="259045"/>
    <xdr:sp macro="" textlink="">
      <xdr:nvSpPr>
        <xdr:cNvPr id="366" name="テキスト ボックス 365"/>
        <xdr:cNvSpPr txBox="1"/>
      </xdr:nvSpPr>
      <xdr:spPr>
        <a:xfrm>
          <a:off x="7561794" y="10081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7" name="フローチャート : 判断 366"/>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170843</xdr:rowOff>
    </xdr:from>
    <xdr:ext cx="599010" cy="259045"/>
    <xdr:sp macro="" textlink="">
      <xdr:nvSpPr>
        <xdr:cNvPr id="368" name="テキスト ボックス 367"/>
        <xdr:cNvSpPr txBox="1"/>
      </xdr:nvSpPr>
      <xdr:spPr>
        <a:xfrm>
          <a:off x="6672794" y="1011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130264</xdr:rowOff>
    </xdr:from>
    <xdr:to>
      <xdr:col>15</xdr:col>
      <xdr:colOff>231775</xdr:colOff>
      <xdr:row>58</xdr:row>
      <xdr:rowOff>60414</xdr:rowOff>
    </xdr:to>
    <xdr:sp macro="" textlink="">
      <xdr:nvSpPr>
        <xdr:cNvPr id="374" name="円/楕円 373"/>
        <xdr:cNvSpPr/>
      </xdr:nvSpPr>
      <xdr:spPr>
        <a:xfrm>
          <a:off x="10426700" y="990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153141</xdr:rowOff>
    </xdr:from>
    <xdr:ext cx="599010" cy="259045"/>
    <xdr:sp macro="" textlink="">
      <xdr:nvSpPr>
        <xdr:cNvPr id="375" name="普通建設事業費該当値テキスト"/>
        <xdr:cNvSpPr txBox="1"/>
      </xdr:nvSpPr>
      <xdr:spPr>
        <a:xfrm>
          <a:off x="10528300" y="9754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541,432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75158</xdr:rowOff>
    </xdr:from>
    <xdr:to>
      <xdr:col>14</xdr:col>
      <xdr:colOff>79375</xdr:colOff>
      <xdr:row>59</xdr:row>
      <xdr:rowOff>5308</xdr:rowOff>
    </xdr:to>
    <xdr:sp macro="" textlink="">
      <xdr:nvSpPr>
        <xdr:cNvPr id="376" name="円/楕円 375"/>
        <xdr:cNvSpPr/>
      </xdr:nvSpPr>
      <xdr:spPr>
        <a:xfrm>
          <a:off x="9588500" y="1001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167885</xdr:rowOff>
    </xdr:from>
    <xdr:ext cx="599010" cy="259045"/>
    <xdr:sp macro="" textlink="">
      <xdr:nvSpPr>
        <xdr:cNvPr id="377" name="テキスト ボックス 376"/>
        <xdr:cNvSpPr txBox="1"/>
      </xdr:nvSpPr>
      <xdr:spPr>
        <a:xfrm>
          <a:off x="9339794" y="10111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236,068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120841</xdr:rowOff>
    </xdr:from>
    <xdr:to>
      <xdr:col>12</xdr:col>
      <xdr:colOff>561975</xdr:colOff>
      <xdr:row>59</xdr:row>
      <xdr:rowOff>50991</xdr:rowOff>
    </xdr:to>
    <xdr:sp macro="" textlink="">
      <xdr:nvSpPr>
        <xdr:cNvPr id="378" name="円/楕円 377"/>
        <xdr:cNvSpPr/>
      </xdr:nvSpPr>
      <xdr:spPr>
        <a:xfrm>
          <a:off x="8699500" y="1006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42118</xdr:rowOff>
    </xdr:from>
    <xdr:ext cx="599010" cy="259045"/>
    <xdr:sp macro="" textlink="">
      <xdr:nvSpPr>
        <xdr:cNvPr id="379" name="テキスト ボックス 378"/>
        <xdr:cNvSpPr txBox="1"/>
      </xdr:nvSpPr>
      <xdr:spPr>
        <a:xfrm>
          <a:off x="8450794" y="1015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116,165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167577</xdr:rowOff>
    </xdr:from>
    <xdr:to>
      <xdr:col>11</xdr:col>
      <xdr:colOff>358775</xdr:colOff>
      <xdr:row>58</xdr:row>
      <xdr:rowOff>97727</xdr:rowOff>
    </xdr:to>
    <xdr:sp macro="" textlink="">
      <xdr:nvSpPr>
        <xdr:cNvPr id="380" name="円/楕円 379"/>
        <xdr:cNvSpPr/>
      </xdr:nvSpPr>
      <xdr:spPr>
        <a:xfrm>
          <a:off x="7810500" y="994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114254</xdr:rowOff>
    </xdr:from>
    <xdr:ext cx="599010" cy="259045"/>
    <xdr:sp macro="" textlink="">
      <xdr:nvSpPr>
        <xdr:cNvPr id="381" name="テキスト ボックス 380"/>
        <xdr:cNvSpPr txBox="1"/>
      </xdr:nvSpPr>
      <xdr:spPr>
        <a:xfrm>
          <a:off x="7561794" y="9715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443,499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7900</xdr:rowOff>
    </xdr:from>
    <xdr:to>
      <xdr:col>10</xdr:col>
      <xdr:colOff>155575</xdr:colOff>
      <xdr:row>58</xdr:row>
      <xdr:rowOff>109500</xdr:rowOff>
    </xdr:to>
    <xdr:sp macro="" textlink="">
      <xdr:nvSpPr>
        <xdr:cNvPr id="382" name="円/楕円 381"/>
        <xdr:cNvSpPr/>
      </xdr:nvSpPr>
      <xdr:spPr>
        <a:xfrm>
          <a:off x="6921500" y="99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126027</xdr:rowOff>
    </xdr:from>
    <xdr:ext cx="599010" cy="259045"/>
    <xdr:sp macro="" textlink="">
      <xdr:nvSpPr>
        <xdr:cNvPr id="383" name="テキスト ボックス 382"/>
        <xdr:cNvSpPr txBox="1"/>
      </xdr:nvSpPr>
      <xdr:spPr>
        <a:xfrm>
          <a:off x="6672794" y="972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412,600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133390</xdr:rowOff>
    </xdr:from>
    <xdr:to>
      <xdr:col>15</xdr:col>
      <xdr:colOff>180975</xdr:colOff>
      <xdr:row>79</xdr:row>
      <xdr:rowOff>19036</xdr:rowOff>
    </xdr:to>
    <xdr:cxnSp macro="">
      <xdr:nvCxnSpPr>
        <xdr:cNvPr id="412" name="直線コネクタ 411"/>
        <xdr:cNvCxnSpPr/>
      </xdr:nvCxnSpPr>
      <xdr:spPr>
        <a:xfrm flipV="1">
          <a:off x="9639300" y="13335040"/>
          <a:ext cx="838200" cy="22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22970</xdr:rowOff>
    </xdr:from>
    <xdr:ext cx="534377" cy="259045"/>
    <xdr:sp macro="" textlink="">
      <xdr:nvSpPr>
        <xdr:cNvPr id="413" name="普通建設事業費 （ うち新規整備　）平均値テキスト"/>
        <xdr:cNvSpPr txBox="1"/>
      </xdr:nvSpPr>
      <xdr:spPr>
        <a:xfrm>
          <a:off x="10528300" y="13396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19036</xdr:rowOff>
    </xdr:from>
    <xdr:to>
      <xdr:col>14</xdr:col>
      <xdr:colOff>28575</xdr:colOff>
      <xdr:row>79</xdr:row>
      <xdr:rowOff>29330</xdr:rowOff>
    </xdr:to>
    <xdr:cxnSp macro="">
      <xdr:nvCxnSpPr>
        <xdr:cNvPr id="415" name="直線コネクタ 414"/>
        <xdr:cNvCxnSpPr/>
      </xdr:nvCxnSpPr>
      <xdr:spPr>
        <a:xfrm flipV="1">
          <a:off x="8750300" y="13563586"/>
          <a:ext cx="889000" cy="1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135334</xdr:rowOff>
    </xdr:from>
    <xdr:ext cx="599010" cy="259045"/>
    <xdr:sp macro="" textlink="">
      <xdr:nvSpPr>
        <xdr:cNvPr id="417" name="テキスト ボックス 416"/>
        <xdr:cNvSpPr txBox="1"/>
      </xdr:nvSpPr>
      <xdr:spPr>
        <a:xfrm>
          <a:off x="9339794"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18" name="フローチャート : 判断 417"/>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82669</xdr:rowOff>
    </xdr:from>
    <xdr:ext cx="599010" cy="259045"/>
    <xdr:sp macro="" textlink="">
      <xdr:nvSpPr>
        <xdr:cNvPr id="419" name="テキスト ボックス 418"/>
        <xdr:cNvSpPr txBox="1"/>
      </xdr:nvSpPr>
      <xdr:spPr>
        <a:xfrm>
          <a:off x="8450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82590</xdr:rowOff>
    </xdr:from>
    <xdr:to>
      <xdr:col>15</xdr:col>
      <xdr:colOff>231775</xdr:colOff>
      <xdr:row>78</xdr:row>
      <xdr:rowOff>12740</xdr:rowOff>
    </xdr:to>
    <xdr:sp macro="" textlink="">
      <xdr:nvSpPr>
        <xdr:cNvPr id="425" name="円/楕円 424"/>
        <xdr:cNvSpPr/>
      </xdr:nvSpPr>
      <xdr:spPr>
        <a:xfrm>
          <a:off x="10426700" y="132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105467</xdr:rowOff>
    </xdr:from>
    <xdr:ext cx="599010" cy="259045"/>
    <xdr:sp macro="" textlink="">
      <xdr:nvSpPr>
        <xdr:cNvPr id="426" name="普通建設事業費 （ うち新規整備　）該当値テキスト"/>
        <xdr:cNvSpPr txBox="1"/>
      </xdr:nvSpPr>
      <xdr:spPr>
        <a:xfrm>
          <a:off x="10528300" y="13135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199,968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139686</xdr:rowOff>
    </xdr:from>
    <xdr:to>
      <xdr:col>14</xdr:col>
      <xdr:colOff>79375</xdr:colOff>
      <xdr:row>79</xdr:row>
      <xdr:rowOff>69836</xdr:rowOff>
    </xdr:to>
    <xdr:sp macro="" textlink="">
      <xdr:nvSpPr>
        <xdr:cNvPr id="427" name="円/楕円 426"/>
        <xdr:cNvSpPr/>
      </xdr:nvSpPr>
      <xdr:spPr>
        <a:xfrm>
          <a:off x="9588500" y="1351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60963</xdr:rowOff>
    </xdr:from>
    <xdr:ext cx="534377" cy="259045"/>
    <xdr:sp macro="" textlink="">
      <xdr:nvSpPr>
        <xdr:cNvPr id="428" name="テキスト ボックス 427"/>
        <xdr:cNvSpPr txBox="1"/>
      </xdr:nvSpPr>
      <xdr:spPr>
        <a:xfrm>
          <a:off x="9372111" y="1360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20,011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149980</xdr:rowOff>
    </xdr:from>
    <xdr:to>
      <xdr:col>12</xdr:col>
      <xdr:colOff>561975</xdr:colOff>
      <xdr:row>79</xdr:row>
      <xdr:rowOff>80130</xdr:rowOff>
    </xdr:to>
    <xdr:sp macro="" textlink="">
      <xdr:nvSpPr>
        <xdr:cNvPr id="429" name="円/楕円 428"/>
        <xdr:cNvSpPr/>
      </xdr:nvSpPr>
      <xdr:spPr>
        <a:xfrm>
          <a:off x="8699500" y="1352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71257</xdr:rowOff>
    </xdr:from>
    <xdr:ext cx="534377" cy="259045"/>
    <xdr:sp macro="" textlink="">
      <xdr:nvSpPr>
        <xdr:cNvPr id="430" name="テキスト ボックス 429"/>
        <xdr:cNvSpPr txBox="1"/>
      </xdr:nvSpPr>
      <xdr:spPr>
        <a:xfrm>
          <a:off x="8483111" y="1361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11,906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138824</xdr:rowOff>
    </xdr:from>
    <xdr:to>
      <xdr:col>15</xdr:col>
      <xdr:colOff>180975</xdr:colOff>
      <xdr:row>98</xdr:row>
      <xdr:rowOff>168168</xdr:rowOff>
    </xdr:to>
    <xdr:cxnSp macro="">
      <xdr:nvCxnSpPr>
        <xdr:cNvPr id="459" name="直線コネクタ 458"/>
        <xdr:cNvCxnSpPr/>
      </xdr:nvCxnSpPr>
      <xdr:spPr>
        <a:xfrm flipV="1">
          <a:off x="9639300" y="16940924"/>
          <a:ext cx="838200" cy="2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87690</xdr:rowOff>
    </xdr:from>
    <xdr:ext cx="599010" cy="259045"/>
    <xdr:sp macro="" textlink="">
      <xdr:nvSpPr>
        <xdr:cNvPr id="460" name="普通建設事業費 （ うち更新整備　）平均値テキスト"/>
        <xdr:cNvSpPr txBox="1"/>
      </xdr:nvSpPr>
      <xdr:spPr>
        <a:xfrm>
          <a:off x="10528300" y="16889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168168</xdr:rowOff>
    </xdr:from>
    <xdr:to>
      <xdr:col>14</xdr:col>
      <xdr:colOff>28575</xdr:colOff>
      <xdr:row>99</xdr:row>
      <xdr:rowOff>11632</xdr:rowOff>
    </xdr:to>
    <xdr:cxnSp macro="">
      <xdr:nvCxnSpPr>
        <xdr:cNvPr id="462" name="直線コネクタ 461"/>
        <xdr:cNvCxnSpPr/>
      </xdr:nvCxnSpPr>
      <xdr:spPr>
        <a:xfrm flipV="1">
          <a:off x="8750300" y="16970268"/>
          <a:ext cx="889000" cy="1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63138</xdr:rowOff>
    </xdr:from>
    <xdr:ext cx="599010" cy="259045"/>
    <xdr:sp macro="" textlink="">
      <xdr:nvSpPr>
        <xdr:cNvPr id="464" name="テキスト ボックス 463"/>
        <xdr:cNvSpPr txBox="1"/>
      </xdr:nvSpPr>
      <xdr:spPr>
        <a:xfrm>
          <a:off x="9339794" y="1669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5" name="フローチャート : 判断 464"/>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61312</xdr:rowOff>
    </xdr:from>
    <xdr:ext cx="599010" cy="259045"/>
    <xdr:sp macro="" textlink="">
      <xdr:nvSpPr>
        <xdr:cNvPr id="466" name="テキスト ボックス 465"/>
        <xdr:cNvSpPr txBox="1"/>
      </xdr:nvSpPr>
      <xdr:spPr>
        <a:xfrm>
          <a:off x="8450794" y="1669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88024</xdr:rowOff>
    </xdr:from>
    <xdr:to>
      <xdr:col>15</xdr:col>
      <xdr:colOff>231775</xdr:colOff>
      <xdr:row>99</xdr:row>
      <xdr:rowOff>18174</xdr:rowOff>
    </xdr:to>
    <xdr:sp macro="" textlink="">
      <xdr:nvSpPr>
        <xdr:cNvPr id="472" name="円/楕円 471"/>
        <xdr:cNvSpPr/>
      </xdr:nvSpPr>
      <xdr:spPr>
        <a:xfrm>
          <a:off x="10426700" y="1689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47401</xdr:rowOff>
    </xdr:from>
    <xdr:ext cx="599010" cy="259045"/>
    <xdr:sp macro="" textlink="">
      <xdr:nvSpPr>
        <xdr:cNvPr id="473" name="普通建設事業費 （ うち更新整備　）該当値テキスト"/>
        <xdr:cNvSpPr txBox="1"/>
      </xdr:nvSpPr>
      <xdr:spPr>
        <a:xfrm>
          <a:off x="10528300" y="1667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202,301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117368</xdr:rowOff>
    </xdr:from>
    <xdr:to>
      <xdr:col>14</xdr:col>
      <xdr:colOff>79375</xdr:colOff>
      <xdr:row>99</xdr:row>
      <xdr:rowOff>47518</xdr:rowOff>
    </xdr:to>
    <xdr:sp macro="" textlink="">
      <xdr:nvSpPr>
        <xdr:cNvPr id="474" name="円/楕円 473"/>
        <xdr:cNvSpPr/>
      </xdr:nvSpPr>
      <xdr:spPr>
        <a:xfrm>
          <a:off x="9588500" y="1691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99</xdr:row>
      <xdr:rowOff>38645</xdr:rowOff>
    </xdr:from>
    <xdr:ext cx="599010" cy="259045"/>
    <xdr:sp macro="" textlink="">
      <xdr:nvSpPr>
        <xdr:cNvPr id="475" name="テキスト ボックス 474"/>
        <xdr:cNvSpPr txBox="1"/>
      </xdr:nvSpPr>
      <xdr:spPr>
        <a:xfrm>
          <a:off x="9339794" y="1701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125,282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132282</xdr:rowOff>
    </xdr:from>
    <xdr:to>
      <xdr:col>12</xdr:col>
      <xdr:colOff>561975</xdr:colOff>
      <xdr:row>99</xdr:row>
      <xdr:rowOff>62432</xdr:rowOff>
    </xdr:to>
    <xdr:sp macro="" textlink="">
      <xdr:nvSpPr>
        <xdr:cNvPr id="476" name="円/楕円 475"/>
        <xdr:cNvSpPr/>
      </xdr:nvSpPr>
      <xdr:spPr>
        <a:xfrm>
          <a:off x="8699500" y="1693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53559</xdr:rowOff>
    </xdr:from>
    <xdr:ext cx="534377" cy="259045"/>
    <xdr:sp macro="" textlink="">
      <xdr:nvSpPr>
        <xdr:cNvPr id="477" name="テキスト ボックス 476"/>
        <xdr:cNvSpPr txBox="1"/>
      </xdr:nvSpPr>
      <xdr:spPr>
        <a:xfrm>
          <a:off x="8483111" y="1702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86,136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44385</xdr:rowOff>
    </xdr:from>
    <xdr:to>
      <xdr:col>23</xdr:col>
      <xdr:colOff>517525</xdr:colOff>
      <xdr:row>39</xdr:row>
      <xdr:rowOff>44442</xdr:rowOff>
    </xdr:to>
    <xdr:cxnSp macro="">
      <xdr:nvCxnSpPr>
        <xdr:cNvPr id="506" name="直線コネクタ 505"/>
        <xdr:cNvCxnSpPr/>
      </xdr:nvCxnSpPr>
      <xdr:spPr>
        <a:xfrm flipV="1">
          <a:off x="15481300" y="6730935"/>
          <a:ext cx="8382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117081</xdr:rowOff>
    </xdr:from>
    <xdr:ext cx="534377" cy="259045"/>
    <xdr:sp macro="" textlink="">
      <xdr:nvSpPr>
        <xdr:cNvPr id="507" name="災害復旧事業費平均値テキスト"/>
        <xdr:cNvSpPr txBox="1"/>
      </xdr:nvSpPr>
      <xdr:spPr>
        <a:xfrm>
          <a:off x="16370300" y="646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44404</xdr:rowOff>
    </xdr:from>
    <xdr:to>
      <xdr:col>22</xdr:col>
      <xdr:colOff>365125</xdr:colOff>
      <xdr:row>39</xdr:row>
      <xdr:rowOff>44442</xdr:rowOff>
    </xdr:to>
    <xdr:cxnSp macro="">
      <xdr:nvCxnSpPr>
        <xdr:cNvPr id="509" name="直線コネクタ 508"/>
        <xdr:cNvCxnSpPr/>
      </xdr:nvCxnSpPr>
      <xdr:spPr>
        <a:xfrm>
          <a:off x="14592300" y="6730954"/>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56399</xdr:rowOff>
    </xdr:from>
    <xdr:ext cx="534377" cy="259045"/>
    <xdr:sp macro="" textlink="">
      <xdr:nvSpPr>
        <xdr:cNvPr id="511" name="テキスト ボックス 510"/>
        <xdr:cNvSpPr txBox="1"/>
      </xdr:nvSpPr>
      <xdr:spPr>
        <a:xfrm>
          <a:off x="15214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44404</xdr:rowOff>
    </xdr:from>
    <xdr:to>
      <xdr:col>21</xdr:col>
      <xdr:colOff>161925</xdr:colOff>
      <xdr:row>39</xdr:row>
      <xdr:rowOff>44446</xdr:rowOff>
    </xdr:to>
    <xdr:cxnSp macro="">
      <xdr:nvCxnSpPr>
        <xdr:cNvPr id="512" name="直線コネクタ 511"/>
        <xdr:cNvCxnSpPr/>
      </xdr:nvCxnSpPr>
      <xdr:spPr>
        <a:xfrm flipV="1">
          <a:off x="13703300" y="6730954"/>
          <a:ext cx="8890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3" name="フローチャート : 判断 512"/>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42702</xdr:rowOff>
    </xdr:from>
    <xdr:ext cx="534377" cy="259045"/>
    <xdr:sp macro="" textlink="">
      <xdr:nvSpPr>
        <xdr:cNvPr id="514" name="テキスト ボックス 513"/>
        <xdr:cNvSpPr txBox="1"/>
      </xdr:nvSpPr>
      <xdr:spPr>
        <a:xfrm>
          <a:off x="14325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44446</xdr:rowOff>
    </xdr:from>
    <xdr:to>
      <xdr:col>19</xdr:col>
      <xdr:colOff>644525</xdr:colOff>
      <xdr:row>39</xdr:row>
      <xdr:rowOff>44446</xdr:rowOff>
    </xdr:to>
    <xdr:cxnSp macro="">
      <xdr:nvCxnSpPr>
        <xdr:cNvPr id="515" name="直線コネクタ 514"/>
        <xdr:cNvCxnSpPr/>
      </xdr:nvCxnSpPr>
      <xdr:spPr>
        <a:xfrm>
          <a:off x="12814300" y="67309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6" name="フローチャート : 判断 515"/>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21396</xdr:rowOff>
    </xdr:from>
    <xdr:ext cx="534377" cy="259045"/>
    <xdr:sp macro="" textlink="">
      <xdr:nvSpPr>
        <xdr:cNvPr id="517" name="テキスト ボックス 516"/>
        <xdr:cNvSpPr txBox="1"/>
      </xdr:nvSpPr>
      <xdr:spPr>
        <a:xfrm>
          <a:off x="13436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18" name="フローチャート : 判断 517"/>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28993</xdr:rowOff>
    </xdr:from>
    <xdr:ext cx="534377" cy="259045"/>
    <xdr:sp macro="" textlink="">
      <xdr:nvSpPr>
        <xdr:cNvPr id="519" name="テキスト ボックス 518"/>
        <xdr:cNvSpPr txBox="1"/>
      </xdr:nvSpPr>
      <xdr:spPr>
        <a:xfrm>
          <a:off x="12547111" y="63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165035</xdr:rowOff>
    </xdr:from>
    <xdr:to>
      <xdr:col>23</xdr:col>
      <xdr:colOff>568325</xdr:colOff>
      <xdr:row>39</xdr:row>
      <xdr:rowOff>95185</xdr:rowOff>
    </xdr:to>
    <xdr:sp macro="" textlink="">
      <xdr:nvSpPr>
        <xdr:cNvPr id="525" name="円/楕円 524"/>
        <xdr:cNvSpPr/>
      </xdr:nvSpPr>
      <xdr:spPr>
        <a:xfrm>
          <a:off x="16268700" y="668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79962</xdr:rowOff>
    </xdr:from>
    <xdr:ext cx="313932" cy="259045"/>
    <xdr:sp macro="" textlink="">
      <xdr:nvSpPr>
        <xdr:cNvPr id="526" name="災害復旧事業費該当値テキスト"/>
        <xdr:cNvSpPr txBox="1"/>
      </xdr:nvSpPr>
      <xdr:spPr>
        <a:xfrm>
          <a:off x="16370300" y="65950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165092</xdr:rowOff>
    </xdr:from>
    <xdr:to>
      <xdr:col>22</xdr:col>
      <xdr:colOff>415925</xdr:colOff>
      <xdr:row>39</xdr:row>
      <xdr:rowOff>95242</xdr:rowOff>
    </xdr:to>
    <xdr:sp macro="" textlink="">
      <xdr:nvSpPr>
        <xdr:cNvPr id="527" name="円/楕円 526"/>
        <xdr:cNvSpPr/>
      </xdr:nvSpPr>
      <xdr:spPr>
        <a:xfrm>
          <a:off x="15430500" y="668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86369</xdr:rowOff>
    </xdr:from>
    <xdr:ext cx="249299" cy="259045"/>
    <xdr:sp macro="" textlink="">
      <xdr:nvSpPr>
        <xdr:cNvPr id="528" name="テキスト ボックス 527"/>
        <xdr:cNvSpPr txBox="1"/>
      </xdr:nvSpPr>
      <xdr:spPr>
        <a:xfrm>
          <a:off x="15356649" y="6772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165054</xdr:rowOff>
    </xdr:from>
    <xdr:to>
      <xdr:col>21</xdr:col>
      <xdr:colOff>212725</xdr:colOff>
      <xdr:row>39</xdr:row>
      <xdr:rowOff>95204</xdr:rowOff>
    </xdr:to>
    <xdr:sp macro="" textlink="">
      <xdr:nvSpPr>
        <xdr:cNvPr id="529" name="円/楕円 528"/>
        <xdr:cNvSpPr/>
      </xdr:nvSpPr>
      <xdr:spPr>
        <a:xfrm>
          <a:off x="14541500" y="668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86331</xdr:rowOff>
    </xdr:from>
    <xdr:ext cx="313932" cy="259045"/>
    <xdr:sp macro="" textlink="">
      <xdr:nvSpPr>
        <xdr:cNvPr id="530" name="テキスト ボックス 529"/>
        <xdr:cNvSpPr txBox="1"/>
      </xdr:nvSpPr>
      <xdr:spPr>
        <a:xfrm>
          <a:off x="14435333" y="6772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165096</xdr:rowOff>
    </xdr:from>
    <xdr:to>
      <xdr:col>20</xdr:col>
      <xdr:colOff>9525</xdr:colOff>
      <xdr:row>39</xdr:row>
      <xdr:rowOff>95246</xdr:rowOff>
    </xdr:to>
    <xdr:sp macro="" textlink="">
      <xdr:nvSpPr>
        <xdr:cNvPr id="531" name="円/楕円 530"/>
        <xdr:cNvSpPr/>
      </xdr:nvSpPr>
      <xdr:spPr>
        <a:xfrm>
          <a:off x="13652500" y="668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86373</xdr:rowOff>
    </xdr:from>
    <xdr:ext cx="249299" cy="259045"/>
    <xdr:sp macro="" textlink="">
      <xdr:nvSpPr>
        <xdr:cNvPr id="532" name="テキスト ボックス 531"/>
        <xdr:cNvSpPr txBox="1"/>
      </xdr:nvSpPr>
      <xdr:spPr>
        <a:xfrm>
          <a:off x="13578649" y="67729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165096</xdr:rowOff>
    </xdr:from>
    <xdr:to>
      <xdr:col>18</xdr:col>
      <xdr:colOff>492125</xdr:colOff>
      <xdr:row>39</xdr:row>
      <xdr:rowOff>95246</xdr:rowOff>
    </xdr:to>
    <xdr:sp macro="" textlink="">
      <xdr:nvSpPr>
        <xdr:cNvPr id="533" name="円/楕円 532"/>
        <xdr:cNvSpPr/>
      </xdr:nvSpPr>
      <xdr:spPr>
        <a:xfrm>
          <a:off x="12763500" y="668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86373</xdr:rowOff>
    </xdr:from>
    <xdr:ext cx="249299" cy="259045"/>
    <xdr:sp macro="" textlink="">
      <xdr:nvSpPr>
        <xdr:cNvPr id="534" name="テキスト ボックス 533"/>
        <xdr:cNvSpPr txBox="1"/>
      </xdr:nvSpPr>
      <xdr:spPr>
        <a:xfrm>
          <a:off x="12689649" y="67729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52095</xdr:rowOff>
    </xdr:from>
    <xdr:to>
      <xdr:col>21</xdr:col>
      <xdr:colOff>212725</xdr:colOff>
      <xdr:row>58</xdr:row>
      <xdr:rowOff>153695</xdr:rowOff>
    </xdr:to>
    <xdr:sp macro="" textlink="">
      <xdr:nvSpPr>
        <xdr:cNvPr id="568" name="フローチャート : 判断 567"/>
        <xdr:cNvSpPr/>
      </xdr:nvSpPr>
      <xdr:spPr>
        <a:xfrm>
          <a:off x="14541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170222</xdr:rowOff>
    </xdr:from>
    <xdr:ext cx="378565" cy="259045"/>
    <xdr:sp macro="" textlink="">
      <xdr:nvSpPr>
        <xdr:cNvPr id="569" name="テキスト ボックス 568"/>
        <xdr:cNvSpPr txBox="1"/>
      </xdr:nvSpPr>
      <xdr:spPr>
        <a:xfrm>
          <a:off x="14403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45924</xdr:rowOff>
    </xdr:from>
    <xdr:to>
      <xdr:col>20</xdr:col>
      <xdr:colOff>9525</xdr:colOff>
      <xdr:row>58</xdr:row>
      <xdr:rowOff>147524</xdr:rowOff>
    </xdr:to>
    <xdr:sp macro="" textlink="">
      <xdr:nvSpPr>
        <xdr:cNvPr id="571" name="フローチャート : 判断 570"/>
        <xdr:cNvSpPr/>
      </xdr:nvSpPr>
      <xdr:spPr>
        <a:xfrm>
          <a:off x="13652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164051</xdr:rowOff>
    </xdr:from>
    <xdr:ext cx="378565" cy="259045"/>
    <xdr:sp macro="" textlink="">
      <xdr:nvSpPr>
        <xdr:cNvPr id="572" name="テキスト ボックス 571"/>
        <xdr:cNvSpPr txBox="1"/>
      </xdr:nvSpPr>
      <xdr:spPr>
        <a:xfrm>
          <a:off x="13514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63526</xdr:rowOff>
    </xdr:from>
    <xdr:to>
      <xdr:col>18</xdr:col>
      <xdr:colOff>492125</xdr:colOff>
      <xdr:row>58</xdr:row>
      <xdr:rowOff>165126</xdr:rowOff>
    </xdr:to>
    <xdr:sp macro="" textlink="">
      <xdr:nvSpPr>
        <xdr:cNvPr id="573" name="フローチャート : 判断 572"/>
        <xdr:cNvSpPr/>
      </xdr:nvSpPr>
      <xdr:spPr>
        <a:xfrm>
          <a:off x="12763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10203</xdr:rowOff>
    </xdr:from>
    <xdr:ext cx="378565" cy="259045"/>
    <xdr:sp macro="" textlink="">
      <xdr:nvSpPr>
        <xdr:cNvPr id="574" name="テキスト ボックス 573"/>
        <xdr:cNvSpPr txBox="1"/>
      </xdr:nvSpPr>
      <xdr:spPr>
        <a:xfrm>
          <a:off x="12625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127685</xdr:rowOff>
    </xdr:from>
    <xdr:to>
      <xdr:col>23</xdr:col>
      <xdr:colOff>517525</xdr:colOff>
      <xdr:row>78</xdr:row>
      <xdr:rowOff>16512</xdr:rowOff>
    </xdr:to>
    <xdr:cxnSp macro="">
      <xdr:nvCxnSpPr>
        <xdr:cNvPr id="618" name="直線コネクタ 617"/>
        <xdr:cNvCxnSpPr/>
      </xdr:nvCxnSpPr>
      <xdr:spPr>
        <a:xfrm flipV="1">
          <a:off x="15481300" y="13329335"/>
          <a:ext cx="838200" cy="6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129312</xdr:rowOff>
    </xdr:from>
    <xdr:ext cx="599010" cy="259045"/>
    <xdr:sp macro="" textlink="">
      <xdr:nvSpPr>
        <xdr:cNvPr id="619" name="公債費平均値テキスト"/>
        <xdr:cNvSpPr txBox="1"/>
      </xdr:nvSpPr>
      <xdr:spPr>
        <a:xfrm>
          <a:off x="16370300" y="13330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16512</xdr:rowOff>
    </xdr:from>
    <xdr:to>
      <xdr:col>22</xdr:col>
      <xdr:colOff>365125</xdr:colOff>
      <xdr:row>78</xdr:row>
      <xdr:rowOff>22924</xdr:rowOff>
    </xdr:to>
    <xdr:cxnSp macro="">
      <xdr:nvCxnSpPr>
        <xdr:cNvPr id="621" name="直線コネクタ 620"/>
        <xdr:cNvCxnSpPr/>
      </xdr:nvCxnSpPr>
      <xdr:spPr>
        <a:xfrm flipV="1">
          <a:off x="14592300" y="13389612"/>
          <a:ext cx="889000" cy="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72093</xdr:rowOff>
    </xdr:from>
    <xdr:ext cx="599010" cy="259045"/>
    <xdr:sp macro="" textlink="">
      <xdr:nvSpPr>
        <xdr:cNvPr id="623" name="テキスト ボックス 622"/>
        <xdr:cNvSpPr txBox="1"/>
      </xdr:nvSpPr>
      <xdr:spPr>
        <a:xfrm>
          <a:off x="15181794" y="1344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8147</xdr:rowOff>
    </xdr:from>
    <xdr:to>
      <xdr:col>21</xdr:col>
      <xdr:colOff>161925</xdr:colOff>
      <xdr:row>78</xdr:row>
      <xdr:rowOff>22924</xdr:rowOff>
    </xdr:to>
    <xdr:cxnSp macro="">
      <xdr:nvCxnSpPr>
        <xdr:cNvPr id="624" name="直線コネクタ 623"/>
        <xdr:cNvCxnSpPr/>
      </xdr:nvCxnSpPr>
      <xdr:spPr>
        <a:xfrm>
          <a:off x="13703300" y="13381247"/>
          <a:ext cx="889000" cy="1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5" name="フローチャート : 判断 624"/>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68539</xdr:rowOff>
    </xdr:from>
    <xdr:ext cx="599010" cy="259045"/>
    <xdr:sp macro="" textlink="">
      <xdr:nvSpPr>
        <xdr:cNvPr id="626" name="テキスト ボックス 625"/>
        <xdr:cNvSpPr txBox="1"/>
      </xdr:nvSpPr>
      <xdr:spPr>
        <a:xfrm>
          <a:off x="14292794" y="13441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130218</xdr:rowOff>
    </xdr:from>
    <xdr:to>
      <xdr:col>19</xdr:col>
      <xdr:colOff>644525</xdr:colOff>
      <xdr:row>78</xdr:row>
      <xdr:rowOff>8147</xdr:rowOff>
    </xdr:to>
    <xdr:cxnSp macro="">
      <xdr:nvCxnSpPr>
        <xdr:cNvPr id="627" name="直線コネクタ 626"/>
        <xdr:cNvCxnSpPr/>
      </xdr:nvCxnSpPr>
      <xdr:spPr>
        <a:xfrm>
          <a:off x="12814300" y="13331868"/>
          <a:ext cx="889000" cy="4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28" name="フローチャート : 判断 627"/>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61055</xdr:rowOff>
    </xdr:from>
    <xdr:ext cx="599010" cy="259045"/>
    <xdr:sp macro="" textlink="">
      <xdr:nvSpPr>
        <xdr:cNvPr id="629" name="テキスト ボックス 628"/>
        <xdr:cNvSpPr txBox="1"/>
      </xdr:nvSpPr>
      <xdr:spPr>
        <a:xfrm>
          <a:off x="13403794" y="1343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30" name="フローチャート : 判断 629"/>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67716</xdr:rowOff>
    </xdr:from>
    <xdr:ext cx="599010" cy="259045"/>
    <xdr:sp macro="" textlink="">
      <xdr:nvSpPr>
        <xdr:cNvPr id="631" name="テキスト ボックス 630"/>
        <xdr:cNvSpPr txBox="1"/>
      </xdr:nvSpPr>
      <xdr:spPr>
        <a:xfrm>
          <a:off x="12514794" y="134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76885</xdr:rowOff>
    </xdr:from>
    <xdr:to>
      <xdr:col>23</xdr:col>
      <xdr:colOff>568325</xdr:colOff>
      <xdr:row>78</xdr:row>
      <xdr:rowOff>7035</xdr:rowOff>
    </xdr:to>
    <xdr:sp macro="" textlink="">
      <xdr:nvSpPr>
        <xdr:cNvPr id="637" name="円/楕円 636"/>
        <xdr:cNvSpPr/>
      </xdr:nvSpPr>
      <xdr:spPr>
        <a:xfrm>
          <a:off x="16268700" y="1327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99762</xdr:rowOff>
    </xdr:from>
    <xdr:ext cx="599010" cy="259045"/>
    <xdr:sp macro="" textlink="">
      <xdr:nvSpPr>
        <xdr:cNvPr id="638" name="公債費該当値テキスト"/>
        <xdr:cNvSpPr txBox="1"/>
      </xdr:nvSpPr>
      <xdr:spPr>
        <a:xfrm>
          <a:off x="16370300" y="13129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204,460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137162</xdr:rowOff>
    </xdr:from>
    <xdr:to>
      <xdr:col>22</xdr:col>
      <xdr:colOff>415925</xdr:colOff>
      <xdr:row>78</xdr:row>
      <xdr:rowOff>67312</xdr:rowOff>
    </xdr:to>
    <xdr:sp macro="" textlink="">
      <xdr:nvSpPr>
        <xdr:cNvPr id="639" name="円/楕円 638"/>
        <xdr:cNvSpPr/>
      </xdr:nvSpPr>
      <xdr:spPr>
        <a:xfrm>
          <a:off x="15430500" y="1333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83839</xdr:rowOff>
    </xdr:from>
    <xdr:ext cx="599010" cy="259045"/>
    <xdr:sp macro="" textlink="">
      <xdr:nvSpPr>
        <xdr:cNvPr id="640" name="テキスト ボックス 639"/>
        <xdr:cNvSpPr txBox="1"/>
      </xdr:nvSpPr>
      <xdr:spPr>
        <a:xfrm>
          <a:off x="15181794" y="1311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156,998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143574</xdr:rowOff>
    </xdr:from>
    <xdr:to>
      <xdr:col>21</xdr:col>
      <xdr:colOff>212725</xdr:colOff>
      <xdr:row>78</xdr:row>
      <xdr:rowOff>73724</xdr:rowOff>
    </xdr:to>
    <xdr:sp macro="" textlink="">
      <xdr:nvSpPr>
        <xdr:cNvPr id="641" name="円/楕円 640"/>
        <xdr:cNvSpPr/>
      </xdr:nvSpPr>
      <xdr:spPr>
        <a:xfrm>
          <a:off x="14541500" y="1334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90251</xdr:rowOff>
    </xdr:from>
    <xdr:ext cx="599010" cy="259045"/>
    <xdr:sp macro="" textlink="">
      <xdr:nvSpPr>
        <xdr:cNvPr id="642" name="テキスト ボックス 641"/>
        <xdr:cNvSpPr txBox="1"/>
      </xdr:nvSpPr>
      <xdr:spPr>
        <a:xfrm>
          <a:off x="14292794" y="13120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151,949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128797</xdr:rowOff>
    </xdr:from>
    <xdr:to>
      <xdr:col>20</xdr:col>
      <xdr:colOff>9525</xdr:colOff>
      <xdr:row>78</xdr:row>
      <xdr:rowOff>58947</xdr:rowOff>
    </xdr:to>
    <xdr:sp macro="" textlink="">
      <xdr:nvSpPr>
        <xdr:cNvPr id="643" name="円/楕円 642"/>
        <xdr:cNvSpPr/>
      </xdr:nvSpPr>
      <xdr:spPr>
        <a:xfrm>
          <a:off x="13652500" y="1333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75474</xdr:rowOff>
    </xdr:from>
    <xdr:ext cx="599010" cy="259045"/>
    <xdr:sp macro="" textlink="">
      <xdr:nvSpPr>
        <xdr:cNvPr id="644" name="テキスト ボックス 643"/>
        <xdr:cNvSpPr txBox="1"/>
      </xdr:nvSpPr>
      <xdr:spPr>
        <a:xfrm>
          <a:off x="13403794" y="131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163,585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79418</xdr:rowOff>
    </xdr:from>
    <xdr:to>
      <xdr:col>18</xdr:col>
      <xdr:colOff>492125</xdr:colOff>
      <xdr:row>78</xdr:row>
      <xdr:rowOff>9568</xdr:rowOff>
    </xdr:to>
    <xdr:sp macro="" textlink="">
      <xdr:nvSpPr>
        <xdr:cNvPr id="645" name="円/楕円 644"/>
        <xdr:cNvSpPr/>
      </xdr:nvSpPr>
      <xdr:spPr>
        <a:xfrm>
          <a:off x="12763500" y="1328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26095</xdr:rowOff>
    </xdr:from>
    <xdr:ext cx="599010" cy="259045"/>
    <xdr:sp macro="" textlink="">
      <xdr:nvSpPr>
        <xdr:cNvPr id="646" name="テキスト ボックス 645"/>
        <xdr:cNvSpPr txBox="1"/>
      </xdr:nvSpPr>
      <xdr:spPr>
        <a:xfrm>
          <a:off x="12514794" y="13056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202,466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163252</xdr:rowOff>
    </xdr:from>
    <xdr:to>
      <xdr:col>23</xdr:col>
      <xdr:colOff>517525</xdr:colOff>
      <xdr:row>98</xdr:row>
      <xdr:rowOff>21520</xdr:rowOff>
    </xdr:to>
    <xdr:cxnSp macro="">
      <xdr:nvCxnSpPr>
        <xdr:cNvPr id="673" name="直線コネクタ 672"/>
        <xdr:cNvCxnSpPr/>
      </xdr:nvCxnSpPr>
      <xdr:spPr>
        <a:xfrm>
          <a:off x="15481300" y="16793902"/>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2108</xdr:rowOff>
    </xdr:from>
    <xdr:ext cx="534377" cy="259045"/>
    <xdr:sp macro="" textlink="">
      <xdr:nvSpPr>
        <xdr:cNvPr id="674" name="積立金平均値テキスト"/>
        <xdr:cNvSpPr txBox="1"/>
      </xdr:nvSpPr>
      <xdr:spPr>
        <a:xfrm>
          <a:off x="16370300" y="16804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163252</xdr:rowOff>
    </xdr:from>
    <xdr:to>
      <xdr:col>22</xdr:col>
      <xdr:colOff>365125</xdr:colOff>
      <xdr:row>98</xdr:row>
      <xdr:rowOff>39705</xdr:rowOff>
    </xdr:to>
    <xdr:cxnSp macro="">
      <xdr:nvCxnSpPr>
        <xdr:cNvPr id="676" name="直線コネクタ 675"/>
        <xdr:cNvCxnSpPr/>
      </xdr:nvCxnSpPr>
      <xdr:spPr>
        <a:xfrm flipV="1">
          <a:off x="14592300" y="16793902"/>
          <a:ext cx="889000" cy="4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108973</xdr:rowOff>
    </xdr:from>
    <xdr:ext cx="534377" cy="259045"/>
    <xdr:sp macro="" textlink="">
      <xdr:nvSpPr>
        <xdr:cNvPr id="678" name="テキスト ボックス 677"/>
        <xdr:cNvSpPr txBox="1"/>
      </xdr:nvSpPr>
      <xdr:spPr>
        <a:xfrm>
          <a:off x="15214111" y="16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39705</xdr:rowOff>
    </xdr:from>
    <xdr:to>
      <xdr:col>21</xdr:col>
      <xdr:colOff>161925</xdr:colOff>
      <xdr:row>98</xdr:row>
      <xdr:rowOff>72394</xdr:rowOff>
    </xdr:to>
    <xdr:cxnSp macro="">
      <xdr:nvCxnSpPr>
        <xdr:cNvPr id="679" name="直線コネクタ 678"/>
        <xdr:cNvCxnSpPr/>
      </xdr:nvCxnSpPr>
      <xdr:spPr>
        <a:xfrm flipV="1">
          <a:off x="13703300" y="16841805"/>
          <a:ext cx="889000" cy="3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80" name="フローチャート : 判断 679"/>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121260</xdr:rowOff>
    </xdr:from>
    <xdr:ext cx="534377" cy="259045"/>
    <xdr:sp macro="" textlink="">
      <xdr:nvSpPr>
        <xdr:cNvPr id="681" name="テキスト ボックス 680"/>
        <xdr:cNvSpPr txBox="1"/>
      </xdr:nvSpPr>
      <xdr:spPr>
        <a:xfrm>
          <a:off x="14325111" y="1692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72394</xdr:rowOff>
    </xdr:from>
    <xdr:to>
      <xdr:col>19</xdr:col>
      <xdr:colOff>644525</xdr:colOff>
      <xdr:row>98</xdr:row>
      <xdr:rowOff>79963</xdr:rowOff>
    </xdr:to>
    <xdr:cxnSp macro="">
      <xdr:nvCxnSpPr>
        <xdr:cNvPr id="682" name="直線コネクタ 681"/>
        <xdr:cNvCxnSpPr/>
      </xdr:nvCxnSpPr>
      <xdr:spPr>
        <a:xfrm flipV="1">
          <a:off x="12814300" y="16874494"/>
          <a:ext cx="889000" cy="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3" name="フローチャート : 判断 682"/>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129768</xdr:rowOff>
    </xdr:from>
    <xdr:ext cx="534377" cy="259045"/>
    <xdr:sp macro="" textlink="">
      <xdr:nvSpPr>
        <xdr:cNvPr id="684" name="テキスト ボックス 683"/>
        <xdr:cNvSpPr txBox="1"/>
      </xdr:nvSpPr>
      <xdr:spPr>
        <a:xfrm>
          <a:off x="13436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5" name="フローチャート : 判断 684"/>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108157</xdr:rowOff>
    </xdr:from>
    <xdr:ext cx="599010" cy="259045"/>
    <xdr:sp macro="" textlink="">
      <xdr:nvSpPr>
        <xdr:cNvPr id="686" name="テキスト ボックス 685"/>
        <xdr:cNvSpPr txBox="1"/>
      </xdr:nvSpPr>
      <xdr:spPr>
        <a:xfrm>
          <a:off x="12514794" y="1656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142170</xdr:rowOff>
    </xdr:from>
    <xdr:to>
      <xdr:col>23</xdr:col>
      <xdr:colOff>568325</xdr:colOff>
      <xdr:row>98</xdr:row>
      <xdr:rowOff>72320</xdr:rowOff>
    </xdr:to>
    <xdr:sp macro="" textlink="">
      <xdr:nvSpPr>
        <xdr:cNvPr id="692" name="円/楕円 691"/>
        <xdr:cNvSpPr/>
      </xdr:nvSpPr>
      <xdr:spPr>
        <a:xfrm>
          <a:off x="16268700" y="167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101547</xdr:rowOff>
    </xdr:from>
    <xdr:ext cx="599010" cy="259045"/>
    <xdr:sp macro="" textlink="">
      <xdr:nvSpPr>
        <xdr:cNvPr id="693" name="積立金該当値テキスト"/>
        <xdr:cNvSpPr txBox="1"/>
      </xdr:nvSpPr>
      <xdr:spPr>
        <a:xfrm>
          <a:off x="16370300" y="16560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129,244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112452</xdr:rowOff>
    </xdr:from>
    <xdr:to>
      <xdr:col>22</xdr:col>
      <xdr:colOff>415925</xdr:colOff>
      <xdr:row>98</xdr:row>
      <xdr:rowOff>42602</xdr:rowOff>
    </xdr:to>
    <xdr:sp macro="" textlink="">
      <xdr:nvSpPr>
        <xdr:cNvPr id="694" name="円/楕円 693"/>
        <xdr:cNvSpPr/>
      </xdr:nvSpPr>
      <xdr:spPr>
        <a:xfrm>
          <a:off x="15430500" y="1674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59129</xdr:rowOff>
    </xdr:from>
    <xdr:ext cx="599010" cy="259045"/>
    <xdr:sp macro="" textlink="">
      <xdr:nvSpPr>
        <xdr:cNvPr id="695" name="テキスト ボックス 694"/>
        <xdr:cNvSpPr txBox="1"/>
      </xdr:nvSpPr>
      <xdr:spPr>
        <a:xfrm>
          <a:off x="15181794" y="1651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161,744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160355</xdr:rowOff>
    </xdr:from>
    <xdr:to>
      <xdr:col>21</xdr:col>
      <xdr:colOff>212725</xdr:colOff>
      <xdr:row>98</xdr:row>
      <xdr:rowOff>90505</xdr:rowOff>
    </xdr:to>
    <xdr:sp macro="" textlink="">
      <xdr:nvSpPr>
        <xdr:cNvPr id="696" name="円/楕円 695"/>
        <xdr:cNvSpPr/>
      </xdr:nvSpPr>
      <xdr:spPr>
        <a:xfrm>
          <a:off x="14541500" y="1679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107032</xdr:rowOff>
    </xdr:from>
    <xdr:ext cx="599010" cy="259045"/>
    <xdr:sp macro="" textlink="">
      <xdr:nvSpPr>
        <xdr:cNvPr id="697" name="テキスト ボックス 696"/>
        <xdr:cNvSpPr txBox="1"/>
      </xdr:nvSpPr>
      <xdr:spPr>
        <a:xfrm>
          <a:off x="14292794" y="1656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109,356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21594</xdr:rowOff>
    </xdr:from>
    <xdr:to>
      <xdr:col>20</xdr:col>
      <xdr:colOff>9525</xdr:colOff>
      <xdr:row>98</xdr:row>
      <xdr:rowOff>123194</xdr:rowOff>
    </xdr:to>
    <xdr:sp macro="" textlink="">
      <xdr:nvSpPr>
        <xdr:cNvPr id="698" name="円/楕円 697"/>
        <xdr:cNvSpPr/>
      </xdr:nvSpPr>
      <xdr:spPr>
        <a:xfrm>
          <a:off x="13652500" y="1682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114321</xdr:rowOff>
    </xdr:from>
    <xdr:ext cx="534377" cy="259045"/>
    <xdr:sp macro="" textlink="">
      <xdr:nvSpPr>
        <xdr:cNvPr id="699" name="テキスト ボックス 698"/>
        <xdr:cNvSpPr txBox="1"/>
      </xdr:nvSpPr>
      <xdr:spPr>
        <a:xfrm>
          <a:off x="13436111" y="1691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73,606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29163</xdr:rowOff>
    </xdr:from>
    <xdr:to>
      <xdr:col>18</xdr:col>
      <xdr:colOff>492125</xdr:colOff>
      <xdr:row>98</xdr:row>
      <xdr:rowOff>130763</xdr:rowOff>
    </xdr:to>
    <xdr:sp macro="" textlink="">
      <xdr:nvSpPr>
        <xdr:cNvPr id="700" name="円/楕円 699"/>
        <xdr:cNvSpPr/>
      </xdr:nvSpPr>
      <xdr:spPr>
        <a:xfrm>
          <a:off x="12763500" y="1683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121890</xdr:rowOff>
    </xdr:from>
    <xdr:ext cx="534377" cy="259045"/>
    <xdr:sp macro="" textlink="">
      <xdr:nvSpPr>
        <xdr:cNvPr id="701" name="テキスト ボックス 700"/>
        <xdr:cNvSpPr txBox="1"/>
      </xdr:nvSpPr>
      <xdr:spPr>
        <a:xfrm>
          <a:off x="12547111" y="1692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65,329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129260</xdr:rowOff>
    </xdr:from>
    <xdr:to>
      <xdr:col>32</xdr:col>
      <xdr:colOff>187325</xdr:colOff>
      <xdr:row>38</xdr:row>
      <xdr:rowOff>161493</xdr:rowOff>
    </xdr:to>
    <xdr:cxnSp macro="">
      <xdr:nvCxnSpPr>
        <xdr:cNvPr id="730" name="直線コネクタ 729"/>
        <xdr:cNvCxnSpPr/>
      </xdr:nvCxnSpPr>
      <xdr:spPr>
        <a:xfrm>
          <a:off x="21323300" y="6644360"/>
          <a:ext cx="838200" cy="3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31" name="投資及び出資金平均値テキスト"/>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126441</xdr:rowOff>
    </xdr:from>
    <xdr:to>
      <xdr:col>31</xdr:col>
      <xdr:colOff>34925</xdr:colOff>
      <xdr:row>38</xdr:row>
      <xdr:rowOff>129260</xdr:rowOff>
    </xdr:to>
    <xdr:cxnSp macro="">
      <xdr:nvCxnSpPr>
        <xdr:cNvPr id="733" name="直線コネクタ 732"/>
        <xdr:cNvCxnSpPr/>
      </xdr:nvCxnSpPr>
      <xdr:spPr>
        <a:xfrm>
          <a:off x="20434300" y="6641541"/>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4" name="フローチャート : 判断 733"/>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52125</xdr:rowOff>
    </xdr:from>
    <xdr:ext cx="378565" cy="259045"/>
    <xdr:sp macro="" textlink="">
      <xdr:nvSpPr>
        <xdr:cNvPr id="735" name="テキスト ボックス 734"/>
        <xdr:cNvSpPr txBox="1"/>
      </xdr:nvSpPr>
      <xdr:spPr>
        <a:xfrm>
          <a:off x="21134017" y="6738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95199</xdr:rowOff>
    </xdr:from>
    <xdr:to>
      <xdr:col>29</xdr:col>
      <xdr:colOff>517525</xdr:colOff>
      <xdr:row>38</xdr:row>
      <xdr:rowOff>126441</xdr:rowOff>
    </xdr:to>
    <xdr:cxnSp macro="">
      <xdr:nvCxnSpPr>
        <xdr:cNvPr id="736" name="直線コネクタ 735"/>
        <xdr:cNvCxnSpPr/>
      </xdr:nvCxnSpPr>
      <xdr:spPr>
        <a:xfrm>
          <a:off x="19545300" y="6610299"/>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71869</xdr:rowOff>
    </xdr:from>
    <xdr:to>
      <xdr:col>29</xdr:col>
      <xdr:colOff>568325</xdr:colOff>
      <xdr:row>39</xdr:row>
      <xdr:rowOff>2019</xdr:rowOff>
    </xdr:to>
    <xdr:sp macro="" textlink="">
      <xdr:nvSpPr>
        <xdr:cNvPr id="737" name="フローチャート : 判断 736"/>
        <xdr:cNvSpPr/>
      </xdr:nvSpPr>
      <xdr:spPr>
        <a:xfrm>
          <a:off x="20383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18546</xdr:rowOff>
    </xdr:from>
    <xdr:ext cx="469744" cy="259045"/>
    <xdr:sp macro="" textlink="">
      <xdr:nvSpPr>
        <xdr:cNvPr id="738" name="テキスト ボックス 737"/>
        <xdr:cNvSpPr txBox="1"/>
      </xdr:nvSpPr>
      <xdr:spPr>
        <a:xfrm>
          <a:off x="20199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12332</xdr:rowOff>
    </xdr:from>
    <xdr:to>
      <xdr:col>28</xdr:col>
      <xdr:colOff>314325</xdr:colOff>
      <xdr:row>38</xdr:row>
      <xdr:rowOff>95199</xdr:rowOff>
    </xdr:to>
    <xdr:cxnSp macro="">
      <xdr:nvCxnSpPr>
        <xdr:cNvPr id="739" name="直線コネクタ 738"/>
        <xdr:cNvCxnSpPr/>
      </xdr:nvCxnSpPr>
      <xdr:spPr>
        <a:xfrm>
          <a:off x="18656300" y="6527432"/>
          <a:ext cx="889000" cy="8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30455</xdr:rowOff>
    </xdr:from>
    <xdr:to>
      <xdr:col>28</xdr:col>
      <xdr:colOff>365125</xdr:colOff>
      <xdr:row>38</xdr:row>
      <xdr:rowOff>132055</xdr:rowOff>
    </xdr:to>
    <xdr:sp macro="" textlink="">
      <xdr:nvSpPr>
        <xdr:cNvPr id="740" name="フローチャート : 判断 739"/>
        <xdr:cNvSpPr/>
      </xdr:nvSpPr>
      <xdr:spPr>
        <a:xfrm>
          <a:off x="19494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148582</xdr:rowOff>
    </xdr:from>
    <xdr:ext cx="469744" cy="259045"/>
    <xdr:sp macro="" textlink="">
      <xdr:nvSpPr>
        <xdr:cNvPr id="741" name="テキスト ボックス 740"/>
        <xdr:cNvSpPr txBox="1"/>
      </xdr:nvSpPr>
      <xdr:spPr>
        <a:xfrm>
          <a:off x="19310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70307</xdr:rowOff>
    </xdr:from>
    <xdr:to>
      <xdr:col>27</xdr:col>
      <xdr:colOff>161925</xdr:colOff>
      <xdr:row>39</xdr:row>
      <xdr:rowOff>457</xdr:rowOff>
    </xdr:to>
    <xdr:sp macro="" textlink="">
      <xdr:nvSpPr>
        <xdr:cNvPr id="742" name="フローチャート : 判断 741"/>
        <xdr:cNvSpPr/>
      </xdr:nvSpPr>
      <xdr:spPr>
        <a:xfrm>
          <a:off x="18605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163034</xdr:rowOff>
    </xdr:from>
    <xdr:ext cx="469744" cy="259045"/>
    <xdr:sp macro="" textlink="">
      <xdr:nvSpPr>
        <xdr:cNvPr id="743" name="テキスト ボックス 742"/>
        <xdr:cNvSpPr txBox="1"/>
      </xdr:nvSpPr>
      <xdr:spPr>
        <a:xfrm>
          <a:off x="18421427" y="667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110693</xdr:rowOff>
    </xdr:from>
    <xdr:to>
      <xdr:col>32</xdr:col>
      <xdr:colOff>238125</xdr:colOff>
      <xdr:row>39</xdr:row>
      <xdr:rowOff>40843</xdr:rowOff>
    </xdr:to>
    <xdr:sp macro="" textlink="">
      <xdr:nvSpPr>
        <xdr:cNvPr id="749" name="円/楕円 748"/>
        <xdr:cNvSpPr/>
      </xdr:nvSpPr>
      <xdr:spPr>
        <a:xfrm>
          <a:off x="22110700" y="662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79138</xdr:rowOff>
    </xdr:from>
    <xdr:ext cx="469744" cy="259045"/>
    <xdr:sp macro="" textlink="">
      <xdr:nvSpPr>
        <xdr:cNvPr id="750" name="投資及び出資金該当値テキスト"/>
        <xdr:cNvSpPr txBox="1"/>
      </xdr:nvSpPr>
      <xdr:spPr>
        <a:xfrm>
          <a:off x="22212300" y="659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78460</xdr:rowOff>
    </xdr:from>
    <xdr:to>
      <xdr:col>31</xdr:col>
      <xdr:colOff>85725</xdr:colOff>
      <xdr:row>39</xdr:row>
      <xdr:rowOff>8610</xdr:rowOff>
    </xdr:to>
    <xdr:sp macro="" textlink="">
      <xdr:nvSpPr>
        <xdr:cNvPr id="751" name="円/楕円 750"/>
        <xdr:cNvSpPr/>
      </xdr:nvSpPr>
      <xdr:spPr>
        <a:xfrm>
          <a:off x="21272500" y="659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25138</xdr:rowOff>
    </xdr:from>
    <xdr:ext cx="469744" cy="259045"/>
    <xdr:sp macro="" textlink="">
      <xdr:nvSpPr>
        <xdr:cNvPr id="752" name="テキスト ボックス 751"/>
        <xdr:cNvSpPr txBox="1"/>
      </xdr:nvSpPr>
      <xdr:spPr>
        <a:xfrm>
          <a:off x="21088427" y="636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75641</xdr:rowOff>
    </xdr:from>
    <xdr:to>
      <xdr:col>29</xdr:col>
      <xdr:colOff>568325</xdr:colOff>
      <xdr:row>39</xdr:row>
      <xdr:rowOff>5791</xdr:rowOff>
    </xdr:to>
    <xdr:sp macro="" textlink="">
      <xdr:nvSpPr>
        <xdr:cNvPr id="753" name="円/楕円 752"/>
        <xdr:cNvSpPr/>
      </xdr:nvSpPr>
      <xdr:spPr>
        <a:xfrm>
          <a:off x="20383500" y="659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168368</xdr:rowOff>
    </xdr:from>
    <xdr:ext cx="469744" cy="259045"/>
    <xdr:sp macro="" textlink="">
      <xdr:nvSpPr>
        <xdr:cNvPr id="754" name="テキスト ボックス 753"/>
        <xdr:cNvSpPr txBox="1"/>
      </xdr:nvSpPr>
      <xdr:spPr>
        <a:xfrm>
          <a:off x="20199427" y="6683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44399</xdr:rowOff>
    </xdr:from>
    <xdr:to>
      <xdr:col>28</xdr:col>
      <xdr:colOff>365125</xdr:colOff>
      <xdr:row>38</xdr:row>
      <xdr:rowOff>145999</xdr:rowOff>
    </xdr:to>
    <xdr:sp macro="" textlink="">
      <xdr:nvSpPr>
        <xdr:cNvPr id="755" name="円/楕円 754"/>
        <xdr:cNvSpPr/>
      </xdr:nvSpPr>
      <xdr:spPr>
        <a:xfrm>
          <a:off x="19494500" y="655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137126</xdr:rowOff>
    </xdr:from>
    <xdr:ext cx="469744" cy="259045"/>
    <xdr:sp macro="" textlink="">
      <xdr:nvSpPr>
        <xdr:cNvPr id="756" name="テキスト ボックス 755"/>
        <xdr:cNvSpPr txBox="1"/>
      </xdr:nvSpPr>
      <xdr:spPr>
        <a:xfrm>
          <a:off x="19310427" y="665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3,168</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132982</xdr:rowOff>
    </xdr:from>
    <xdr:to>
      <xdr:col>27</xdr:col>
      <xdr:colOff>161925</xdr:colOff>
      <xdr:row>38</xdr:row>
      <xdr:rowOff>63132</xdr:rowOff>
    </xdr:to>
    <xdr:sp macro="" textlink="">
      <xdr:nvSpPr>
        <xdr:cNvPr id="757" name="円/楕円 756"/>
        <xdr:cNvSpPr/>
      </xdr:nvSpPr>
      <xdr:spPr>
        <a:xfrm>
          <a:off x="18605500" y="647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79659</xdr:rowOff>
    </xdr:from>
    <xdr:ext cx="469744" cy="259045"/>
    <xdr:sp macro="" textlink="">
      <xdr:nvSpPr>
        <xdr:cNvPr id="758" name="テキスト ボックス 757"/>
        <xdr:cNvSpPr txBox="1"/>
      </xdr:nvSpPr>
      <xdr:spPr>
        <a:xfrm>
          <a:off x="18421427" y="625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106621</xdr:rowOff>
    </xdr:from>
    <xdr:to>
      <xdr:col>32</xdr:col>
      <xdr:colOff>187325</xdr:colOff>
      <xdr:row>56</xdr:row>
      <xdr:rowOff>107216</xdr:rowOff>
    </xdr:to>
    <xdr:cxnSp macro="">
      <xdr:nvCxnSpPr>
        <xdr:cNvPr id="785" name="直線コネクタ 784"/>
        <xdr:cNvCxnSpPr/>
      </xdr:nvCxnSpPr>
      <xdr:spPr>
        <a:xfrm flipV="1">
          <a:off x="21323300" y="9707821"/>
          <a:ext cx="8382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43918</xdr:rowOff>
    </xdr:from>
    <xdr:ext cx="469744" cy="259045"/>
    <xdr:sp macro="" textlink="">
      <xdr:nvSpPr>
        <xdr:cNvPr id="786" name="貸付金平均値テキスト"/>
        <xdr:cNvSpPr txBox="1"/>
      </xdr:nvSpPr>
      <xdr:spPr>
        <a:xfrm>
          <a:off x="22212300" y="9816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107216</xdr:rowOff>
    </xdr:from>
    <xdr:to>
      <xdr:col>31</xdr:col>
      <xdr:colOff>34925</xdr:colOff>
      <xdr:row>56</xdr:row>
      <xdr:rowOff>129481</xdr:rowOff>
    </xdr:to>
    <xdr:cxnSp macro="">
      <xdr:nvCxnSpPr>
        <xdr:cNvPr id="788" name="直線コネクタ 787"/>
        <xdr:cNvCxnSpPr/>
      </xdr:nvCxnSpPr>
      <xdr:spPr>
        <a:xfrm flipV="1">
          <a:off x="20434300" y="9708416"/>
          <a:ext cx="889000" cy="2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89" name="フローチャート : 判断 788"/>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145097</xdr:rowOff>
    </xdr:from>
    <xdr:ext cx="469744" cy="259045"/>
    <xdr:sp macro="" textlink="">
      <xdr:nvSpPr>
        <xdr:cNvPr id="790" name="テキスト ボックス 789"/>
        <xdr:cNvSpPr txBox="1"/>
      </xdr:nvSpPr>
      <xdr:spPr>
        <a:xfrm>
          <a:off x="21088427" y="991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129481</xdr:rowOff>
    </xdr:from>
    <xdr:to>
      <xdr:col>29</xdr:col>
      <xdr:colOff>517525</xdr:colOff>
      <xdr:row>56</xdr:row>
      <xdr:rowOff>151336</xdr:rowOff>
    </xdr:to>
    <xdr:cxnSp macro="">
      <xdr:nvCxnSpPr>
        <xdr:cNvPr id="791" name="直線コネクタ 790"/>
        <xdr:cNvCxnSpPr/>
      </xdr:nvCxnSpPr>
      <xdr:spPr>
        <a:xfrm flipV="1">
          <a:off x="19545300" y="9730681"/>
          <a:ext cx="889000" cy="2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46083</xdr:rowOff>
    </xdr:from>
    <xdr:to>
      <xdr:col>29</xdr:col>
      <xdr:colOff>568325</xdr:colOff>
      <xdr:row>57</xdr:row>
      <xdr:rowOff>147683</xdr:rowOff>
    </xdr:to>
    <xdr:sp macro="" textlink="">
      <xdr:nvSpPr>
        <xdr:cNvPr id="792" name="フローチャート : 判断 791"/>
        <xdr:cNvSpPr/>
      </xdr:nvSpPr>
      <xdr:spPr>
        <a:xfrm>
          <a:off x="20383500" y="981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138810</xdr:rowOff>
    </xdr:from>
    <xdr:ext cx="469744" cy="259045"/>
    <xdr:sp macro="" textlink="">
      <xdr:nvSpPr>
        <xdr:cNvPr id="793" name="テキスト ボックス 792"/>
        <xdr:cNvSpPr txBox="1"/>
      </xdr:nvSpPr>
      <xdr:spPr>
        <a:xfrm>
          <a:off x="20199427" y="991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50066</xdr:rowOff>
    </xdr:from>
    <xdr:to>
      <xdr:col>28</xdr:col>
      <xdr:colOff>314325</xdr:colOff>
      <xdr:row>56</xdr:row>
      <xdr:rowOff>151336</xdr:rowOff>
    </xdr:to>
    <xdr:cxnSp macro="">
      <xdr:nvCxnSpPr>
        <xdr:cNvPr id="794" name="直線コネクタ 793"/>
        <xdr:cNvCxnSpPr/>
      </xdr:nvCxnSpPr>
      <xdr:spPr>
        <a:xfrm>
          <a:off x="18656300" y="9479816"/>
          <a:ext cx="889000" cy="27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88374</xdr:rowOff>
    </xdr:from>
    <xdr:to>
      <xdr:col>28</xdr:col>
      <xdr:colOff>365125</xdr:colOff>
      <xdr:row>58</xdr:row>
      <xdr:rowOff>18524</xdr:rowOff>
    </xdr:to>
    <xdr:sp macro="" textlink="">
      <xdr:nvSpPr>
        <xdr:cNvPr id="795" name="フローチャート : 判断 794"/>
        <xdr:cNvSpPr/>
      </xdr:nvSpPr>
      <xdr:spPr>
        <a:xfrm>
          <a:off x="19494500" y="98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9651</xdr:rowOff>
    </xdr:from>
    <xdr:ext cx="469744" cy="259045"/>
    <xdr:sp macro="" textlink="">
      <xdr:nvSpPr>
        <xdr:cNvPr id="796" name="テキスト ボックス 795"/>
        <xdr:cNvSpPr txBox="1"/>
      </xdr:nvSpPr>
      <xdr:spPr>
        <a:xfrm>
          <a:off x="19310427" y="995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94821</xdr:rowOff>
    </xdr:from>
    <xdr:to>
      <xdr:col>27</xdr:col>
      <xdr:colOff>161925</xdr:colOff>
      <xdr:row>58</xdr:row>
      <xdr:rowOff>24971</xdr:rowOff>
    </xdr:to>
    <xdr:sp macro="" textlink="">
      <xdr:nvSpPr>
        <xdr:cNvPr id="797" name="フローチャート : 判断 796"/>
        <xdr:cNvSpPr/>
      </xdr:nvSpPr>
      <xdr:spPr>
        <a:xfrm>
          <a:off x="18605500" y="98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16098</xdr:rowOff>
    </xdr:from>
    <xdr:ext cx="469744" cy="259045"/>
    <xdr:sp macro="" textlink="">
      <xdr:nvSpPr>
        <xdr:cNvPr id="798" name="テキスト ボックス 797"/>
        <xdr:cNvSpPr txBox="1"/>
      </xdr:nvSpPr>
      <xdr:spPr>
        <a:xfrm>
          <a:off x="18421427" y="996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55821</xdr:rowOff>
    </xdr:from>
    <xdr:to>
      <xdr:col>32</xdr:col>
      <xdr:colOff>238125</xdr:colOff>
      <xdr:row>56</xdr:row>
      <xdr:rowOff>157421</xdr:rowOff>
    </xdr:to>
    <xdr:sp macro="" textlink="">
      <xdr:nvSpPr>
        <xdr:cNvPr id="804" name="円/楕円 803"/>
        <xdr:cNvSpPr/>
      </xdr:nvSpPr>
      <xdr:spPr>
        <a:xfrm>
          <a:off x="22110700" y="965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78698</xdr:rowOff>
    </xdr:from>
    <xdr:ext cx="534377" cy="259045"/>
    <xdr:sp macro="" textlink="">
      <xdr:nvSpPr>
        <xdr:cNvPr id="805" name="貸付金該当値テキスト"/>
        <xdr:cNvSpPr txBox="1"/>
      </xdr:nvSpPr>
      <xdr:spPr>
        <a:xfrm>
          <a:off x="22212300" y="950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16,447</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56416</xdr:rowOff>
    </xdr:from>
    <xdr:to>
      <xdr:col>31</xdr:col>
      <xdr:colOff>85725</xdr:colOff>
      <xdr:row>56</xdr:row>
      <xdr:rowOff>158016</xdr:rowOff>
    </xdr:to>
    <xdr:sp macro="" textlink="">
      <xdr:nvSpPr>
        <xdr:cNvPr id="806" name="円/楕円 805"/>
        <xdr:cNvSpPr/>
      </xdr:nvSpPr>
      <xdr:spPr>
        <a:xfrm>
          <a:off x="21272500" y="965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3093</xdr:rowOff>
    </xdr:from>
    <xdr:ext cx="534377" cy="259045"/>
    <xdr:sp macro="" textlink="">
      <xdr:nvSpPr>
        <xdr:cNvPr id="807" name="テキスト ボックス 806"/>
        <xdr:cNvSpPr txBox="1"/>
      </xdr:nvSpPr>
      <xdr:spPr>
        <a:xfrm>
          <a:off x="21056111" y="943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16,421</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78681</xdr:rowOff>
    </xdr:from>
    <xdr:to>
      <xdr:col>29</xdr:col>
      <xdr:colOff>568325</xdr:colOff>
      <xdr:row>57</xdr:row>
      <xdr:rowOff>8831</xdr:rowOff>
    </xdr:to>
    <xdr:sp macro="" textlink="">
      <xdr:nvSpPr>
        <xdr:cNvPr id="808" name="円/楕円 807"/>
        <xdr:cNvSpPr/>
      </xdr:nvSpPr>
      <xdr:spPr>
        <a:xfrm>
          <a:off x="20383500" y="967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25358</xdr:rowOff>
    </xdr:from>
    <xdr:ext cx="534377" cy="259045"/>
    <xdr:sp macro="" textlink="">
      <xdr:nvSpPr>
        <xdr:cNvPr id="809" name="テキスト ボックス 808"/>
        <xdr:cNvSpPr txBox="1"/>
      </xdr:nvSpPr>
      <xdr:spPr>
        <a:xfrm>
          <a:off x="20167111" y="945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15,447</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100536</xdr:rowOff>
    </xdr:from>
    <xdr:to>
      <xdr:col>28</xdr:col>
      <xdr:colOff>365125</xdr:colOff>
      <xdr:row>57</xdr:row>
      <xdr:rowOff>30686</xdr:rowOff>
    </xdr:to>
    <xdr:sp macro="" textlink="">
      <xdr:nvSpPr>
        <xdr:cNvPr id="810" name="円/楕円 809"/>
        <xdr:cNvSpPr/>
      </xdr:nvSpPr>
      <xdr:spPr>
        <a:xfrm>
          <a:off x="19494500" y="970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47213</xdr:rowOff>
    </xdr:from>
    <xdr:ext cx="534377" cy="259045"/>
    <xdr:sp macro="" textlink="">
      <xdr:nvSpPr>
        <xdr:cNvPr id="811" name="テキスト ボックス 810"/>
        <xdr:cNvSpPr txBox="1"/>
      </xdr:nvSpPr>
      <xdr:spPr>
        <a:xfrm>
          <a:off x="19278111" y="947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14,491</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170716</xdr:rowOff>
    </xdr:from>
    <xdr:to>
      <xdr:col>27</xdr:col>
      <xdr:colOff>161925</xdr:colOff>
      <xdr:row>55</xdr:row>
      <xdr:rowOff>100866</xdr:rowOff>
    </xdr:to>
    <xdr:sp macro="" textlink="">
      <xdr:nvSpPr>
        <xdr:cNvPr id="812" name="円/楕円 811"/>
        <xdr:cNvSpPr/>
      </xdr:nvSpPr>
      <xdr:spPr>
        <a:xfrm>
          <a:off x="18605500" y="942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117393</xdr:rowOff>
    </xdr:from>
    <xdr:ext cx="534377" cy="259045"/>
    <xdr:sp macro="" textlink="">
      <xdr:nvSpPr>
        <xdr:cNvPr id="813" name="テキスト ボックス 812"/>
        <xdr:cNvSpPr txBox="1"/>
      </xdr:nvSpPr>
      <xdr:spPr>
        <a:xfrm>
          <a:off x="18389111" y="920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26,421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152136</xdr:rowOff>
    </xdr:from>
    <xdr:to>
      <xdr:col>32</xdr:col>
      <xdr:colOff>187325</xdr:colOff>
      <xdr:row>76</xdr:row>
      <xdr:rowOff>26324</xdr:rowOff>
    </xdr:to>
    <xdr:cxnSp macro="">
      <xdr:nvCxnSpPr>
        <xdr:cNvPr id="840" name="直線コネクタ 839"/>
        <xdr:cNvCxnSpPr/>
      </xdr:nvCxnSpPr>
      <xdr:spPr>
        <a:xfrm flipV="1">
          <a:off x="21323300" y="13010886"/>
          <a:ext cx="838200" cy="4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90082</xdr:rowOff>
    </xdr:from>
    <xdr:ext cx="599010" cy="259045"/>
    <xdr:sp macro="" textlink="">
      <xdr:nvSpPr>
        <xdr:cNvPr id="841" name="繰出金平均値テキスト"/>
        <xdr:cNvSpPr txBox="1"/>
      </xdr:nvSpPr>
      <xdr:spPr>
        <a:xfrm>
          <a:off x="22212300" y="1294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16918</xdr:rowOff>
    </xdr:from>
    <xdr:to>
      <xdr:col>31</xdr:col>
      <xdr:colOff>34925</xdr:colOff>
      <xdr:row>76</xdr:row>
      <xdr:rowOff>26324</xdr:rowOff>
    </xdr:to>
    <xdr:cxnSp macro="">
      <xdr:nvCxnSpPr>
        <xdr:cNvPr id="843" name="直線コネクタ 842"/>
        <xdr:cNvCxnSpPr/>
      </xdr:nvCxnSpPr>
      <xdr:spPr>
        <a:xfrm>
          <a:off x="20434300" y="13047118"/>
          <a:ext cx="889000" cy="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4" name="フローチャート : 判断 843"/>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57669</xdr:rowOff>
    </xdr:from>
    <xdr:ext cx="599010" cy="259045"/>
    <xdr:sp macro="" textlink="">
      <xdr:nvSpPr>
        <xdr:cNvPr id="845" name="テキスト ボックス 844"/>
        <xdr:cNvSpPr txBox="1"/>
      </xdr:nvSpPr>
      <xdr:spPr>
        <a:xfrm>
          <a:off x="21023794"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16918</xdr:rowOff>
    </xdr:from>
    <xdr:to>
      <xdr:col>29</xdr:col>
      <xdr:colOff>517525</xdr:colOff>
      <xdr:row>76</xdr:row>
      <xdr:rowOff>42800</xdr:rowOff>
    </xdr:to>
    <xdr:cxnSp macro="">
      <xdr:nvCxnSpPr>
        <xdr:cNvPr id="846" name="直線コネクタ 845"/>
        <xdr:cNvCxnSpPr/>
      </xdr:nvCxnSpPr>
      <xdr:spPr>
        <a:xfrm flipV="1">
          <a:off x="19545300" y="13047118"/>
          <a:ext cx="889000" cy="2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7" name="フローチャート : 判断 846"/>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71577</xdr:rowOff>
    </xdr:from>
    <xdr:ext cx="599010" cy="259045"/>
    <xdr:sp macro="" textlink="">
      <xdr:nvSpPr>
        <xdr:cNvPr id="848" name="テキスト ボックス 847"/>
        <xdr:cNvSpPr txBox="1"/>
      </xdr:nvSpPr>
      <xdr:spPr>
        <a:xfrm>
          <a:off x="20134794"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29254</xdr:rowOff>
    </xdr:from>
    <xdr:to>
      <xdr:col>28</xdr:col>
      <xdr:colOff>314325</xdr:colOff>
      <xdr:row>76</xdr:row>
      <xdr:rowOff>42800</xdr:rowOff>
    </xdr:to>
    <xdr:cxnSp macro="">
      <xdr:nvCxnSpPr>
        <xdr:cNvPr id="849" name="直線コネクタ 848"/>
        <xdr:cNvCxnSpPr/>
      </xdr:nvCxnSpPr>
      <xdr:spPr>
        <a:xfrm>
          <a:off x="18656300" y="13059454"/>
          <a:ext cx="889000" cy="1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50" name="フローチャート : 判断 849"/>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82421</xdr:rowOff>
    </xdr:from>
    <xdr:ext cx="599010" cy="259045"/>
    <xdr:sp macro="" textlink="">
      <xdr:nvSpPr>
        <xdr:cNvPr id="851" name="テキスト ボックス 850"/>
        <xdr:cNvSpPr txBox="1"/>
      </xdr:nvSpPr>
      <xdr:spPr>
        <a:xfrm>
          <a:off x="19245794" y="1276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52" name="フローチャート : 判断 851"/>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79328</xdr:rowOff>
    </xdr:from>
    <xdr:ext cx="534377" cy="259045"/>
    <xdr:sp macro="" textlink="">
      <xdr:nvSpPr>
        <xdr:cNvPr id="853" name="テキスト ボックス 852"/>
        <xdr:cNvSpPr txBox="1"/>
      </xdr:nvSpPr>
      <xdr:spPr>
        <a:xfrm>
          <a:off x="18389111" y="1310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101336</xdr:rowOff>
    </xdr:from>
    <xdr:to>
      <xdr:col>32</xdr:col>
      <xdr:colOff>238125</xdr:colOff>
      <xdr:row>76</xdr:row>
      <xdr:rowOff>31486</xdr:rowOff>
    </xdr:to>
    <xdr:sp macro="" textlink="">
      <xdr:nvSpPr>
        <xdr:cNvPr id="859" name="円/楕円 858"/>
        <xdr:cNvSpPr/>
      </xdr:nvSpPr>
      <xdr:spPr>
        <a:xfrm>
          <a:off x="22110700" y="1296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124213</xdr:rowOff>
    </xdr:from>
    <xdr:ext cx="599010" cy="259045"/>
    <xdr:sp macro="" textlink="">
      <xdr:nvSpPr>
        <xdr:cNvPr id="860" name="繰出金該当値テキスト"/>
        <xdr:cNvSpPr txBox="1"/>
      </xdr:nvSpPr>
      <xdr:spPr>
        <a:xfrm>
          <a:off x="22212300" y="1281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109,780</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146974</xdr:rowOff>
    </xdr:from>
    <xdr:to>
      <xdr:col>31</xdr:col>
      <xdr:colOff>85725</xdr:colOff>
      <xdr:row>76</xdr:row>
      <xdr:rowOff>77124</xdr:rowOff>
    </xdr:to>
    <xdr:sp macro="" textlink="">
      <xdr:nvSpPr>
        <xdr:cNvPr id="861" name="円/楕円 860"/>
        <xdr:cNvSpPr/>
      </xdr:nvSpPr>
      <xdr:spPr>
        <a:xfrm>
          <a:off x="21272500" y="1300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68251</xdr:rowOff>
    </xdr:from>
    <xdr:ext cx="534377" cy="259045"/>
    <xdr:sp macro="" textlink="">
      <xdr:nvSpPr>
        <xdr:cNvPr id="862" name="テキスト ボックス 861"/>
        <xdr:cNvSpPr txBox="1"/>
      </xdr:nvSpPr>
      <xdr:spPr>
        <a:xfrm>
          <a:off x="21056111" y="1309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99,798</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137569</xdr:rowOff>
    </xdr:from>
    <xdr:to>
      <xdr:col>29</xdr:col>
      <xdr:colOff>568325</xdr:colOff>
      <xdr:row>76</xdr:row>
      <xdr:rowOff>67720</xdr:rowOff>
    </xdr:to>
    <xdr:sp macro="" textlink="">
      <xdr:nvSpPr>
        <xdr:cNvPr id="863" name="円/楕円 862"/>
        <xdr:cNvSpPr/>
      </xdr:nvSpPr>
      <xdr:spPr>
        <a:xfrm>
          <a:off x="20383500" y="129963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76</xdr:row>
      <xdr:rowOff>58845</xdr:rowOff>
    </xdr:from>
    <xdr:ext cx="599010" cy="259045"/>
    <xdr:sp macro="" textlink="">
      <xdr:nvSpPr>
        <xdr:cNvPr id="864" name="テキスト ボックス 863"/>
        <xdr:cNvSpPr txBox="1"/>
      </xdr:nvSpPr>
      <xdr:spPr>
        <a:xfrm>
          <a:off x="20134794" y="13089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101,855</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163450</xdr:rowOff>
    </xdr:from>
    <xdr:to>
      <xdr:col>28</xdr:col>
      <xdr:colOff>365125</xdr:colOff>
      <xdr:row>76</xdr:row>
      <xdr:rowOff>93600</xdr:rowOff>
    </xdr:to>
    <xdr:sp macro="" textlink="">
      <xdr:nvSpPr>
        <xdr:cNvPr id="865" name="円/楕円 864"/>
        <xdr:cNvSpPr/>
      </xdr:nvSpPr>
      <xdr:spPr>
        <a:xfrm>
          <a:off x="19494500" y="1302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84727</xdr:rowOff>
    </xdr:from>
    <xdr:ext cx="534377" cy="259045"/>
    <xdr:sp macro="" textlink="">
      <xdr:nvSpPr>
        <xdr:cNvPr id="866" name="テキスト ボックス 865"/>
        <xdr:cNvSpPr txBox="1"/>
      </xdr:nvSpPr>
      <xdr:spPr>
        <a:xfrm>
          <a:off x="19278111" y="1311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96,194</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149904</xdr:rowOff>
    </xdr:from>
    <xdr:to>
      <xdr:col>27</xdr:col>
      <xdr:colOff>161925</xdr:colOff>
      <xdr:row>76</xdr:row>
      <xdr:rowOff>80054</xdr:rowOff>
    </xdr:to>
    <xdr:sp macro="" textlink="">
      <xdr:nvSpPr>
        <xdr:cNvPr id="867" name="円/楕円 866"/>
        <xdr:cNvSpPr/>
      </xdr:nvSpPr>
      <xdr:spPr>
        <a:xfrm>
          <a:off x="18605500" y="1300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96581</xdr:rowOff>
    </xdr:from>
    <xdr:ext cx="534377" cy="259045"/>
    <xdr:sp macro="" textlink="">
      <xdr:nvSpPr>
        <xdr:cNvPr id="868" name="テキスト ボックス 867"/>
        <xdr:cNvSpPr txBox="1"/>
      </xdr:nvSpPr>
      <xdr:spPr>
        <a:xfrm>
          <a:off x="18389111" y="1278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99,157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扶助費が類似団体と比べて</a:t>
          </a:r>
          <a:r>
            <a:rPr kumimoji="1" lang="ja-JP" altLang="en-US" sz="1100">
              <a:solidFill>
                <a:schemeClr val="dk1"/>
              </a:solidFill>
              <a:effectLst/>
              <a:latin typeface="+mn-lt"/>
              <a:ea typeface="+mn-ea"/>
              <a:cs typeface="+mn-cs"/>
            </a:rPr>
            <a:t>５５</a:t>
          </a:r>
          <a:r>
            <a:rPr kumimoji="1" lang="ja-JP" altLang="ja-JP" sz="1100">
              <a:solidFill>
                <a:schemeClr val="dk1"/>
              </a:solidFill>
              <a:effectLst/>
              <a:latin typeface="+mn-lt"/>
              <a:ea typeface="+mn-ea"/>
              <a:cs typeface="+mn-cs"/>
            </a:rPr>
            <a:t>百万円上回っているが、養護老人ホームの措置費（１１</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百万円）が大きな要因である。本町は高齢化率が４０％を超えており老人福祉に係る部分も多く、また独自の児童福祉施策も実施している</a:t>
          </a:r>
          <a:endParaRPr lang="ja-JP" altLang="ja-JP" sz="1400">
            <a:effectLst/>
          </a:endParaRPr>
        </a:p>
        <a:p>
          <a:r>
            <a:rPr kumimoji="1" lang="ja-JP" altLang="ja-JP" sz="1100">
              <a:solidFill>
                <a:schemeClr val="dk1"/>
              </a:solidFill>
              <a:effectLst/>
              <a:latin typeface="+mn-lt"/>
              <a:ea typeface="+mn-ea"/>
              <a:cs typeface="+mn-cs"/>
            </a:rPr>
            <a:t>ため、類似団体との比較においては差が大きいが、北海道平均よりは下回っている状況である。</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普通建設事業費</a:t>
          </a:r>
          <a:r>
            <a:rPr kumimoji="1" lang="ja-JP" altLang="ja-JP" sz="1100">
              <a:solidFill>
                <a:schemeClr val="dk1"/>
              </a:solidFill>
              <a:effectLst/>
              <a:latin typeface="+mn-lt"/>
              <a:ea typeface="+mn-ea"/>
              <a:cs typeface="+mn-cs"/>
            </a:rPr>
            <a:t>が類似団体、全国、北海道平均と比べて大幅に上回っている要因は、</a:t>
          </a:r>
          <a:r>
            <a:rPr kumimoji="1" lang="ja-JP" altLang="en-US" sz="1100">
              <a:solidFill>
                <a:schemeClr val="dk1"/>
              </a:solidFill>
              <a:effectLst/>
              <a:latin typeface="+mn-lt"/>
              <a:ea typeface="+mn-ea"/>
              <a:cs typeface="+mn-cs"/>
            </a:rPr>
            <a:t>平成２７年度より開始している大型建設事業が本格実施されたことにより</a:t>
          </a:r>
          <a:r>
            <a:rPr kumimoji="1" lang="ja-JP" altLang="ja-JP" sz="1100">
              <a:solidFill>
                <a:schemeClr val="dk1"/>
              </a:solidFill>
              <a:effectLst/>
              <a:latin typeface="+mn-lt"/>
              <a:ea typeface="+mn-ea"/>
              <a:cs typeface="+mn-cs"/>
            </a:rPr>
            <a:t>大きく伸びたためである。</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今後老朽化した公共施設の改修や維持に係る経費も見込まれることから、公共施設総合管理計画に基づいた施設の集約化・複合化による公共施設の縮減に努める。</a:t>
          </a:r>
          <a:endParaRPr lang="ja-JP" altLang="ja-JP" sz="1400">
            <a:effectLst/>
          </a:endParaRPr>
        </a:p>
        <a:p>
          <a:pPr rtl="0"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また大型建設事業による起債発行に伴い、後年度に公債費が伸びることが予想されることから、</a:t>
          </a:r>
          <a:r>
            <a:rPr lang="ja-JP" altLang="ja-JP" sz="1100" b="0" i="0" baseline="0">
              <a:solidFill>
                <a:schemeClr val="dk1"/>
              </a:solidFill>
              <a:effectLst/>
              <a:latin typeface="+mn-lt"/>
              <a:ea typeface="+mn-ea"/>
              <a:cs typeface="+mn-cs"/>
            </a:rPr>
            <a:t>優先度の低い事業の廃止・縮小などにより全体的な経費の削減を図り、健全な財政運営に努める。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北海道沼田町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3,192
3,191
283.35
6,287,452
6,141,366
124,486
2,673,335
2,897,431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32315</xdr:rowOff>
    </xdr:from>
    <xdr:to>
      <xdr:col>6</xdr:col>
      <xdr:colOff>511175</xdr:colOff>
      <xdr:row>37</xdr:row>
      <xdr:rowOff>39173</xdr:rowOff>
    </xdr:to>
    <xdr:cxnSp macro="">
      <xdr:nvCxnSpPr>
        <xdr:cNvPr id="60" name="直線コネクタ 59"/>
        <xdr:cNvCxnSpPr/>
      </xdr:nvCxnSpPr>
      <xdr:spPr>
        <a:xfrm>
          <a:off x="3797300" y="6375965"/>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153147</xdr:rowOff>
    </xdr:from>
    <xdr:ext cx="534377" cy="259045"/>
    <xdr:sp macro="" textlink="">
      <xdr:nvSpPr>
        <xdr:cNvPr id="61" name="議会費平均値テキスト"/>
        <xdr:cNvSpPr txBox="1"/>
      </xdr:nvSpPr>
      <xdr:spPr>
        <a:xfrm>
          <a:off x="4686300" y="632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32315</xdr:rowOff>
    </xdr:from>
    <xdr:to>
      <xdr:col>5</xdr:col>
      <xdr:colOff>358775</xdr:colOff>
      <xdr:row>37</xdr:row>
      <xdr:rowOff>53689</xdr:rowOff>
    </xdr:to>
    <xdr:cxnSp macro="">
      <xdr:nvCxnSpPr>
        <xdr:cNvPr id="63" name="直線コネクタ 62"/>
        <xdr:cNvCxnSpPr/>
      </xdr:nvCxnSpPr>
      <xdr:spPr>
        <a:xfrm flipV="1">
          <a:off x="2908300" y="6375965"/>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80224</xdr:rowOff>
    </xdr:from>
    <xdr:ext cx="534377" cy="259045"/>
    <xdr:sp macro="" textlink="">
      <xdr:nvSpPr>
        <xdr:cNvPr id="65" name="テキスト ボックス 64"/>
        <xdr:cNvSpPr txBox="1"/>
      </xdr:nvSpPr>
      <xdr:spPr>
        <a:xfrm>
          <a:off x="3530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53689</xdr:rowOff>
    </xdr:from>
    <xdr:to>
      <xdr:col>4</xdr:col>
      <xdr:colOff>155575</xdr:colOff>
      <xdr:row>37</xdr:row>
      <xdr:rowOff>72111</xdr:rowOff>
    </xdr:to>
    <xdr:cxnSp macro="">
      <xdr:nvCxnSpPr>
        <xdr:cNvPr id="66" name="直線コネクタ 65"/>
        <xdr:cNvCxnSpPr/>
      </xdr:nvCxnSpPr>
      <xdr:spPr>
        <a:xfrm flipV="1">
          <a:off x="2019300" y="6397339"/>
          <a:ext cx="889000" cy="1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106481</xdr:rowOff>
    </xdr:from>
    <xdr:ext cx="534377" cy="259045"/>
    <xdr:sp macro="" textlink="">
      <xdr:nvSpPr>
        <xdr:cNvPr id="68" name="テキスト ボックス 67"/>
        <xdr:cNvSpPr txBox="1"/>
      </xdr:nvSpPr>
      <xdr:spPr>
        <a:xfrm>
          <a:off x="2641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43116</xdr:rowOff>
    </xdr:from>
    <xdr:to>
      <xdr:col>2</xdr:col>
      <xdr:colOff>638175</xdr:colOff>
      <xdr:row>37</xdr:row>
      <xdr:rowOff>72111</xdr:rowOff>
    </xdr:to>
    <xdr:cxnSp macro="">
      <xdr:nvCxnSpPr>
        <xdr:cNvPr id="69" name="直線コネクタ 68"/>
        <xdr:cNvCxnSpPr/>
      </xdr:nvCxnSpPr>
      <xdr:spPr>
        <a:xfrm>
          <a:off x="1130300" y="6386766"/>
          <a:ext cx="889000" cy="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108653</xdr:rowOff>
    </xdr:from>
    <xdr:ext cx="534377" cy="259045"/>
    <xdr:sp macro="" textlink="">
      <xdr:nvSpPr>
        <xdr:cNvPr id="71" name="テキスト ボックス 70"/>
        <xdr:cNvSpPr txBox="1"/>
      </xdr:nvSpPr>
      <xdr:spPr>
        <a:xfrm>
          <a:off x="1752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109720</xdr:rowOff>
    </xdr:from>
    <xdr:ext cx="534377" cy="259045"/>
    <xdr:sp macro="" textlink="">
      <xdr:nvSpPr>
        <xdr:cNvPr id="73" name="テキスト ボックス 72"/>
        <xdr:cNvSpPr txBox="1"/>
      </xdr:nvSpPr>
      <xdr:spPr>
        <a:xfrm>
          <a:off x="863111" y="611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159823</xdr:rowOff>
    </xdr:from>
    <xdr:to>
      <xdr:col>6</xdr:col>
      <xdr:colOff>561975</xdr:colOff>
      <xdr:row>37</xdr:row>
      <xdr:rowOff>89973</xdr:rowOff>
    </xdr:to>
    <xdr:sp macro="" textlink="">
      <xdr:nvSpPr>
        <xdr:cNvPr id="79" name="円/楕円 78"/>
        <xdr:cNvSpPr/>
      </xdr:nvSpPr>
      <xdr:spPr>
        <a:xfrm>
          <a:off x="4584700" y="633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11250</xdr:rowOff>
    </xdr:from>
    <xdr:ext cx="534377" cy="259045"/>
    <xdr:sp macro="" textlink="">
      <xdr:nvSpPr>
        <xdr:cNvPr id="80" name="議会費該当値テキスト"/>
        <xdr:cNvSpPr txBox="1"/>
      </xdr:nvSpPr>
      <xdr:spPr>
        <a:xfrm>
          <a:off x="4686300" y="618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18,277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152965</xdr:rowOff>
    </xdr:from>
    <xdr:to>
      <xdr:col>5</xdr:col>
      <xdr:colOff>409575</xdr:colOff>
      <xdr:row>37</xdr:row>
      <xdr:rowOff>83115</xdr:rowOff>
    </xdr:to>
    <xdr:sp macro="" textlink="">
      <xdr:nvSpPr>
        <xdr:cNvPr id="81" name="円/楕円 80"/>
        <xdr:cNvSpPr/>
      </xdr:nvSpPr>
      <xdr:spPr>
        <a:xfrm>
          <a:off x="3746500" y="632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99642</xdr:rowOff>
    </xdr:from>
    <xdr:ext cx="534377" cy="259045"/>
    <xdr:sp macro="" textlink="">
      <xdr:nvSpPr>
        <xdr:cNvPr id="82" name="テキスト ボックス 81"/>
        <xdr:cNvSpPr txBox="1"/>
      </xdr:nvSpPr>
      <xdr:spPr>
        <a:xfrm>
          <a:off x="3530111" y="610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18,637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2889</xdr:rowOff>
    </xdr:from>
    <xdr:to>
      <xdr:col>4</xdr:col>
      <xdr:colOff>206375</xdr:colOff>
      <xdr:row>37</xdr:row>
      <xdr:rowOff>104489</xdr:rowOff>
    </xdr:to>
    <xdr:sp macro="" textlink="">
      <xdr:nvSpPr>
        <xdr:cNvPr id="83" name="円/楕円 82"/>
        <xdr:cNvSpPr/>
      </xdr:nvSpPr>
      <xdr:spPr>
        <a:xfrm>
          <a:off x="2857500" y="634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95616</xdr:rowOff>
    </xdr:from>
    <xdr:ext cx="534377" cy="259045"/>
    <xdr:sp macro="" textlink="">
      <xdr:nvSpPr>
        <xdr:cNvPr id="84" name="テキスト ボックス 83"/>
        <xdr:cNvSpPr txBox="1"/>
      </xdr:nvSpPr>
      <xdr:spPr>
        <a:xfrm>
          <a:off x="2641111" y="643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17,515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21311</xdr:rowOff>
    </xdr:from>
    <xdr:to>
      <xdr:col>3</xdr:col>
      <xdr:colOff>3175</xdr:colOff>
      <xdr:row>37</xdr:row>
      <xdr:rowOff>122911</xdr:rowOff>
    </xdr:to>
    <xdr:sp macro="" textlink="">
      <xdr:nvSpPr>
        <xdr:cNvPr id="85" name="円/楕円 84"/>
        <xdr:cNvSpPr/>
      </xdr:nvSpPr>
      <xdr:spPr>
        <a:xfrm>
          <a:off x="1968500" y="636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114038</xdr:rowOff>
    </xdr:from>
    <xdr:ext cx="534377" cy="259045"/>
    <xdr:sp macro="" textlink="">
      <xdr:nvSpPr>
        <xdr:cNvPr id="86" name="テキスト ボックス 85"/>
        <xdr:cNvSpPr txBox="1"/>
      </xdr:nvSpPr>
      <xdr:spPr>
        <a:xfrm>
          <a:off x="1752111" y="645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16,548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163766</xdr:rowOff>
    </xdr:from>
    <xdr:to>
      <xdr:col>1</xdr:col>
      <xdr:colOff>485775</xdr:colOff>
      <xdr:row>37</xdr:row>
      <xdr:rowOff>93916</xdr:rowOff>
    </xdr:to>
    <xdr:sp macro="" textlink="">
      <xdr:nvSpPr>
        <xdr:cNvPr id="87" name="円/楕円 86"/>
        <xdr:cNvSpPr/>
      </xdr:nvSpPr>
      <xdr:spPr>
        <a:xfrm>
          <a:off x="1079500" y="633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85043</xdr:rowOff>
    </xdr:from>
    <xdr:ext cx="534377" cy="259045"/>
    <xdr:sp macro="" textlink="">
      <xdr:nvSpPr>
        <xdr:cNvPr id="88" name="テキスト ボックス 87"/>
        <xdr:cNvSpPr txBox="1"/>
      </xdr:nvSpPr>
      <xdr:spPr>
        <a:xfrm>
          <a:off x="863111" y="642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18,070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118629</xdr:rowOff>
    </xdr:from>
    <xdr:to>
      <xdr:col>6</xdr:col>
      <xdr:colOff>511175</xdr:colOff>
      <xdr:row>57</xdr:row>
      <xdr:rowOff>125668</xdr:rowOff>
    </xdr:to>
    <xdr:cxnSp macro="">
      <xdr:nvCxnSpPr>
        <xdr:cNvPr id="117" name="直線コネクタ 116"/>
        <xdr:cNvCxnSpPr/>
      </xdr:nvCxnSpPr>
      <xdr:spPr>
        <a:xfrm>
          <a:off x="3797300" y="9891279"/>
          <a:ext cx="838200" cy="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111557</xdr:rowOff>
    </xdr:from>
    <xdr:ext cx="599010" cy="259045"/>
    <xdr:sp macro="" textlink="">
      <xdr:nvSpPr>
        <xdr:cNvPr id="118" name="総務費平均値テキスト"/>
        <xdr:cNvSpPr txBox="1"/>
      </xdr:nvSpPr>
      <xdr:spPr>
        <a:xfrm>
          <a:off x="4686300" y="9884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118629</xdr:rowOff>
    </xdr:from>
    <xdr:to>
      <xdr:col>5</xdr:col>
      <xdr:colOff>358775</xdr:colOff>
      <xdr:row>58</xdr:row>
      <xdr:rowOff>18552</xdr:rowOff>
    </xdr:to>
    <xdr:cxnSp macro="">
      <xdr:nvCxnSpPr>
        <xdr:cNvPr id="120" name="直線コネクタ 119"/>
        <xdr:cNvCxnSpPr/>
      </xdr:nvCxnSpPr>
      <xdr:spPr>
        <a:xfrm flipV="1">
          <a:off x="2908300" y="9891279"/>
          <a:ext cx="889000" cy="7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55484</xdr:rowOff>
    </xdr:from>
    <xdr:ext cx="599010" cy="259045"/>
    <xdr:sp macro="" textlink="">
      <xdr:nvSpPr>
        <xdr:cNvPr id="122" name="テキスト ボックス 121"/>
        <xdr:cNvSpPr txBox="1"/>
      </xdr:nvSpPr>
      <xdr:spPr>
        <a:xfrm>
          <a:off x="3497794" y="999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18552</xdr:rowOff>
    </xdr:from>
    <xdr:to>
      <xdr:col>4</xdr:col>
      <xdr:colOff>155575</xdr:colOff>
      <xdr:row>58</xdr:row>
      <xdr:rowOff>68549</xdr:rowOff>
    </xdr:to>
    <xdr:cxnSp macro="">
      <xdr:nvCxnSpPr>
        <xdr:cNvPr id="123" name="直線コネクタ 122"/>
        <xdr:cNvCxnSpPr/>
      </xdr:nvCxnSpPr>
      <xdr:spPr>
        <a:xfrm flipV="1">
          <a:off x="2019300" y="9962652"/>
          <a:ext cx="889000" cy="4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73872</xdr:rowOff>
    </xdr:from>
    <xdr:ext cx="599010" cy="259045"/>
    <xdr:sp macro="" textlink="">
      <xdr:nvSpPr>
        <xdr:cNvPr id="125" name="テキスト ボックス 124"/>
        <xdr:cNvSpPr txBox="1"/>
      </xdr:nvSpPr>
      <xdr:spPr>
        <a:xfrm>
          <a:off x="2608794" y="1001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64288</xdr:rowOff>
    </xdr:from>
    <xdr:to>
      <xdr:col>2</xdr:col>
      <xdr:colOff>638175</xdr:colOff>
      <xdr:row>58</xdr:row>
      <xdr:rowOff>68549</xdr:rowOff>
    </xdr:to>
    <xdr:cxnSp macro="">
      <xdr:nvCxnSpPr>
        <xdr:cNvPr id="126" name="直線コネクタ 125"/>
        <xdr:cNvCxnSpPr/>
      </xdr:nvCxnSpPr>
      <xdr:spPr>
        <a:xfrm>
          <a:off x="1130300" y="10008388"/>
          <a:ext cx="889000" cy="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93135</xdr:rowOff>
    </xdr:from>
    <xdr:ext cx="599010" cy="259045"/>
    <xdr:sp macro="" textlink="">
      <xdr:nvSpPr>
        <xdr:cNvPr id="128" name="テキスト ボックス 127"/>
        <xdr:cNvSpPr txBox="1"/>
      </xdr:nvSpPr>
      <xdr:spPr>
        <a:xfrm>
          <a:off x="1719794" y="969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88103</xdr:rowOff>
    </xdr:from>
    <xdr:ext cx="599010" cy="259045"/>
    <xdr:sp macro="" textlink="">
      <xdr:nvSpPr>
        <xdr:cNvPr id="130" name="テキスト ボックス 129"/>
        <xdr:cNvSpPr txBox="1"/>
      </xdr:nvSpPr>
      <xdr:spPr>
        <a:xfrm>
          <a:off x="830794" y="9689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74868</xdr:rowOff>
    </xdr:from>
    <xdr:to>
      <xdr:col>6</xdr:col>
      <xdr:colOff>561975</xdr:colOff>
      <xdr:row>58</xdr:row>
      <xdr:rowOff>5018</xdr:rowOff>
    </xdr:to>
    <xdr:sp macro="" textlink="">
      <xdr:nvSpPr>
        <xdr:cNvPr id="136" name="円/楕円 135"/>
        <xdr:cNvSpPr/>
      </xdr:nvSpPr>
      <xdr:spPr>
        <a:xfrm>
          <a:off x="4584700" y="984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97745</xdr:rowOff>
    </xdr:from>
    <xdr:ext cx="599010" cy="259045"/>
    <xdr:sp macro="" textlink="">
      <xdr:nvSpPr>
        <xdr:cNvPr id="137" name="総務費該当値テキスト"/>
        <xdr:cNvSpPr txBox="1"/>
      </xdr:nvSpPr>
      <xdr:spPr>
        <a:xfrm>
          <a:off x="4686300" y="969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343,414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67829</xdr:rowOff>
    </xdr:from>
    <xdr:to>
      <xdr:col>5</xdr:col>
      <xdr:colOff>409575</xdr:colOff>
      <xdr:row>57</xdr:row>
      <xdr:rowOff>169429</xdr:rowOff>
    </xdr:to>
    <xdr:sp macro="" textlink="">
      <xdr:nvSpPr>
        <xdr:cNvPr id="138" name="円/楕円 137"/>
        <xdr:cNvSpPr/>
      </xdr:nvSpPr>
      <xdr:spPr>
        <a:xfrm>
          <a:off x="3746500" y="984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14506</xdr:rowOff>
    </xdr:from>
    <xdr:ext cx="599010" cy="259045"/>
    <xdr:sp macro="" textlink="">
      <xdr:nvSpPr>
        <xdr:cNvPr id="139" name="テキスト ボックス 138"/>
        <xdr:cNvSpPr txBox="1"/>
      </xdr:nvSpPr>
      <xdr:spPr>
        <a:xfrm>
          <a:off x="3497794" y="961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352,652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139202</xdr:rowOff>
    </xdr:from>
    <xdr:to>
      <xdr:col>4</xdr:col>
      <xdr:colOff>206375</xdr:colOff>
      <xdr:row>58</xdr:row>
      <xdr:rowOff>69352</xdr:rowOff>
    </xdr:to>
    <xdr:sp macro="" textlink="">
      <xdr:nvSpPr>
        <xdr:cNvPr id="140" name="円/楕円 139"/>
        <xdr:cNvSpPr/>
      </xdr:nvSpPr>
      <xdr:spPr>
        <a:xfrm>
          <a:off x="2857500" y="991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85879</xdr:rowOff>
    </xdr:from>
    <xdr:ext cx="599010" cy="259045"/>
    <xdr:sp macro="" textlink="">
      <xdr:nvSpPr>
        <xdr:cNvPr id="141" name="テキスト ボックス 140"/>
        <xdr:cNvSpPr txBox="1"/>
      </xdr:nvSpPr>
      <xdr:spPr>
        <a:xfrm>
          <a:off x="2608794" y="968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258,987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17749</xdr:rowOff>
    </xdr:from>
    <xdr:to>
      <xdr:col>3</xdr:col>
      <xdr:colOff>3175</xdr:colOff>
      <xdr:row>58</xdr:row>
      <xdr:rowOff>119349</xdr:rowOff>
    </xdr:to>
    <xdr:sp macro="" textlink="">
      <xdr:nvSpPr>
        <xdr:cNvPr id="142" name="円/楕円 141"/>
        <xdr:cNvSpPr/>
      </xdr:nvSpPr>
      <xdr:spPr>
        <a:xfrm>
          <a:off x="1968500" y="996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110476</xdr:rowOff>
    </xdr:from>
    <xdr:ext cx="599010" cy="259045"/>
    <xdr:sp macro="" textlink="">
      <xdr:nvSpPr>
        <xdr:cNvPr id="143" name="テキスト ボックス 142"/>
        <xdr:cNvSpPr txBox="1"/>
      </xdr:nvSpPr>
      <xdr:spPr>
        <a:xfrm>
          <a:off x="1719794" y="10054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193,375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13488</xdr:rowOff>
    </xdr:from>
    <xdr:to>
      <xdr:col>1</xdr:col>
      <xdr:colOff>485775</xdr:colOff>
      <xdr:row>58</xdr:row>
      <xdr:rowOff>115088</xdr:rowOff>
    </xdr:to>
    <xdr:sp macro="" textlink="">
      <xdr:nvSpPr>
        <xdr:cNvPr id="144" name="円/楕円 143"/>
        <xdr:cNvSpPr/>
      </xdr:nvSpPr>
      <xdr:spPr>
        <a:xfrm>
          <a:off x="1079500" y="995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106215</xdr:rowOff>
    </xdr:from>
    <xdr:ext cx="599010" cy="259045"/>
    <xdr:sp macro="" textlink="">
      <xdr:nvSpPr>
        <xdr:cNvPr id="145" name="テキスト ボックス 144"/>
        <xdr:cNvSpPr txBox="1"/>
      </xdr:nvSpPr>
      <xdr:spPr>
        <a:xfrm>
          <a:off x="830794" y="10050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198,965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134122</xdr:rowOff>
    </xdr:from>
    <xdr:to>
      <xdr:col>6</xdr:col>
      <xdr:colOff>511175</xdr:colOff>
      <xdr:row>74</xdr:row>
      <xdr:rowOff>157552</xdr:rowOff>
    </xdr:to>
    <xdr:cxnSp macro="">
      <xdr:nvCxnSpPr>
        <xdr:cNvPr id="172" name="直線コネクタ 171"/>
        <xdr:cNvCxnSpPr/>
      </xdr:nvCxnSpPr>
      <xdr:spPr>
        <a:xfrm>
          <a:off x="3797300" y="12821422"/>
          <a:ext cx="838200" cy="2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87602</xdr:rowOff>
    </xdr:from>
    <xdr:ext cx="599010" cy="259045"/>
    <xdr:sp macro="" textlink="">
      <xdr:nvSpPr>
        <xdr:cNvPr id="173" name="民生費平均値テキスト"/>
        <xdr:cNvSpPr txBox="1"/>
      </xdr:nvSpPr>
      <xdr:spPr>
        <a:xfrm>
          <a:off x="4686300" y="1294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134122</xdr:rowOff>
    </xdr:from>
    <xdr:to>
      <xdr:col>5</xdr:col>
      <xdr:colOff>358775</xdr:colOff>
      <xdr:row>75</xdr:row>
      <xdr:rowOff>107259</xdr:rowOff>
    </xdr:to>
    <xdr:cxnSp macro="">
      <xdr:nvCxnSpPr>
        <xdr:cNvPr id="175" name="直線コネクタ 174"/>
        <xdr:cNvCxnSpPr/>
      </xdr:nvCxnSpPr>
      <xdr:spPr>
        <a:xfrm flipV="1">
          <a:off x="2908300" y="12821422"/>
          <a:ext cx="889000" cy="14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50356</xdr:rowOff>
    </xdr:from>
    <xdr:ext cx="599010" cy="259045"/>
    <xdr:sp macro="" textlink="">
      <xdr:nvSpPr>
        <xdr:cNvPr id="177" name="テキスト ボックス 176"/>
        <xdr:cNvSpPr txBox="1"/>
      </xdr:nvSpPr>
      <xdr:spPr>
        <a:xfrm>
          <a:off x="3497794" y="1308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107259</xdr:rowOff>
    </xdr:from>
    <xdr:to>
      <xdr:col>4</xdr:col>
      <xdr:colOff>155575</xdr:colOff>
      <xdr:row>75</xdr:row>
      <xdr:rowOff>153786</xdr:rowOff>
    </xdr:to>
    <xdr:cxnSp macro="">
      <xdr:nvCxnSpPr>
        <xdr:cNvPr id="178" name="直線コネクタ 177"/>
        <xdr:cNvCxnSpPr/>
      </xdr:nvCxnSpPr>
      <xdr:spPr>
        <a:xfrm flipV="1">
          <a:off x="2019300" y="12966009"/>
          <a:ext cx="889000" cy="4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53888</xdr:rowOff>
    </xdr:from>
    <xdr:ext cx="599010" cy="259045"/>
    <xdr:sp macro="" textlink="">
      <xdr:nvSpPr>
        <xdr:cNvPr id="180" name="テキスト ボックス 179"/>
        <xdr:cNvSpPr txBox="1"/>
      </xdr:nvSpPr>
      <xdr:spPr>
        <a:xfrm>
          <a:off x="2608794" y="1308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138299</xdr:rowOff>
    </xdr:from>
    <xdr:to>
      <xdr:col>2</xdr:col>
      <xdr:colOff>638175</xdr:colOff>
      <xdr:row>75</xdr:row>
      <xdr:rowOff>153786</xdr:rowOff>
    </xdr:to>
    <xdr:cxnSp macro="">
      <xdr:nvCxnSpPr>
        <xdr:cNvPr id="181" name="直線コネクタ 180"/>
        <xdr:cNvCxnSpPr/>
      </xdr:nvCxnSpPr>
      <xdr:spPr>
        <a:xfrm>
          <a:off x="1130300" y="12997049"/>
          <a:ext cx="889000" cy="1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86687</xdr:rowOff>
    </xdr:from>
    <xdr:ext cx="599010" cy="259045"/>
    <xdr:sp macro="" textlink="">
      <xdr:nvSpPr>
        <xdr:cNvPr id="183" name="テキスト ボックス 182"/>
        <xdr:cNvSpPr txBox="1"/>
      </xdr:nvSpPr>
      <xdr:spPr>
        <a:xfrm>
          <a:off x="1719794" y="1311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67201</xdr:rowOff>
    </xdr:from>
    <xdr:ext cx="599010" cy="259045"/>
    <xdr:sp macro="" textlink="">
      <xdr:nvSpPr>
        <xdr:cNvPr id="185" name="テキスト ボックス 184"/>
        <xdr:cNvSpPr txBox="1"/>
      </xdr:nvSpPr>
      <xdr:spPr>
        <a:xfrm>
          <a:off x="830794" y="1309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106752</xdr:rowOff>
    </xdr:from>
    <xdr:to>
      <xdr:col>6</xdr:col>
      <xdr:colOff>561975</xdr:colOff>
      <xdr:row>75</xdr:row>
      <xdr:rowOff>36902</xdr:rowOff>
    </xdr:to>
    <xdr:sp macro="" textlink="">
      <xdr:nvSpPr>
        <xdr:cNvPr id="191" name="円/楕円 190"/>
        <xdr:cNvSpPr/>
      </xdr:nvSpPr>
      <xdr:spPr>
        <a:xfrm>
          <a:off x="4584700" y="1279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129629</xdr:rowOff>
    </xdr:from>
    <xdr:ext cx="599010" cy="259045"/>
    <xdr:sp macro="" textlink="">
      <xdr:nvSpPr>
        <xdr:cNvPr id="192" name="民生費該当値テキスト"/>
        <xdr:cNvSpPr txBox="1"/>
      </xdr:nvSpPr>
      <xdr:spPr>
        <a:xfrm>
          <a:off x="4686300" y="12645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292,191</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83322</xdr:rowOff>
    </xdr:from>
    <xdr:to>
      <xdr:col>5</xdr:col>
      <xdr:colOff>409575</xdr:colOff>
      <xdr:row>75</xdr:row>
      <xdr:rowOff>13472</xdr:rowOff>
    </xdr:to>
    <xdr:sp macro="" textlink="">
      <xdr:nvSpPr>
        <xdr:cNvPr id="193" name="円/楕円 192"/>
        <xdr:cNvSpPr/>
      </xdr:nvSpPr>
      <xdr:spPr>
        <a:xfrm>
          <a:off x="3746500" y="1277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29999</xdr:rowOff>
    </xdr:from>
    <xdr:ext cx="599010" cy="259045"/>
    <xdr:sp macro="" textlink="">
      <xdr:nvSpPr>
        <xdr:cNvPr id="194" name="テキスト ボックス 193"/>
        <xdr:cNvSpPr txBox="1"/>
      </xdr:nvSpPr>
      <xdr:spPr>
        <a:xfrm>
          <a:off x="3497794" y="12545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302,440</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56459</xdr:rowOff>
    </xdr:from>
    <xdr:to>
      <xdr:col>4</xdr:col>
      <xdr:colOff>206375</xdr:colOff>
      <xdr:row>75</xdr:row>
      <xdr:rowOff>158059</xdr:rowOff>
    </xdr:to>
    <xdr:sp macro="" textlink="">
      <xdr:nvSpPr>
        <xdr:cNvPr id="195" name="円/楕円 194"/>
        <xdr:cNvSpPr/>
      </xdr:nvSpPr>
      <xdr:spPr>
        <a:xfrm>
          <a:off x="2857500" y="1291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3136</xdr:rowOff>
    </xdr:from>
    <xdr:ext cx="599010" cy="259045"/>
    <xdr:sp macro="" textlink="">
      <xdr:nvSpPr>
        <xdr:cNvPr id="196" name="テキスト ボックス 195"/>
        <xdr:cNvSpPr txBox="1"/>
      </xdr:nvSpPr>
      <xdr:spPr>
        <a:xfrm>
          <a:off x="2608794" y="12690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239,191</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102986</xdr:rowOff>
    </xdr:from>
    <xdr:to>
      <xdr:col>3</xdr:col>
      <xdr:colOff>3175</xdr:colOff>
      <xdr:row>76</xdr:row>
      <xdr:rowOff>33136</xdr:rowOff>
    </xdr:to>
    <xdr:sp macro="" textlink="">
      <xdr:nvSpPr>
        <xdr:cNvPr id="197" name="円/楕円 196"/>
        <xdr:cNvSpPr/>
      </xdr:nvSpPr>
      <xdr:spPr>
        <a:xfrm>
          <a:off x="1968500" y="1296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49663</xdr:rowOff>
    </xdr:from>
    <xdr:ext cx="599010" cy="259045"/>
    <xdr:sp macro="" textlink="">
      <xdr:nvSpPr>
        <xdr:cNvPr id="198" name="テキスト ボックス 197"/>
        <xdr:cNvSpPr txBox="1"/>
      </xdr:nvSpPr>
      <xdr:spPr>
        <a:xfrm>
          <a:off x="1719794" y="12736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218,838</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87499</xdr:rowOff>
    </xdr:from>
    <xdr:to>
      <xdr:col>1</xdr:col>
      <xdr:colOff>485775</xdr:colOff>
      <xdr:row>76</xdr:row>
      <xdr:rowOff>17649</xdr:rowOff>
    </xdr:to>
    <xdr:sp macro="" textlink="">
      <xdr:nvSpPr>
        <xdr:cNvPr id="199" name="円/楕円 198"/>
        <xdr:cNvSpPr/>
      </xdr:nvSpPr>
      <xdr:spPr>
        <a:xfrm>
          <a:off x="1079500" y="1294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34176</xdr:rowOff>
    </xdr:from>
    <xdr:ext cx="599010" cy="259045"/>
    <xdr:sp macro="" textlink="">
      <xdr:nvSpPr>
        <xdr:cNvPr id="200" name="テキスト ボックス 199"/>
        <xdr:cNvSpPr txBox="1"/>
      </xdr:nvSpPr>
      <xdr:spPr>
        <a:xfrm>
          <a:off x="830794" y="12721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225,613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74930</xdr:rowOff>
    </xdr:from>
    <xdr:to>
      <xdr:col>6</xdr:col>
      <xdr:colOff>511175</xdr:colOff>
      <xdr:row>97</xdr:row>
      <xdr:rowOff>40456</xdr:rowOff>
    </xdr:to>
    <xdr:cxnSp macro="">
      <xdr:nvCxnSpPr>
        <xdr:cNvPr id="229" name="直線コネクタ 228"/>
        <xdr:cNvCxnSpPr/>
      </xdr:nvCxnSpPr>
      <xdr:spPr>
        <a:xfrm flipV="1">
          <a:off x="3797300" y="16019780"/>
          <a:ext cx="838200" cy="65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69099</xdr:rowOff>
    </xdr:from>
    <xdr:ext cx="599010" cy="259045"/>
    <xdr:sp macro="" textlink="">
      <xdr:nvSpPr>
        <xdr:cNvPr id="230" name="衛生費平均値テキスト"/>
        <xdr:cNvSpPr txBox="1"/>
      </xdr:nvSpPr>
      <xdr:spPr>
        <a:xfrm>
          <a:off x="4686300" y="16528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39136</xdr:rowOff>
    </xdr:from>
    <xdr:to>
      <xdr:col>5</xdr:col>
      <xdr:colOff>358775</xdr:colOff>
      <xdr:row>97</xdr:row>
      <xdr:rowOff>40456</xdr:rowOff>
    </xdr:to>
    <xdr:cxnSp macro="">
      <xdr:nvCxnSpPr>
        <xdr:cNvPr id="232" name="直線コネクタ 231"/>
        <xdr:cNvCxnSpPr/>
      </xdr:nvCxnSpPr>
      <xdr:spPr>
        <a:xfrm>
          <a:off x="2908300" y="16498336"/>
          <a:ext cx="889000" cy="17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64487</xdr:rowOff>
    </xdr:from>
    <xdr:ext cx="599010" cy="259045"/>
    <xdr:sp macro="" textlink="">
      <xdr:nvSpPr>
        <xdr:cNvPr id="234" name="テキスト ボックス 233"/>
        <xdr:cNvSpPr txBox="1"/>
      </xdr:nvSpPr>
      <xdr:spPr>
        <a:xfrm>
          <a:off x="3497794"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29397</xdr:rowOff>
    </xdr:from>
    <xdr:to>
      <xdr:col>4</xdr:col>
      <xdr:colOff>155575</xdr:colOff>
      <xdr:row>96</xdr:row>
      <xdr:rowOff>39136</xdr:rowOff>
    </xdr:to>
    <xdr:cxnSp macro="">
      <xdr:nvCxnSpPr>
        <xdr:cNvPr id="235" name="直線コネクタ 234"/>
        <xdr:cNvCxnSpPr/>
      </xdr:nvCxnSpPr>
      <xdr:spPr>
        <a:xfrm>
          <a:off x="2019300" y="16488597"/>
          <a:ext cx="889000" cy="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23942</xdr:rowOff>
    </xdr:from>
    <xdr:ext cx="599010" cy="259045"/>
    <xdr:sp macro="" textlink="">
      <xdr:nvSpPr>
        <xdr:cNvPr id="237" name="テキスト ボックス 236"/>
        <xdr:cNvSpPr txBox="1"/>
      </xdr:nvSpPr>
      <xdr:spPr>
        <a:xfrm>
          <a:off x="2608794"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156815</xdr:rowOff>
    </xdr:from>
    <xdr:to>
      <xdr:col>2</xdr:col>
      <xdr:colOff>638175</xdr:colOff>
      <xdr:row>96</xdr:row>
      <xdr:rowOff>29397</xdr:rowOff>
    </xdr:to>
    <xdr:cxnSp macro="">
      <xdr:nvCxnSpPr>
        <xdr:cNvPr id="238" name="直線コネクタ 237"/>
        <xdr:cNvCxnSpPr/>
      </xdr:nvCxnSpPr>
      <xdr:spPr>
        <a:xfrm>
          <a:off x="1130300" y="16444565"/>
          <a:ext cx="889000" cy="4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42798</xdr:rowOff>
    </xdr:from>
    <xdr:ext cx="599010" cy="259045"/>
    <xdr:sp macro="" textlink="">
      <xdr:nvSpPr>
        <xdr:cNvPr id="240" name="テキスト ボックス 239"/>
        <xdr:cNvSpPr txBox="1"/>
      </xdr:nvSpPr>
      <xdr:spPr>
        <a:xfrm>
          <a:off x="1719794"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72631</xdr:rowOff>
    </xdr:from>
    <xdr:ext cx="534377" cy="259045"/>
    <xdr:sp macro="" textlink="">
      <xdr:nvSpPr>
        <xdr:cNvPr id="242" name="テキスト ボックス 241"/>
        <xdr:cNvSpPr txBox="1"/>
      </xdr:nvSpPr>
      <xdr:spPr>
        <a:xfrm>
          <a:off x="863111" y="167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24130</xdr:rowOff>
    </xdr:from>
    <xdr:to>
      <xdr:col>6</xdr:col>
      <xdr:colOff>561975</xdr:colOff>
      <xdr:row>93</xdr:row>
      <xdr:rowOff>125730</xdr:rowOff>
    </xdr:to>
    <xdr:sp macro="" textlink="">
      <xdr:nvSpPr>
        <xdr:cNvPr id="248" name="円/楕円 247"/>
        <xdr:cNvSpPr/>
      </xdr:nvSpPr>
      <xdr:spPr>
        <a:xfrm>
          <a:off x="4584700" y="159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47007</xdr:rowOff>
    </xdr:from>
    <xdr:ext cx="599010" cy="259045"/>
    <xdr:sp macro="" textlink="">
      <xdr:nvSpPr>
        <xdr:cNvPr id="249" name="衛生費該当値テキスト"/>
        <xdr:cNvSpPr txBox="1"/>
      </xdr:nvSpPr>
      <xdr:spPr>
        <a:xfrm>
          <a:off x="4686300" y="15820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262,000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161106</xdr:rowOff>
    </xdr:from>
    <xdr:to>
      <xdr:col>5</xdr:col>
      <xdr:colOff>409575</xdr:colOff>
      <xdr:row>97</xdr:row>
      <xdr:rowOff>91256</xdr:rowOff>
    </xdr:to>
    <xdr:sp macro="" textlink="">
      <xdr:nvSpPr>
        <xdr:cNvPr id="250" name="円/楕円 249"/>
        <xdr:cNvSpPr/>
      </xdr:nvSpPr>
      <xdr:spPr>
        <a:xfrm>
          <a:off x="3746500" y="1662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82383</xdr:rowOff>
    </xdr:from>
    <xdr:ext cx="534377" cy="259045"/>
    <xdr:sp macro="" textlink="">
      <xdr:nvSpPr>
        <xdr:cNvPr id="251" name="テキスト ボックス 250"/>
        <xdr:cNvSpPr txBox="1"/>
      </xdr:nvSpPr>
      <xdr:spPr>
        <a:xfrm>
          <a:off x="3530111" y="1671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91,048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159786</xdr:rowOff>
    </xdr:from>
    <xdr:to>
      <xdr:col>4</xdr:col>
      <xdr:colOff>206375</xdr:colOff>
      <xdr:row>96</xdr:row>
      <xdr:rowOff>89936</xdr:rowOff>
    </xdr:to>
    <xdr:sp macro="" textlink="">
      <xdr:nvSpPr>
        <xdr:cNvPr id="252" name="円/楕円 251"/>
        <xdr:cNvSpPr/>
      </xdr:nvSpPr>
      <xdr:spPr>
        <a:xfrm>
          <a:off x="2857500" y="164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106463</xdr:rowOff>
    </xdr:from>
    <xdr:ext cx="599010" cy="259045"/>
    <xdr:sp macro="" textlink="">
      <xdr:nvSpPr>
        <xdr:cNvPr id="253" name="テキスト ボックス 252"/>
        <xdr:cNvSpPr txBox="1"/>
      </xdr:nvSpPr>
      <xdr:spPr>
        <a:xfrm>
          <a:off x="2608794" y="1622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136,395</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150047</xdr:rowOff>
    </xdr:from>
    <xdr:to>
      <xdr:col>3</xdr:col>
      <xdr:colOff>3175</xdr:colOff>
      <xdr:row>96</xdr:row>
      <xdr:rowOff>80197</xdr:rowOff>
    </xdr:to>
    <xdr:sp macro="" textlink="">
      <xdr:nvSpPr>
        <xdr:cNvPr id="254" name="円/楕円 253"/>
        <xdr:cNvSpPr/>
      </xdr:nvSpPr>
      <xdr:spPr>
        <a:xfrm>
          <a:off x="1968500" y="1643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96724</xdr:rowOff>
    </xdr:from>
    <xdr:ext cx="599010" cy="259045"/>
    <xdr:sp macro="" textlink="">
      <xdr:nvSpPr>
        <xdr:cNvPr id="255" name="テキスト ボックス 254"/>
        <xdr:cNvSpPr txBox="1"/>
      </xdr:nvSpPr>
      <xdr:spPr>
        <a:xfrm>
          <a:off x="1719794" y="16213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138,951</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106015</xdr:rowOff>
    </xdr:from>
    <xdr:to>
      <xdr:col>1</xdr:col>
      <xdr:colOff>485775</xdr:colOff>
      <xdr:row>96</xdr:row>
      <xdr:rowOff>36165</xdr:rowOff>
    </xdr:to>
    <xdr:sp macro="" textlink="">
      <xdr:nvSpPr>
        <xdr:cNvPr id="256" name="円/楕円 255"/>
        <xdr:cNvSpPr/>
      </xdr:nvSpPr>
      <xdr:spPr>
        <a:xfrm>
          <a:off x="1079500" y="163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52692</xdr:rowOff>
    </xdr:from>
    <xdr:ext cx="599010" cy="259045"/>
    <xdr:sp macro="" textlink="">
      <xdr:nvSpPr>
        <xdr:cNvPr id="257" name="テキスト ボックス 256"/>
        <xdr:cNvSpPr txBox="1"/>
      </xdr:nvSpPr>
      <xdr:spPr>
        <a:xfrm>
          <a:off x="830794" y="16168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150,508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44412</xdr:rowOff>
    </xdr:from>
    <xdr:to>
      <xdr:col>15</xdr:col>
      <xdr:colOff>180975</xdr:colOff>
      <xdr:row>39</xdr:row>
      <xdr:rowOff>44412</xdr:rowOff>
    </xdr:to>
    <xdr:cxnSp macro="">
      <xdr:nvCxnSpPr>
        <xdr:cNvPr id="286" name="直線コネクタ 285"/>
        <xdr:cNvCxnSpPr/>
      </xdr:nvCxnSpPr>
      <xdr:spPr>
        <a:xfrm>
          <a:off x="9639300" y="67309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34430</xdr:rowOff>
    </xdr:from>
    <xdr:to>
      <xdr:col>14</xdr:col>
      <xdr:colOff>28575</xdr:colOff>
      <xdr:row>39</xdr:row>
      <xdr:rowOff>44412</xdr:rowOff>
    </xdr:to>
    <xdr:cxnSp macro="">
      <xdr:nvCxnSpPr>
        <xdr:cNvPr id="289" name="直線コネクタ 288"/>
        <xdr:cNvCxnSpPr/>
      </xdr:nvCxnSpPr>
      <xdr:spPr>
        <a:xfrm>
          <a:off x="8750300" y="6720980"/>
          <a:ext cx="8890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99255</xdr:rowOff>
    </xdr:from>
    <xdr:ext cx="378565" cy="259045"/>
    <xdr:sp macro="" textlink="">
      <xdr:nvSpPr>
        <xdr:cNvPr id="291" name="テキスト ボックス 290"/>
        <xdr:cNvSpPr txBox="1"/>
      </xdr:nvSpPr>
      <xdr:spPr>
        <a:xfrm>
          <a:off x="9450017" y="644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27801</xdr:rowOff>
    </xdr:from>
    <xdr:to>
      <xdr:col>12</xdr:col>
      <xdr:colOff>511175</xdr:colOff>
      <xdr:row>39</xdr:row>
      <xdr:rowOff>34430</xdr:rowOff>
    </xdr:to>
    <xdr:cxnSp macro="">
      <xdr:nvCxnSpPr>
        <xdr:cNvPr id="292" name="直線コネクタ 291"/>
        <xdr:cNvCxnSpPr/>
      </xdr:nvCxnSpPr>
      <xdr:spPr>
        <a:xfrm>
          <a:off x="7861300" y="6714351"/>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3" name="フローチャート : 判断 292"/>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76179</xdr:rowOff>
    </xdr:from>
    <xdr:ext cx="469744" cy="259045"/>
    <xdr:sp macro="" textlink="">
      <xdr:nvSpPr>
        <xdr:cNvPr id="294" name="テキスト ボックス 293"/>
        <xdr:cNvSpPr txBox="1"/>
      </xdr:nvSpPr>
      <xdr:spPr>
        <a:xfrm>
          <a:off x="8515427" y="641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21577</xdr:rowOff>
    </xdr:from>
    <xdr:to>
      <xdr:col>11</xdr:col>
      <xdr:colOff>307975</xdr:colOff>
      <xdr:row>39</xdr:row>
      <xdr:rowOff>27801</xdr:rowOff>
    </xdr:to>
    <xdr:cxnSp macro="">
      <xdr:nvCxnSpPr>
        <xdr:cNvPr id="295" name="直線コネクタ 294"/>
        <xdr:cNvCxnSpPr/>
      </xdr:nvCxnSpPr>
      <xdr:spPr>
        <a:xfrm>
          <a:off x="6972300" y="6708127"/>
          <a:ext cx="889000" cy="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6" name="フローチャート : 判断 295"/>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56710</xdr:rowOff>
    </xdr:from>
    <xdr:ext cx="469744" cy="259045"/>
    <xdr:sp macro="" textlink="">
      <xdr:nvSpPr>
        <xdr:cNvPr id="297" name="テキスト ボックス 296"/>
        <xdr:cNvSpPr txBox="1"/>
      </xdr:nvSpPr>
      <xdr:spPr>
        <a:xfrm>
          <a:off x="7626427" y="64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298" name="フローチャート : 判断 297"/>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56646</xdr:rowOff>
    </xdr:from>
    <xdr:ext cx="469744" cy="259045"/>
    <xdr:sp macro="" textlink="">
      <xdr:nvSpPr>
        <xdr:cNvPr id="299" name="テキスト ボックス 298"/>
        <xdr:cNvSpPr txBox="1"/>
      </xdr:nvSpPr>
      <xdr:spPr>
        <a:xfrm>
          <a:off x="6737427" y="640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165062</xdr:rowOff>
    </xdr:from>
    <xdr:to>
      <xdr:col>15</xdr:col>
      <xdr:colOff>231775</xdr:colOff>
      <xdr:row>39</xdr:row>
      <xdr:rowOff>95212</xdr:rowOff>
    </xdr:to>
    <xdr:sp macro="" textlink="">
      <xdr:nvSpPr>
        <xdr:cNvPr id="305" name="円/楕円 304"/>
        <xdr:cNvSpPr/>
      </xdr:nvSpPr>
      <xdr:spPr>
        <a:xfrm>
          <a:off x="104267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126255</xdr:rowOff>
    </xdr:from>
    <xdr:ext cx="249299" cy="259045"/>
    <xdr:sp macro="" textlink="">
      <xdr:nvSpPr>
        <xdr:cNvPr id="306" name="労働費該当値テキスト"/>
        <xdr:cNvSpPr txBox="1"/>
      </xdr:nvSpPr>
      <xdr:spPr>
        <a:xfrm>
          <a:off x="10528300" y="664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165062</xdr:rowOff>
    </xdr:from>
    <xdr:to>
      <xdr:col>14</xdr:col>
      <xdr:colOff>79375</xdr:colOff>
      <xdr:row>39</xdr:row>
      <xdr:rowOff>95212</xdr:rowOff>
    </xdr:to>
    <xdr:sp macro="" textlink="">
      <xdr:nvSpPr>
        <xdr:cNvPr id="307" name="円/楕円 306"/>
        <xdr:cNvSpPr/>
      </xdr:nvSpPr>
      <xdr:spPr>
        <a:xfrm>
          <a:off x="9588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86339</xdr:rowOff>
    </xdr:from>
    <xdr:ext cx="249299" cy="259045"/>
    <xdr:sp macro="" textlink="">
      <xdr:nvSpPr>
        <xdr:cNvPr id="308" name="テキスト ボックス 307"/>
        <xdr:cNvSpPr txBox="1"/>
      </xdr:nvSpPr>
      <xdr:spPr>
        <a:xfrm>
          <a:off x="9514649"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155080</xdr:rowOff>
    </xdr:from>
    <xdr:to>
      <xdr:col>12</xdr:col>
      <xdr:colOff>561975</xdr:colOff>
      <xdr:row>39</xdr:row>
      <xdr:rowOff>85230</xdr:rowOff>
    </xdr:to>
    <xdr:sp macro="" textlink="">
      <xdr:nvSpPr>
        <xdr:cNvPr id="309" name="円/楕円 308"/>
        <xdr:cNvSpPr/>
      </xdr:nvSpPr>
      <xdr:spPr>
        <a:xfrm>
          <a:off x="8699500" y="66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76357</xdr:rowOff>
    </xdr:from>
    <xdr:ext cx="378565" cy="259045"/>
    <xdr:sp macro="" textlink="">
      <xdr:nvSpPr>
        <xdr:cNvPr id="310" name="テキスト ボックス 309"/>
        <xdr:cNvSpPr txBox="1"/>
      </xdr:nvSpPr>
      <xdr:spPr>
        <a:xfrm>
          <a:off x="8561017" y="6762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148451</xdr:rowOff>
    </xdr:from>
    <xdr:to>
      <xdr:col>11</xdr:col>
      <xdr:colOff>358775</xdr:colOff>
      <xdr:row>39</xdr:row>
      <xdr:rowOff>78601</xdr:rowOff>
    </xdr:to>
    <xdr:sp macro="" textlink="">
      <xdr:nvSpPr>
        <xdr:cNvPr id="311" name="円/楕円 310"/>
        <xdr:cNvSpPr/>
      </xdr:nvSpPr>
      <xdr:spPr>
        <a:xfrm>
          <a:off x="7810500" y="666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69728</xdr:rowOff>
    </xdr:from>
    <xdr:ext cx="469744" cy="259045"/>
    <xdr:sp macro="" textlink="">
      <xdr:nvSpPr>
        <xdr:cNvPr id="312" name="テキスト ボックス 311"/>
        <xdr:cNvSpPr txBox="1"/>
      </xdr:nvSpPr>
      <xdr:spPr>
        <a:xfrm>
          <a:off x="7626427" y="675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142227</xdr:rowOff>
    </xdr:from>
    <xdr:to>
      <xdr:col>10</xdr:col>
      <xdr:colOff>155575</xdr:colOff>
      <xdr:row>39</xdr:row>
      <xdr:rowOff>72377</xdr:rowOff>
    </xdr:to>
    <xdr:sp macro="" textlink="">
      <xdr:nvSpPr>
        <xdr:cNvPr id="313" name="円/楕円 312"/>
        <xdr:cNvSpPr/>
      </xdr:nvSpPr>
      <xdr:spPr>
        <a:xfrm>
          <a:off x="6921500" y="665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63504</xdr:rowOff>
    </xdr:from>
    <xdr:ext cx="469744" cy="259045"/>
    <xdr:sp macro="" textlink="">
      <xdr:nvSpPr>
        <xdr:cNvPr id="314" name="テキスト ボックス 313"/>
        <xdr:cNvSpPr txBox="1"/>
      </xdr:nvSpPr>
      <xdr:spPr>
        <a:xfrm>
          <a:off x="6737427" y="6750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83654</xdr:rowOff>
    </xdr:from>
    <xdr:to>
      <xdr:col>15</xdr:col>
      <xdr:colOff>180975</xdr:colOff>
      <xdr:row>58</xdr:row>
      <xdr:rowOff>133088</xdr:rowOff>
    </xdr:to>
    <xdr:cxnSp macro="">
      <xdr:nvCxnSpPr>
        <xdr:cNvPr id="343" name="直線コネクタ 342"/>
        <xdr:cNvCxnSpPr/>
      </xdr:nvCxnSpPr>
      <xdr:spPr>
        <a:xfrm flipV="1">
          <a:off x="9639300" y="10027754"/>
          <a:ext cx="838200" cy="4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78618</xdr:rowOff>
    </xdr:from>
    <xdr:ext cx="599010" cy="259045"/>
    <xdr:sp macro="" textlink="">
      <xdr:nvSpPr>
        <xdr:cNvPr id="344" name="農林水産業費平均値テキスト"/>
        <xdr:cNvSpPr txBox="1"/>
      </xdr:nvSpPr>
      <xdr:spPr>
        <a:xfrm>
          <a:off x="10528300" y="10022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133088</xdr:rowOff>
    </xdr:from>
    <xdr:to>
      <xdr:col>14</xdr:col>
      <xdr:colOff>28575</xdr:colOff>
      <xdr:row>58</xdr:row>
      <xdr:rowOff>144542</xdr:rowOff>
    </xdr:to>
    <xdr:cxnSp macro="">
      <xdr:nvCxnSpPr>
        <xdr:cNvPr id="346" name="直線コネクタ 345"/>
        <xdr:cNvCxnSpPr/>
      </xdr:nvCxnSpPr>
      <xdr:spPr>
        <a:xfrm flipV="1">
          <a:off x="8750300" y="10077188"/>
          <a:ext cx="889000" cy="1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26854</xdr:rowOff>
    </xdr:from>
    <xdr:ext cx="599010" cy="259045"/>
    <xdr:sp macro="" textlink="">
      <xdr:nvSpPr>
        <xdr:cNvPr id="348" name="テキスト ボックス 347"/>
        <xdr:cNvSpPr txBox="1"/>
      </xdr:nvSpPr>
      <xdr:spPr>
        <a:xfrm>
          <a:off x="9339794" y="1014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46827</xdr:rowOff>
    </xdr:from>
    <xdr:to>
      <xdr:col>12</xdr:col>
      <xdr:colOff>511175</xdr:colOff>
      <xdr:row>58</xdr:row>
      <xdr:rowOff>144542</xdr:rowOff>
    </xdr:to>
    <xdr:cxnSp macro="">
      <xdr:nvCxnSpPr>
        <xdr:cNvPr id="349" name="直線コネクタ 348"/>
        <xdr:cNvCxnSpPr/>
      </xdr:nvCxnSpPr>
      <xdr:spPr>
        <a:xfrm>
          <a:off x="7861300" y="9990927"/>
          <a:ext cx="889000" cy="9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0" name="フローチャート : 判断 349"/>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21319</xdr:rowOff>
    </xdr:from>
    <xdr:ext cx="599010" cy="259045"/>
    <xdr:sp macro="" textlink="">
      <xdr:nvSpPr>
        <xdr:cNvPr id="351" name="テキスト ボックス 350"/>
        <xdr:cNvSpPr txBox="1"/>
      </xdr:nvSpPr>
      <xdr:spPr>
        <a:xfrm>
          <a:off x="8450794" y="10136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46827</xdr:rowOff>
    </xdr:from>
    <xdr:to>
      <xdr:col>11</xdr:col>
      <xdr:colOff>307975</xdr:colOff>
      <xdr:row>58</xdr:row>
      <xdr:rowOff>162209</xdr:rowOff>
    </xdr:to>
    <xdr:cxnSp macro="">
      <xdr:nvCxnSpPr>
        <xdr:cNvPr id="352" name="直線コネクタ 351"/>
        <xdr:cNvCxnSpPr/>
      </xdr:nvCxnSpPr>
      <xdr:spPr>
        <a:xfrm flipV="1">
          <a:off x="6972300" y="9990927"/>
          <a:ext cx="889000" cy="11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3" name="フローチャート : 判断 352"/>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19365</xdr:rowOff>
    </xdr:from>
    <xdr:ext cx="599010" cy="259045"/>
    <xdr:sp macro="" textlink="">
      <xdr:nvSpPr>
        <xdr:cNvPr id="354" name="テキスト ボックス 353"/>
        <xdr:cNvSpPr txBox="1"/>
      </xdr:nvSpPr>
      <xdr:spPr>
        <a:xfrm>
          <a:off x="7561794" y="10134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5" name="フローチャート : 判断 354"/>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56753</xdr:rowOff>
    </xdr:from>
    <xdr:ext cx="599010" cy="259045"/>
    <xdr:sp macro="" textlink="">
      <xdr:nvSpPr>
        <xdr:cNvPr id="356" name="テキスト ボックス 355"/>
        <xdr:cNvSpPr txBox="1"/>
      </xdr:nvSpPr>
      <xdr:spPr>
        <a:xfrm>
          <a:off x="6672794" y="982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32854</xdr:rowOff>
    </xdr:from>
    <xdr:to>
      <xdr:col>15</xdr:col>
      <xdr:colOff>231775</xdr:colOff>
      <xdr:row>58</xdr:row>
      <xdr:rowOff>134454</xdr:rowOff>
    </xdr:to>
    <xdr:sp macro="" textlink="">
      <xdr:nvSpPr>
        <xdr:cNvPr id="362" name="円/楕円 361"/>
        <xdr:cNvSpPr/>
      </xdr:nvSpPr>
      <xdr:spPr>
        <a:xfrm>
          <a:off x="10426700" y="997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55731</xdr:rowOff>
    </xdr:from>
    <xdr:ext cx="599010" cy="259045"/>
    <xdr:sp macro="" textlink="">
      <xdr:nvSpPr>
        <xdr:cNvPr id="363" name="農林水産業費該当値テキスト"/>
        <xdr:cNvSpPr txBox="1"/>
      </xdr:nvSpPr>
      <xdr:spPr>
        <a:xfrm>
          <a:off x="10528300" y="982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347,102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82288</xdr:rowOff>
    </xdr:from>
    <xdr:to>
      <xdr:col>14</xdr:col>
      <xdr:colOff>79375</xdr:colOff>
      <xdr:row>59</xdr:row>
      <xdr:rowOff>12438</xdr:rowOff>
    </xdr:to>
    <xdr:sp macro="" textlink="">
      <xdr:nvSpPr>
        <xdr:cNvPr id="364" name="円/楕円 363"/>
        <xdr:cNvSpPr/>
      </xdr:nvSpPr>
      <xdr:spPr>
        <a:xfrm>
          <a:off x="9588500" y="1002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28965</xdr:rowOff>
    </xdr:from>
    <xdr:ext cx="599010" cy="259045"/>
    <xdr:sp macro="" textlink="">
      <xdr:nvSpPr>
        <xdr:cNvPr id="365" name="テキスト ボックス 364"/>
        <xdr:cNvSpPr txBox="1"/>
      </xdr:nvSpPr>
      <xdr:spPr>
        <a:xfrm>
          <a:off x="9339794" y="980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217,354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93742</xdr:rowOff>
    </xdr:from>
    <xdr:to>
      <xdr:col>12</xdr:col>
      <xdr:colOff>561975</xdr:colOff>
      <xdr:row>59</xdr:row>
      <xdr:rowOff>23892</xdr:rowOff>
    </xdr:to>
    <xdr:sp macro="" textlink="">
      <xdr:nvSpPr>
        <xdr:cNvPr id="366" name="円/楕円 365"/>
        <xdr:cNvSpPr/>
      </xdr:nvSpPr>
      <xdr:spPr>
        <a:xfrm>
          <a:off x="8699500" y="1003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40419</xdr:rowOff>
    </xdr:from>
    <xdr:ext cx="599010" cy="259045"/>
    <xdr:sp macro="" textlink="">
      <xdr:nvSpPr>
        <xdr:cNvPr id="367" name="テキスト ボックス 366"/>
        <xdr:cNvSpPr txBox="1"/>
      </xdr:nvSpPr>
      <xdr:spPr>
        <a:xfrm>
          <a:off x="8450794" y="981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187,291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167477</xdr:rowOff>
    </xdr:from>
    <xdr:to>
      <xdr:col>11</xdr:col>
      <xdr:colOff>358775</xdr:colOff>
      <xdr:row>58</xdr:row>
      <xdr:rowOff>97627</xdr:rowOff>
    </xdr:to>
    <xdr:sp macro="" textlink="">
      <xdr:nvSpPr>
        <xdr:cNvPr id="368" name="円/楕円 367"/>
        <xdr:cNvSpPr/>
      </xdr:nvSpPr>
      <xdr:spPr>
        <a:xfrm>
          <a:off x="7810500" y="994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114154</xdr:rowOff>
    </xdr:from>
    <xdr:ext cx="599010" cy="259045"/>
    <xdr:sp macro="" textlink="">
      <xdr:nvSpPr>
        <xdr:cNvPr id="369" name="テキスト ボックス 368"/>
        <xdr:cNvSpPr txBox="1"/>
      </xdr:nvSpPr>
      <xdr:spPr>
        <a:xfrm>
          <a:off x="7561794" y="971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443,763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111409</xdr:rowOff>
    </xdr:from>
    <xdr:to>
      <xdr:col>10</xdr:col>
      <xdr:colOff>155575</xdr:colOff>
      <xdr:row>59</xdr:row>
      <xdr:rowOff>41559</xdr:rowOff>
    </xdr:to>
    <xdr:sp macro="" textlink="">
      <xdr:nvSpPr>
        <xdr:cNvPr id="370" name="円/楕円 369"/>
        <xdr:cNvSpPr/>
      </xdr:nvSpPr>
      <xdr:spPr>
        <a:xfrm>
          <a:off x="6921500" y="1005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32686</xdr:rowOff>
    </xdr:from>
    <xdr:ext cx="599010" cy="259045"/>
    <xdr:sp macro="" textlink="">
      <xdr:nvSpPr>
        <xdr:cNvPr id="371" name="テキスト ボックス 370"/>
        <xdr:cNvSpPr txBox="1"/>
      </xdr:nvSpPr>
      <xdr:spPr>
        <a:xfrm>
          <a:off x="6672794" y="10148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140,919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87297</xdr:rowOff>
    </xdr:from>
    <xdr:to>
      <xdr:col>15</xdr:col>
      <xdr:colOff>180975</xdr:colOff>
      <xdr:row>77</xdr:row>
      <xdr:rowOff>127733</xdr:rowOff>
    </xdr:to>
    <xdr:cxnSp macro="">
      <xdr:nvCxnSpPr>
        <xdr:cNvPr id="400" name="直線コネクタ 399"/>
        <xdr:cNvCxnSpPr/>
      </xdr:nvCxnSpPr>
      <xdr:spPr>
        <a:xfrm flipV="1">
          <a:off x="9639300" y="13117497"/>
          <a:ext cx="838200" cy="2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141219</xdr:rowOff>
    </xdr:from>
    <xdr:ext cx="534377" cy="259045"/>
    <xdr:sp macro="" textlink="">
      <xdr:nvSpPr>
        <xdr:cNvPr id="401" name="商工費平均値テキスト"/>
        <xdr:cNvSpPr txBox="1"/>
      </xdr:nvSpPr>
      <xdr:spPr>
        <a:xfrm>
          <a:off x="10528300" y="13342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127733</xdr:rowOff>
    </xdr:from>
    <xdr:to>
      <xdr:col>14</xdr:col>
      <xdr:colOff>28575</xdr:colOff>
      <xdr:row>78</xdr:row>
      <xdr:rowOff>112024</xdr:rowOff>
    </xdr:to>
    <xdr:cxnSp macro="">
      <xdr:nvCxnSpPr>
        <xdr:cNvPr id="403" name="直線コネクタ 402"/>
        <xdr:cNvCxnSpPr/>
      </xdr:nvCxnSpPr>
      <xdr:spPr>
        <a:xfrm flipV="1">
          <a:off x="8750300" y="13329383"/>
          <a:ext cx="889000" cy="15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74235</xdr:rowOff>
    </xdr:from>
    <xdr:ext cx="534377" cy="259045"/>
    <xdr:sp macro="" textlink="">
      <xdr:nvSpPr>
        <xdr:cNvPr id="405" name="テキスト ボックス 404"/>
        <xdr:cNvSpPr txBox="1"/>
      </xdr:nvSpPr>
      <xdr:spPr>
        <a:xfrm>
          <a:off x="9372111" y="1344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104750</xdr:rowOff>
    </xdr:from>
    <xdr:to>
      <xdr:col>12</xdr:col>
      <xdr:colOff>511175</xdr:colOff>
      <xdr:row>78</xdr:row>
      <xdr:rowOff>112024</xdr:rowOff>
    </xdr:to>
    <xdr:cxnSp macro="">
      <xdr:nvCxnSpPr>
        <xdr:cNvPr id="406" name="直線コネクタ 405"/>
        <xdr:cNvCxnSpPr/>
      </xdr:nvCxnSpPr>
      <xdr:spPr>
        <a:xfrm>
          <a:off x="7861300" y="13477850"/>
          <a:ext cx="889000" cy="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7" name="フローチャート : 判断 406"/>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101444</xdr:rowOff>
    </xdr:from>
    <xdr:ext cx="534377" cy="259045"/>
    <xdr:sp macro="" textlink="">
      <xdr:nvSpPr>
        <xdr:cNvPr id="408" name="テキスト ボックス 407"/>
        <xdr:cNvSpPr txBox="1"/>
      </xdr:nvSpPr>
      <xdr:spPr>
        <a:xfrm>
          <a:off x="8483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104750</xdr:rowOff>
    </xdr:from>
    <xdr:to>
      <xdr:col>11</xdr:col>
      <xdr:colOff>307975</xdr:colOff>
      <xdr:row>78</xdr:row>
      <xdr:rowOff>107750</xdr:rowOff>
    </xdr:to>
    <xdr:cxnSp macro="">
      <xdr:nvCxnSpPr>
        <xdr:cNvPr id="409" name="直線コネクタ 408"/>
        <xdr:cNvCxnSpPr/>
      </xdr:nvCxnSpPr>
      <xdr:spPr>
        <a:xfrm flipV="1">
          <a:off x="6972300" y="13477850"/>
          <a:ext cx="889000" cy="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0" name="フローチャート : 判断 409"/>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103018</xdr:rowOff>
    </xdr:from>
    <xdr:ext cx="534377" cy="259045"/>
    <xdr:sp macro="" textlink="">
      <xdr:nvSpPr>
        <xdr:cNvPr id="411" name="テキスト ボックス 410"/>
        <xdr:cNvSpPr txBox="1"/>
      </xdr:nvSpPr>
      <xdr:spPr>
        <a:xfrm>
          <a:off x="7594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2" name="フローチャート : 判断 411"/>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139247</xdr:rowOff>
    </xdr:from>
    <xdr:ext cx="534377" cy="259045"/>
    <xdr:sp macro="" textlink="">
      <xdr:nvSpPr>
        <xdr:cNvPr id="413" name="テキスト ボックス 412"/>
        <xdr:cNvSpPr txBox="1"/>
      </xdr:nvSpPr>
      <xdr:spPr>
        <a:xfrm>
          <a:off x="6705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36497</xdr:rowOff>
    </xdr:from>
    <xdr:to>
      <xdr:col>15</xdr:col>
      <xdr:colOff>231775</xdr:colOff>
      <xdr:row>76</xdr:row>
      <xdr:rowOff>138097</xdr:rowOff>
    </xdr:to>
    <xdr:sp macro="" textlink="">
      <xdr:nvSpPr>
        <xdr:cNvPr id="419" name="円/楕円 418"/>
        <xdr:cNvSpPr/>
      </xdr:nvSpPr>
      <xdr:spPr>
        <a:xfrm>
          <a:off x="10426700" y="1306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59374</xdr:rowOff>
    </xdr:from>
    <xdr:ext cx="599010" cy="259045"/>
    <xdr:sp macro="" textlink="">
      <xdr:nvSpPr>
        <xdr:cNvPr id="420" name="商工費該当値テキスト"/>
        <xdr:cNvSpPr txBox="1"/>
      </xdr:nvSpPr>
      <xdr:spPr>
        <a:xfrm>
          <a:off x="10528300" y="1291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123,754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76933</xdr:rowOff>
    </xdr:from>
    <xdr:to>
      <xdr:col>14</xdr:col>
      <xdr:colOff>79375</xdr:colOff>
      <xdr:row>78</xdr:row>
      <xdr:rowOff>7083</xdr:rowOff>
    </xdr:to>
    <xdr:sp macro="" textlink="">
      <xdr:nvSpPr>
        <xdr:cNvPr id="421" name="円/楕円 420"/>
        <xdr:cNvSpPr/>
      </xdr:nvSpPr>
      <xdr:spPr>
        <a:xfrm>
          <a:off x="9588500" y="1327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23610</xdr:rowOff>
    </xdr:from>
    <xdr:ext cx="534377" cy="259045"/>
    <xdr:sp macro="" textlink="">
      <xdr:nvSpPr>
        <xdr:cNvPr id="422" name="テキスト ボックス 421"/>
        <xdr:cNvSpPr txBox="1"/>
      </xdr:nvSpPr>
      <xdr:spPr>
        <a:xfrm>
          <a:off x="9372111" y="1305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68,141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61224</xdr:rowOff>
    </xdr:from>
    <xdr:to>
      <xdr:col>12</xdr:col>
      <xdr:colOff>561975</xdr:colOff>
      <xdr:row>78</xdr:row>
      <xdr:rowOff>162824</xdr:rowOff>
    </xdr:to>
    <xdr:sp macro="" textlink="">
      <xdr:nvSpPr>
        <xdr:cNvPr id="423" name="円/楕円 422"/>
        <xdr:cNvSpPr/>
      </xdr:nvSpPr>
      <xdr:spPr>
        <a:xfrm>
          <a:off x="8699500" y="1343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153951</xdr:rowOff>
    </xdr:from>
    <xdr:ext cx="534377" cy="259045"/>
    <xdr:sp macro="" textlink="">
      <xdr:nvSpPr>
        <xdr:cNvPr id="424" name="テキスト ボックス 423"/>
        <xdr:cNvSpPr txBox="1"/>
      </xdr:nvSpPr>
      <xdr:spPr>
        <a:xfrm>
          <a:off x="8483111" y="1352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27,264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53950</xdr:rowOff>
    </xdr:from>
    <xdr:to>
      <xdr:col>11</xdr:col>
      <xdr:colOff>358775</xdr:colOff>
      <xdr:row>78</xdr:row>
      <xdr:rowOff>155550</xdr:rowOff>
    </xdr:to>
    <xdr:sp macro="" textlink="">
      <xdr:nvSpPr>
        <xdr:cNvPr id="425" name="円/楕円 424"/>
        <xdr:cNvSpPr/>
      </xdr:nvSpPr>
      <xdr:spPr>
        <a:xfrm>
          <a:off x="7810500" y="1342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146677</xdr:rowOff>
    </xdr:from>
    <xdr:ext cx="534377" cy="259045"/>
    <xdr:sp macro="" textlink="">
      <xdr:nvSpPr>
        <xdr:cNvPr id="426" name="テキスト ボックス 425"/>
        <xdr:cNvSpPr txBox="1"/>
      </xdr:nvSpPr>
      <xdr:spPr>
        <a:xfrm>
          <a:off x="7594111" y="135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29,173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56950</xdr:rowOff>
    </xdr:from>
    <xdr:to>
      <xdr:col>10</xdr:col>
      <xdr:colOff>155575</xdr:colOff>
      <xdr:row>78</xdr:row>
      <xdr:rowOff>158550</xdr:rowOff>
    </xdr:to>
    <xdr:sp macro="" textlink="">
      <xdr:nvSpPr>
        <xdr:cNvPr id="427" name="円/楕円 426"/>
        <xdr:cNvSpPr/>
      </xdr:nvSpPr>
      <xdr:spPr>
        <a:xfrm>
          <a:off x="6921500" y="1343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149677</xdr:rowOff>
    </xdr:from>
    <xdr:ext cx="534377" cy="259045"/>
    <xdr:sp macro="" textlink="">
      <xdr:nvSpPr>
        <xdr:cNvPr id="428" name="テキスト ボックス 427"/>
        <xdr:cNvSpPr txBox="1"/>
      </xdr:nvSpPr>
      <xdr:spPr>
        <a:xfrm>
          <a:off x="6705111" y="1352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28,386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55194</xdr:rowOff>
    </xdr:from>
    <xdr:to>
      <xdr:col>15</xdr:col>
      <xdr:colOff>180975</xdr:colOff>
      <xdr:row>98</xdr:row>
      <xdr:rowOff>56511</xdr:rowOff>
    </xdr:to>
    <xdr:cxnSp macro="">
      <xdr:nvCxnSpPr>
        <xdr:cNvPr id="455" name="直線コネクタ 454"/>
        <xdr:cNvCxnSpPr/>
      </xdr:nvCxnSpPr>
      <xdr:spPr>
        <a:xfrm>
          <a:off x="9639300" y="16857294"/>
          <a:ext cx="838200" cy="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170614</xdr:rowOff>
    </xdr:from>
    <xdr:ext cx="599010" cy="259045"/>
    <xdr:sp macro="" textlink="">
      <xdr:nvSpPr>
        <xdr:cNvPr id="456" name="土木費平均値テキスト"/>
        <xdr:cNvSpPr txBox="1"/>
      </xdr:nvSpPr>
      <xdr:spPr>
        <a:xfrm>
          <a:off x="10528300" y="16801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55194</xdr:rowOff>
    </xdr:from>
    <xdr:to>
      <xdr:col>14</xdr:col>
      <xdr:colOff>28575</xdr:colOff>
      <xdr:row>98</xdr:row>
      <xdr:rowOff>66078</xdr:rowOff>
    </xdr:to>
    <xdr:cxnSp macro="">
      <xdr:nvCxnSpPr>
        <xdr:cNvPr id="458" name="直線コネクタ 457"/>
        <xdr:cNvCxnSpPr/>
      </xdr:nvCxnSpPr>
      <xdr:spPr>
        <a:xfrm flipV="1">
          <a:off x="8750300" y="16857294"/>
          <a:ext cx="889000" cy="1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120093</xdr:rowOff>
    </xdr:from>
    <xdr:ext cx="599010" cy="259045"/>
    <xdr:sp macro="" textlink="">
      <xdr:nvSpPr>
        <xdr:cNvPr id="460" name="テキスト ボックス 459"/>
        <xdr:cNvSpPr txBox="1"/>
      </xdr:nvSpPr>
      <xdr:spPr>
        <a:xfrm>
          <a:off x="9339794" y="1692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66078</xdr:rowOff>
    </xdr:from>
    <xdr:to>
      <xdr:col>12</xdr:col>
      <xdr:colOff>511175</xdr:colOff>
      <xdr:row>98</xdr:row>
      <xdr:rowOff>71377</xdr:rowOff>
    </xdr:to>
    <xdr:cxnSp macro="">
      <xdr:nvCxnSpPr>
        <xdr:cNvPr id="461" name="直線コネクタ 460"/>
        <xdr:cNvCxnSpPr/>
      </xdr:nvCxnSpPr>
      <xdr:spPr>
        <a:xfrm flipV="1">
          <a:off x="7861300" y="16868178"/>
          <a:ext cx="889000" cy="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2" name="フローチャート : 判断 461"/>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133311</xdr:rowOff>
    </xdr:from>
    <xdr:ext cx="599010" cy="259045"/>
    <xdr:sp macro="" textlink="">
      <xdr:nvSpPr>
        <xdr:cNvPr id="463" name="テキスト ボックス 462"/>
        <xdr:cNvSpPr txBox="1"/>
      </xdr:nvSpPr>
      <xdr:spPr>
        <a:xfrm>
          <a:off x="8450794" y="1659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69852</xdr:rowOff>
    </xdr:from>
    <xdr:to>
      <xdr:col>11</xdr:col>
      <xdr:colOff>307975</xdr:colOff>
      <xdr:row>98</xdr:row>
      <xdr:rowOff>71377</xdr:rowOff>
    </xdr:to>
    <xdr:cxnSp macro="">
      <xdr:nvCxnSpPr>
        <xdr:cNvPr id="464" name="直線コネクタ 463"/>
        <xdr:cNvCxnSpPr/>
      </xdr:nvCxnSpPr>
      <xdr:spPr>
        <a:xfrm>
          <a:off x="6972300" y="16871952"/>
          <a:ext cx="889000" cy="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5" name="フローチャート : 判断 464"/>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117767</xdr:rowOff>
    </xdr:from>
    <xdr:ext cx="599010" cy="259045"/>
    <xdr:sp macro="" textlink="">
      <xdr:nvSpPr>
        <xdr:cNvPr id="466" name="テキスト ボックス 465"/>
        <xdr:cNvSpPr txBox="1"/>
      </xdr:nvSpPr>
      <xdr:spPr>
        <a:xfrm>
          <a:off x="7561794" y="16919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7" name="フローチャート : 判断 466"/>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129105</xdr:rowOff>
    </xdr:from>
    <xdr:ext cx="599010" cy="259045"/>
    <xdr:sp macro="" textlink="">
      <xdr:nvSpPr>
        <xdr:cNvPr id="468" name="テキスト ボックス 467"/>
        <xdr:cNvSpPr txBox="1"/>
      </xdr:nvSpPr>
      <xdr:spPr>
        <a:xfrm>
          <a:off x="6672794" y="1693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5711</xdr:rowOff>
    </xdr:from>
    <xdr:to>
      <xdr:col>15</xdr:col>
      <xdr:colOff>231775</xdr:colOff>
      <xdr:row>98</xdr:row>
      <xdr:rowOff>107311</xdr:rowOff>
    </xdr:to>
    <xdr:sp macro="" textlink="">
      <xdr:nvSpPr>
        <xdr:cNvPr id="474" name="円/楕円 473"/>
        <xdr:cNvSpPr/>
      </xdr:nvSpPr>
      <xdr:spPr>
        <a:xfrm>
          <a:off x="10426700" y="1680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136538</xdr:rowOff>
    </xdr:from>
    <xdr:ext cx="599010" cy="259045"/>
    <xdr:sp macro="" textlink="">
      <xdr:nvSpPr>
        <xdr:cNvPr id="475" name="土木費該当値テキスト"/>
        <xdr:cNvSpPr txBox="1"/>
      </xdr:nvSpPr>
      <xdr:spPr>
        <a:xfrm>
          <a:off x="10528300" y="1659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181,953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4394</xdr:rowOff>
    </xdr:from>
    <xdr:to>
      <xdr:col>14</xdr:col>
      <xdr:colOff>79375</xdr:colOff>
      <xdr:row>98</xdr:row>
      <xdr:rowOff>105994</xdr:rowOff>
    </xdr:to>
    <xdr:sp macro="" textlink="">
      <xdr:nvSpPr>
        <xdr:cNvPr id="476" name="円/楕円 475"/>
        <xdr:cNvSpPr/>
      </xdr:nvSpPr>
      <xdr:spPr>
        <a:xfrm>
          <a:off x="9588500" y="1680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122521</xdr:rowOff>
    </xdr:from>
    <xdr:ext cx="599010" cy="259045"/>
    <xdr:sp macro="" textlink="">
      <xdr:nvSpPr>
        <xdr:cNvPr id="477" name="テキスト ボックス 476"/>
        <xdr:cNvSpPr txBox="1"/>
      </xdr:nvSpPr>
      <xdr:spPr>
        <a:xfrm>
          <a:off x="9339794" y="1658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184,836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15278</xdr:rowOff>
    </xdr:from>
    <xdr:to>
      <xdr:col>12</xdr:col>
      <xdr:colOff>561975</xdr:colOff>
      <xdr:row>98</xdr:row>
      <xdr:rowOff>116878</xdr:rowOff>
    </xdr:to>
    <xdr:sp macro="" textlink="">
      <xdr:nvSpPr>
        <xdr:cNvPr id="478" name="円/楕円 477"/>
        <xdr:cNvSpPr/>
      </xdr:nvSpPr>
      <xdr:spPr>
        <a:xfrm>
          <a:off x="8699500" y="168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108005</xdr:rowOff>
    </xdr:from>
    <xdr:ext cx="599010" cy="259045"/>
    <xdr:sp macro="" textlink="">
      <xdr:nvSpPr>
        <xdr:cNvPr id="479" name="テキスト ボックス 478"/>
        <xdr:cNvSpPr txBox="1"/>
      </xdr:nvSpPr>
      <xdr:spPr>
        <a:xfrm>
          <a:off x="8450794" y="16910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161,028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20577</xdr:rowOff>
    </xdr:from>
    <xdr:to>
      <xdr:col>11</xdr:col>
      <xdr:colOff>358775</xdr:colOff>
      <xdr:row>98</xdr:row>
      <xdr:rowOff>122177</xdr:rowOff>
    </xdr:to>
    <xdr:sp macro="" textlink="">
      <xdr:nvSpPr>
        <xdr:cNvPr id="480" name="円/楕円 479"/>
        <xdr:cNvSpPr/>
      </xdr:nvSpPr>
      <xdr:spPr>
        <a:xfrm>
          <a:off x="7810500" y="168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138704</xdr:rowOff>
    </xdr:from>
    <xdr:ext cx="599010" cy="259045"/>
    <xdr:sp macro="" textlink="">
      <xdr:nvSpPr>
        <xdr:cNvPr id="481" name="テキスト ボックス 480"/>
        <xdr:cNvSpPr txBox="1"/>
      </xdr:nvSpPr>
      <xdr:spPr>
        <a:xfrm>
          <a:off x="7561794" y="16597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149,439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19052</xdr:rowOff>
    </xdr:from>
    <xdr:to>
      <xdr:col>10</xdr:col>
      <xdr:colOff>155575</xdr:colOff>
      <xdr:row>98</xdr:row>
      <xdr:rowOff>120652</xdr:rowOff>
    </xdr:to>
    <xdr:sp macro="" textlink="">
      <xdr:nvSpPr>
        <xdr:cNvPr id="482" name="円/楕円 481"/>
        <xdr:cNvSpPr/>
      </xdr:nvSpPr>
      <xdr:spPr>
        <a:xfrm>
          <a:off x="6921500" y="168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137179</xdr:rowOff>
    </xdr:from>
    <xdr:ext cx="599010" cy="259045"/>
    <xdr:sp macro="" textlink="">
      <xdr:nvSpPr>
        <xdr:cNvPr id="483" name="テキスト ボックス 482"/>
        <xdr:cNvSpPr txBox="1"/>
      </xdr:nvSpPr>
      <xdr:spPr>
        <a:xfrm>
          <a:off x="6672794" y="165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152,776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48054</xdr:rowOff>
    </xdr:from>
    <xdr:to>
      <xdr:col>23</xdr:col>
      <xdr:colOff>517525</xdr:colOff>
      <xdr:row>36</xdr:row>
      <xdr:rowOff>170607</xdr:rowOff>
    </xdr:to>
    <xdr:cxnSp macro="">
      <xdr:nvCxnSpPr>
        <xdr:cNvPr id="512" name="直線コネクタ 511"/>
        <xdr:cNvCxnSpPr/>
      </xdr:nvCxnSpPr>
      <xdr:spPr>
        <a:xfrm>
          <a:off x="15481300" y="6220254"/>
          <a:ext cx="838200" cy="12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98637</xdr:rowOff>
    </xdr:from>
    <xdr:ext cx="534377" cy="259045"/>
    <xdr:sp macro="" textlink="">
      <xdr:nvSpPr>
        <xdr:cNvPr id="513" name="消防費平均値テキスト"/>
        <xdr:cNvSpPr txBox="1"/>
      </xdr:nvSpPr>
      <xdr:spPr>
        <a:xfrm>
          <a:off x="16370300" y="6270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165105</xdr:rowOff>
    </xdr:from>
    <xdr:to>
      <xdr:col>22</xdr:col>
      <xdr:colOff>365125</xdr:colOff>
      <xdr:row>36</xdr:row>
      <xdr:rowOff>48054</xdr:rowOff>
    </xdr:to>
    <xdr:cxnSp macro="">
      <xdr:nvCxnSpPr>
        <xdr:cNvPr id="515" name="直線コネクタ 514"/>
        <xdr:cNvCxnSpPr/>
      </xdr:nvCxnSpPr>
      <xdr:spPr>
        <a:xfrm>
          <a:off x="14592300" y="6165855"/>
          <a:ext cx="889000" cy="5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38500</xdr:rowOff>
    </xdr:from>
    <xdr:ext cx="534377" cy="259045"/>
    <xdr:sp macro="" textlink="">
      <xdr:nvSpPr>
        <xdr:cNvPr id="517" name="テキスト ボックス 516"/>
        <xdr:cNvSpPr txBox="1"/>
      </xdr:nvSpPr>
      <xdr:spPr>
        <a:xfrm>
          <a:off x="15214111" y="63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93942</xdr:rowOff>
    </xdr:from>
    <xdr:to>
      <xdr:col>21</xdr:col>
      <xdr:colOff>161925</xdr:colOff>
      <xdr:row>35</xdr:row>
      <xdr:rowOff>165105</xdr:rowOff>
    </xdr:to>
    <xdr:cxnSp macro="">
      <xdr:nvCxnSpPr>
        <xdr:cNvPr id="518" name="直線コネクタ 517"/>
        <xdr:cNvCxnSpPr/>
      </xdr:nvCxnSpPr>
      <xdr:spPr>
        <a:xfrm>
          <a:off x="13703300" y="6094692"/>
          <a:ext cx="889000" cy="7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19" name="フローチャート : 判断 518"/>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149425</xdr:rowOff>
    </xdr:from>
    <xdr:ext cx="534377" cy="259045"/>
    <xdr:sp macro="" textlink="">
      <xdr:nvSpPr>
        <xdr:cNvPr id="520" name="テキスト ボックス 519"/>
        <xdr:cNvSpPr txBox="1"/>
      </xdr:nvSpPr>
      <xdr:spPr>
        <a:xfrm>
          <a:off x="14325111" y="63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93942</xdr:rowOff>
    </xdr:from>
    <xdr:to>
      <xdr:col>19</xdr:col>
      <xdr:colOff>644525</xdr:colOff>
      <xdr:row>37</xdr:row>
      <xdr:rowOff>13726</xdr:rowOff>
    </xdr:to>
    <xdr:cxnSp macro="">
      <xdr:nvCxnSpPr>
        <xdr:cNvPr id="521" name="直線コネクタ 520"/>
        <xdr:cNvCxnSpPr/>
      </xdr:nvCxnSpPr>
      <xdr:spPr>
        <a:xfrm flipV="1">
          <a:off x="12814300" y="6094692"/>
          <a:ext cx="889000" cy="26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2" name="フローチャート : 判断 521"/>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63372</xdr:rowOff>
    </xdr:from>
    <xdr:ext cx="534377" cy="259045"/>
    <xdr:sp macro="" textlink="">
      <xdr:nvSpPr>
        <xdr:cNvPr id="523" name="テキスト ボックス 522"/>
        <xdr:cNvSpPr txBox="1"/>
      </xdr:nvSpPr>
      <xdr:spPr>
        <a:xfrm>
          <a:off x="13436111" y="640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4" name="フローチャート : 判断 523"/>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86385</xdr:rowOff>
    </xdr:from>
    <xdr:ext cx="534377" cy="259045"/>
    <xdr:sp macro="" textlink="">
      <xdr:nvSpPr>
        <xdr:cNvPr id="525" name="テキスト ボックス 524"/>
        <xdr:cNvSpPr txBox="1"/>
      </xdr:nvSpPr>
      <xdr:spPr>
        <a:xfrm>
          <a:off x="12547111" y="643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119807</xdr:rowOff>
    </xdr:from>
    <xdr:to>
      <xdr:col>23</xdr:col>
      <xdr:colOff>568325</xdr:colOff>
      <xdr:row>37</xdr:row>
      <xdr:rowOff>49957</xdr:rowOff>
    </xdr:to>
    <xdr:sp macro="" textlink="">
      <xdr:nvSpPr>
        <xdr:cNvPr id="531" name="円/楕円 530"/>
        <xdr:cNvSpPr/>
      </xdr:nvSpPr>
      <xdr:spPr>
        <a:xfrm>
          <a:off x="16268700" y="629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142684</xdr:rowOff>
    </xdr:from>
    <xdr:ext cx="534377" cy="259045"/>
    <xdr:sp macro="" textlink="">
      <xdr:nvSpPr>
        <xdr:cNvPr id="532" name="消防費該当値テキスト"/>
        <xdr:cNvSpPr txBox="1"/>
      </xdr:nvSpPr>
      <xdr:spPr>
        <a:xfrm>
          <a:off x="16370300" y="614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50,944</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168704</xdr:rowOff>
    </xdr:from>
    <xdr:to>
      <xdr:col>22</xdr:col>
      <xdr:colOff>415925</xdr:colOff>
      <xdr:row>36</xdr:row>
      <xdr:rowOff>98854</xdr:rowOff>
    </xdr:to>
    <xdr:sp macro="" textlink="">
      <xdr:nvSpPr>
        <xdr:cNvPr id="533" name="円/楕円 532"/>
        <xdr:cNvSpPr/>
      </xdr:nvSpPr>
      <xdr:spPr>
        <a:xfrm>
          <a:off x="15430500" y="616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115381</xdr:rowOff>
    </xdr:from>
    <xdr:ext cx="534377" cy="259045"/>
    <xdr:sp macro="" textlink="">
      <xdr:nvSpPr>
        <xdr:cNvPr id="534" name="テキスト ボックス 533"/>
        <xdr:cNvSpPr txBox="1"/>
      </xdr:nvSpPr>
      <xdr:spPr>
        <a:xfrm>
          <a:off x="15214111" y="594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67,027</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114305</xdr:rowOff>
    </xdr:from>
    <xdr:to>
      <xdr:col>21</xdr:col>
      <xdr:colOff>212725</xdr:colOff>
      <xdr:row>36</xdr:row>
      <xdr:rowOff>44455</xdr:rowOff>
    </xdr:to>
    <xdr:sp macro="" textlink="">
      <xdr:nvSpPr>
        <xdr:cNvPr id="535" name="円/楕円 534"/>
        <xdr:cNvSpPr/>
      </xdr:nvSpPr>
      <xdr:spPr>
        <a:xfrm>
          <a:off x="14541500" y="611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60982</xdr:rowOff>
    </xdr:from>
    <xdr:ext cx="534377" cy="259045"/>
    <xdr:sp macro="" textlink="">
      <xdr:nvSpPr>
        <xdr:cNvPr id="536" name="テキスト ボックス 535"/>
        <xdr:cNvSpPr txBox="1"/>
      </xdr:nvSpPr>
      <xdr:spPr>
        <a:xfrm>
          <a:off x="14325111" y="589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74,166</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43142</xdr:rowOff>
    </xdr:from>
    <xdr:to>
      <xdr:col>20</xdr:col>
      <xdr:colOff>9525</xdr:colOff>
      <xdr:row>35</xdr:row>
      <xdr:rowOff>144742</xdr:rowOff>
    </xdr:to>
    <xdr:sp macro="" textlink="">
      <xdr:nvSpPr>
        <xdr:cNvPr id="537" name="円/楕円 536"/>
        <xdr:cNvSpPr/>
      </xdr:nvSpPr>
      <xdr:spPr>
        <a:xfrm>
          <a:off x="13652500" y="604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161269</xdr:rowOff>
    </xdr:from>
    <xdr:ext cx="534377" cy="259045"/>
    <xdr:sp macro="" textlink="">
      <xdr:nvSpPr>
        <xdr:cNvPr id="538" name="テキスト ボックス 537"/>
        <xdr:cNvSpPr txBox="1"/>
      </xdr:nvSpPr>
      <xdr:spPr>
        <a:xfrm>
          <a:off x="13436111" y="581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83,505</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134376</xdr:rowOff>
    </xdr:from>
    <xdr:to>
      <xdr:col>18</xdr:col>
      <xdr:colOff>492125</xdr:colOff>
      <xdr:row>37</xdr:row>
      <xdr:rowOff>64526</xdr:rowOff>
    </xdr:to>
    <xdr:sp macro="" textlink="">
      <xdr:nvSpPr>
        <xdr:cNvPr id="539" name="円/楕円 538"/>
        <xdr:cNvSpPr/>
      </xdr:nvSpPr>
      <xdr:spPr>
        <a:xfrm>
          <a:off x="12763500" y="630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81053</xdr:rowOff>
    </xdr:from>
    <xdr:ext cx="534377" cy="259045"/>
    <xdr:sp macro="" textlink="">
      <xdr:nvSpPr>
        <xdr:cNvPr id="540" name="テキスト ボックス 539"/>
        <xdr:cNvSpPr txBox="1"/>
      </xdr:nvSpPr>
      <xdr:spPr>
        <a:xfrm>
          <a:off x="12547111" y="608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49,032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25646</xdr:rowOff>
    </xdr:from>
    <xdr:to>
      <xdr:col>23</xdr:col>
      <xdr:colOff>517525</xdr:colOff>
      <xdr:row>58</xdr:row>
      <xdr:rowOff>31042</xdr:rowOff>
    </xdr:to>
    <xdr:cxnSp macro="">
      <xdr:nvCxnSpPr>
        <xdr:cNvPr id="569" name="直線コネクタ 568"/>
        <xdr:cNvCxnSpPr/>
      </xdr:nvCxnSpPr>
      <xdr:spPr>
        <a:xfrm flipV="1">
          <a:off x="15481300" y="9969746"/>
          <a:ext cx="838200" cy="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121767</xdr:rowOff>
    </xdr:from>
    <xdr:ext cx="599010" cy="259045"/>
    <xdr:sp macro="" textlink="">
      <xdr:nvSpPr>
        <xdr:cNvPr id="570" name="教育費平均値テキスト"/>
        <xdr:cNvSpPr txBox="1"/>
      </xdr:nvSpPr>
      <xdr:spPr>
        <a:xfrm>
          <a:off x="16370300" y="9722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116962</xdr:rowOff>
    </xdr:from>
    <xdr:to>
      <xdr:col>22</xdr:col>
      <xdr:colOff>365125</xdr:colOff>
      <xdr:row>58</xdr:row>
      <xdr:rowOff>31042</xdr:rowOff>
    </xdr:to>
    <xdr:cxnSp macro="">
      <xdr:nvCxnSpPr>
        <xdr:cNvPr id="572" name="直線コネクタ 571"/>
        <xdr:cNvCxnSpPr/>
      </xdr:nvCxnSpPr>
      <xdr:spPr>
        <a:xfrm>
          <a:off x="14592300" y="9889612"/>
          <a:ext cx="889000" cy="8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31249</xdr:rowOff>
    </xdr:from>
    <xdr:ext cx="599010" cy="259045"/>
    <xdr:sp macro="" textlink="">
      <xdr:nvSpPr>
        <xdr:cNvPr id="574" name="テキスト ボックス 573"/>
        <xdr:cNvSpPr txBox="1"/>
      </xdr:nvSpPr>
      <xdr:spPr>
        <a:xfrm>
          <a:off x="15181794"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92748</xdr:rowOff>
    </xdr:from>
    <xdr:to>
      <xdr:col>21</xdr:col>
      <xdr:colOff>161925</xdr:colOff>
      <xdr:row>57</xdr:row>
      <xdr:rowOff>116962</xdr:rowOff>
    </xdr:to>
    <xdr:cxnSp macro="">
      <xdr:nvCxnSpPr>
        <xdr:cNvPr id="575" name="直線コネクタ 574"/>
        <xdr:cNvCxnSpPr/>
      </xdr:nvCxnSpPr>
      <xdr:spPr>
        <a:xfrm>
          <a:off x="13703300" y="9865398"/>
          <a:ext cx="889000" cy="2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6" name="フローチャート : 判断 575"/>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14745</xdr:rowOff>
    </xdr:from>
    <xdr:ext cx="599010" cy="259045"/>
    <xdr:sp macro="" textlink="">
      <xdr:nvSpPr>
        <xdr:cNvPr id="577" name="テキスト ボックス 576"/>
        <xdr:cNvSpPr txBox="1"/>
      </xdr:nvSpPr>
      <xdr:spPr>
        <a:xfrm>
          <a:off x="14292794"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152601</xdr:rowOff>
    </xdr:from>
    <xdr:to>
      <xdr:col>19</xdr:col>
      <xdr:colOff>644525</xdr:colOff>
      <xdr:row>57</xdr:row>
      <xdr:rowOff>92748</xdr:rowOff>
    </xdr:to>
    <xdr:cxnSp macro="">
      <xdr:nvCxnSpPr>
        <xdr:cNvPr id="578" name="直線コネクタ 577"/>
        <xdr:cNvCxnSpPr/>
      </xdr:nvCxnSpPr>
      <xdr:spPr>
        <a:xfrm>
          <a:off x="12814300" y="9410901"/>
          <a:ext cx="889000" cy="45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79" name="フローチャート : 判断 578"/>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21422</xdr:rowOff>
    </xdr:from>
    <xdr:ext cx="599010" cy="259045"/>
    <xdr:sp macro="" textlink="">
      <xdr:nvSpPr>
        <xdr:cNvPr id="580" name="テキスト ボックス 579"/>
        <xdr:cNvSpPr txBox="1"/>
      </xdr:nvSpPr>
      <xdr:spPr>
        <a:xfrm>
          <a:off x="13403794"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1" name="フローチャート : 判断 580"/>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48277</xdr:rowOff>
    </xdr:from>
    <xdr:ext cx="599010" cy="259045"/>
    <xdr:sp macro="" textlink="">
      <xdr:nvSpPr>
        <xdr:cNvPr id="582" name="テキスト ボックス 581"/>
        <xdr:cNvSpPr txBox="1"/>
      </xdr:nvSpPr>
      <xdr:spPr>
        <a:xfrm>
          <a:off x="12514794" y="999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146296</xdr:rowOff>
    </xdr:from>
    <xdr:to>
      <xdr:col>23</xdr:col>
      <xdr:colOff>568325</xdr:colOff>
      <xdr:row>58</xdr:row>
      <xdr:rowOff>76446</xdr:rowOff>
    </xdr:to>
    <xdr:sp macro="" textlink="">
      <xdr:nvSpPr>
        <xdr:cNvPr id="588" name="円/楕円 587"/>
        <xdr:cNvSpPr/>
      </xdr:nvSpPr>
      <xdr:spPr>
        <a:xfrm>
          <a:off x="16268700" y="991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77317</xdr:rowOff>
    </xdr:from>
    <xdr:ext cx="534377" cy="259045"/>
    <xdr:sp macro="" textlink="">
      <xdr:nvSpPr>
        <xdr:cNvPr id="589" name="教育費該当値テキスト"/>
        <xdr:cNvSpPr txBox="1"/>
      </xdr:nvSpPr>
      <xdr:spPr>
        <a:xfrm>
          <a:off x="16370300" y="984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99,871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151692</xdr:rowOff>
    </xdr:from>
    <xdr:to>
      <xdr:col>22</xdr:col>
      <xdr:colOff>415925</xdr:colOff>
      <xdr:row>58</xdr:row>
      <xdr:rowOff>81842</xdr:rowOff>
    </xdr:to>
    <xdr:sp macro="" textlink="">
      <xdr:nvSpPr>
        <xdr:cNvPr id="590" name="円/楕円 589"/>
        <xdr:cNvSpPr/>
      </xdr:nvSpPr>
      <xdr:spPr>
        <a:xfrm>
          <a:off x="15430500" y="992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72969</xdr:rowOff>
    </xdr:from>
    <xdr:ext cx="534377" cy="259045"/>
    <xdr:sp macro="" textlink="">
      <xdr:nvSpPr>
        <xdr:cNvPr id="591" name="テキスト ボックス 590"/>
        <xdr:cNvSpPr txBox="1"/>
      </xdr:nvSpPr>
      <xdr:spPr>
        <a:xfrm>
          <a:off x="15214111" y="1001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97,038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66162</xdr:rowOff>
    </xdr:from>
    <xdr:to>
      <xdr:col>21</xdr:col>
      <xdr:colOff>212725</xdr:colOff>
      <xdr:row>57</xdr:row>
      <xdr:rowOff>167762</xdr:rowOff>
    </xdr:to>
    <xdr:sp macro="" textlink="">
      <xdr:nvSpPr>
        <xdr:cNvPr id="592" name="円/楕円 591"/>
        <xdr:cNvSpPr/>
      </xdr:nvSpPr>
      <xdr:spPr>
        <a:xfrm>
          <a:off x="14541500" y="983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12839</xdr:rowOff>
    </xdr:from>
    <xdr:ext cx="599010" cy="259045"/>
    <xdr:sp macro="" textlink="">
      <xdr:nvSpPr>
        <xdr:cNvPr id="593" name="テキスト ボックス 592"/>
        <xdr:cNvSpPr txBox="1"/>
      </xdr:nvSpPr>
      <xdr:spPr>
        <a:xfrm>
          <a:off x="14292794" y="961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141,936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41948</xdr:rowOff>
    </xdr:from>
    <xdr:to>
      <xdr:col>20</xdr:col>
      <xdr:colOff>9525</xdr:colOff>
      <xdr:row>57</xdr:row>
      <xdr:rowOff>143548</xdr:rowOff>
    </xdr:to>
    <xdr:sp macro="" textlink="">
      <xdr:nvSpPr>
        <xdr:cNvPr id="594" name="円/楕円 593"/>
        <xdr:cNvSpPr/>
      </xdr:nvSpPr>
      <xdr:spPr>
        <a:xfrm>
          <a:off x="13652500" y="981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55</xdr:row>
      <xdr:rowOff>160075</xdr:rowOff>
    </xdr:from>
    <xdr:ext cx="599010" cy="259045"/>
    <xdr:sp macro="" textlink="">
      <xdr:nvSpPr>
        <xdr:cNvPr id="595" name="テキスト ボックス 594"/>
        <xdr:cNvSpPr txBox="1"/>
      </xdr:nvSpPr>
      <xdr:spPr>
        <a:xfrm>
          <a:off x="13403794" y="958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154,647</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101801</xdr:rowOff>
    </xdr:from>
    <xdr:to>
      <xdr:col>18</xdr:col>
      <xdr:colOff>492125</xdr:colOff>
      <xdr:row>55</xdr:row>
      <xdr:rowOff>31951</xdr:rowOff>
    </xdr:to>
    <xdr:sp macro="" textlink="">
      <xdr:nvSpPr>
        <xdr:cNvPr id="596" name="円/楕円 595"/>
        <xdr:cNvSpPr/>
      </xdr:nvSpPr>
      <xdr:spPr>
        <a:xfrm>
          <a:off x="12763500" y="936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53</xdr:row>
      <xdr:rowOff>48478</xdr:rowOff>
    </xdr:from>
    <xdr:ext cx="599010" cy="259045"/>
    <xdr:sp macro="" textlink="">
      <xdr:nvSpPr>
        <xdr:cNvPr id="597" name="テキスト ボックス 596"/>
        <xdr:cNvSpPr txBox="1"/>
      </xdr:nvSpPr>
      <xdr:spPr>
        <a:xfrm>
          <a:off x="12514794" y="9135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393,228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44385</xdr:rowOff>
    </xdr:from>
    <xdr:to>
      <xdr:col>23</xdr:col>
      <xdr:colOff>517525</xdr:colOff>
      <xdr:row>79</xdr:row>
      <xdr:rowOff>44442</xdr:rowOff>
    </xdr:to>
    <xdr:cxnSp macro="">
      <xdr:nvCxnSpPr>
        <xdr:cNvPr id="626" name="直線コネクタ 625"/>
        <xdr:cNvCxnSpPr/>
      </xdr:nvCxnSpPr>
      <xdr:spPr>
        <a:xfrm flipV="1">
          <a:off x="15481300" y="13588935"/>
          <a:ext cx="8382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117081</xdr:rowOff>
    </xdr:from>
    <xdr:ext cx="534377" cy="259045"/>
    <xdr:sp macro="" textlink="">
      <xdr:nvSpPr>
        <xdr:cNvPr id="627" name="災害復旧費平均値テキスト"/>
        <xdr:cNvSpPr txBox="1"/>
      </xdr:nvSpPr>
      <xdr:spPr>
        <a:xfrm>
          <a:off x="16370300" y="133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44405</xdr:rowOff>
    </xdr:from>
    <xdr:to>
      <xdr:col>22</xdr:col>
      <xdr:colOff>365125</xdr:colOff>
      <xdr:row>79</xdr:row>
      <xdr:rowOff>44442</xdr:rowOff>
    </xdr:to>
    <xdr:cxnSp macro="">
      <xdr:nvCxnSpPr>
        <xdr:cNvPr id="629" name="直線コネクタ 628"/>
        <xdr:cNvCxnSpPr/>
      </xdr:nvCxnSpPr>
      <xdr:spPr>
        <a:xfrm>
          <a:off x="14592300" y="13588955"/>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56399</xdr:rowOff>
    </xdr:from>
    <xdr:ext cx="534377" cy="259045"/>
    <xdr:sp macro="" textlink="">
      <xdr:nvSpPr>
        <xdr:cNvPr id="631" name="テキスト ボックス 630"/>
        <xdr:cNvSpPr txBox="1"/>
      </xdr:nvSpPr>
      <xdr:spPr>
        <a:xfrm>
          <a:off x="15214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44405</xdr:rowOff>
    </xdr:from>
    <xdr:to>
      <xdr:col>21</xdr:col>
      <xdr:colOff>161925</xdr:colOff>
      <xdr:row>79</xdr:row>
      <xdr:rowOff>44447</xdr:rowOff>
    </xdr:to>
    <xdr:cxnSp macro="">
      <xdr:nvCxnSpPr>
        <xdr:cNvPr id="632" name="直線コネクタ 631"/>
        <xdr:cNvCxnSpPr/>
      </xdr:nvCxnSpPr>
      <xdr:spPr>
        <a:xfrm flipV="1">
          <a:off x="13703300" y="13588955"/>
          <a:ext cx="8890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3" name="フローチャート : 判断 632"/>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42637</xdr:rowOff>
    </xdr:from>
    <xdr:ext cx="534377" cy="259045"/>
    <xdr:sp macro="" textlink="">
      <xdr:nvSpPr>
        <xdr:cNvPr id="634" name="テキスト ボックス 633"/>
        <xdr:cNvSpPr txBox="1"/>
      </xdr:nvSpPr>
      <xdr:spPr>
        <a:xfrm>
          <a:off x="14325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44447</xdr:rowOff>
    </xdr:from>
    <xdr:to>
      <xdr:col>19</xdr:col>
      <xdr:colOff>644525</xdr:colOff>
      <xdr:row>79</xdr:row>
      <xdr:rowOff>44447</xdr:rowOff>
    </xdr:to>
    <xdr:cxnSp macro="">
      <xdr:nvCxnSpPr>
        <xdr:cNvPr id="635" name="直線コネクタ 634"/>
        <xdr:cNvCxnSpPr/>
      </xdr:nvCxnSpPr>
      <xdr:spPr>
        <a:xfrm>
          <a:off x="12814300" y="135889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6" name="フローチャート : 判断 635"/>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21396</xdr:rowOff>
    </xdr:from>
    <xdr:ext cx="534377" cy="259045"/>
    <xdr:sp macro="" textlink="">
      <xdr:nvSpPr>
        <xdr:cNvPr id="637" name="テキスト ボックス 636"/>
        <xdr:cNvSpPr txBox="1"/>
      </xdr:nvSpPr>
      <xdr:spPr>
        <a:xfrm>
          <a:off x="13436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38" name="フローチャート : 判断 637"/>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28928</xdr:rowOff>
    </xdr:from>
    <xdr:ext cx="534377" cy="259045"/>
    <xdr:sp macro="" textlink="">
      <xdr:nvSpPr>
        <xdr:cNvPr id="639" name="テキスト ボックス 638"/>
        <xdr:cNvSpPr txBox="1"/>
      </xdr:nvSpPr>
      <xdr:spPr>
        <a:xfrm>
          <a:off x="12547111" y="132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165035</xdr:rowOff>
    </xdr:from>
    <xdr:to>
      <xdr:col>23</xdr:col>
      <xdr:colOff>568325</xdr:colOff>
      <xdr:row>79</xdr:row>
      <xdr:rowOff>95185</xdr:rowOff>
    </xdr:to>
    <xdr:sp macro="" textlink="">
      <xdr:nvSpPr>
        <xdr:cNvPr id="645" name="円/楕円 644"/>
        <xdr:cNvSpPr/>
      </xdr:nvSpPr>
      <xdr:spPr>
        <a:xfrm>
          <a:off x="16268700" y="1353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79962</xdr:rowOff>
    </xdr:from>
    <xdr:ext cx="313932" cy="259045"/>
    <xdr:sp macro="" textlink="">
      <xdr:nvSpPr>
        <xdr:cNvPr id="646" name="災害復旧費該当値テキスト"/>
        <xdr:cNvSpPr txBox="1"/>
      </xdr:nvSpPr>
      <xdr:spPr>
        <a:xfrm>
          <a:off x="16370300" y="134530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165092</xdr:rowOff>
    </xdr:from>
    <xdr:to>
      <xdr:col>22</xdr:col>
      <xdr:colOff>415925</xdr:colOff>
      <xdr:row>79</xdr:row>
      <xdr:rowOff>95242</xdr:rowOff>
    </xdr:to>
    <xdr:sp macro="" textlink="">
      <xdr:nvSpPr>
        <xdr:cNvPr id="647" name="円/楕円 646"/>
        <xdr:cNvSpPr/>
      </xdr:nvSpPr>
      <xdr:spPr>
        <a:xfrm>
          <a:off x="15430500" y="1353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86369</xdr:rowOff>
    </xdr:from>
    <xdr:ext cx="249299" cy="259045"/>
    <xdr:sp macro="" textlink="">
      <xdr:nvSpPr>
        <xdr:cNvPr id="648" name="テキスト ボックス 647"/>
        <xdr:cNvSpPr txBox="1"/>
      </xdr:nvSpPr>
      <xdr:spPr>
        <a:xfrm>
          <a:off x="15356649" y="13630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165055</xdr:rowOff>
    </xdr:from>
    <xdr:to>
      <xdr:col>21</xdr:col>
      <xdr:colOff>212725</xdr:colOff>
      <xdr:row>79</xdr:row>
      <xdr:rowOff>95205</xdr:rowOff>
    </xdr:to>
    <xdr:sp macro="" textlink="">
      <xdr:nvSpPr>
        <xdr:cNvPr id="649" name="円/楕円 648"/>
        <xdr:cNvSpPr/>
      </xdr:nvSpPr>
      <xdr:spPr>
        <a:xfrm>
          <a:off x="14541500" y="135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86332</xdr:rowOff>
    </xdr:from>
    <xdr:ext cx="313932" cy="259045"/>
    <xdr:sp macro="" textlink="">
      <xdr:nvSpPr>
        <xdr:cNvPr id="650" name="テキスト ボックス 649"/>
        <xdr:cNvSpPr txBox="1"/>
      </xdr:nvSpPr>
      <xdr:spPr>
        <a:xfrm>
          <a:off x="14435333" y="13630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165097</xdr:rowOff>
    </xdr:from>
    <xdr:to>
      <xdr:col>20</xdr:col>
      <xdr:colOff>9525</xdr:colOff>
      <xdr:row>79</xdr:row>
      <xdr:rowOff>95247</xdr:rowOff>
    </xdr:to>
    <xdr:sp macro="" textlink="">
      <xdr:nvSpPr>
        <xdr:cNvPr id="651" name="円/楕円 650"/>
        <xdr:cNvSpPr/>
      </xdr:nvSpPr>
      <xdr:spPr>
        <a:xfrm>
          <a:off x="13652500" y="1353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86374</xdr:rowOff>
    </xdr:from>
    <xdr:ext cx="249299" cy="259045"/>
    <xdr:sp macro="" textlink="">
      <xdr:nvSpPr>
        <xdr:cNvPr id="652" name="テキスト ボックス 651"/>
        <xdr:cNvSpPr txBox="1"/>
      </xdr:nvSpPr>
      <xdr:spPr>
        <a:xfrm>
          <a:off x="13578649" y="136309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165097</xdr:rowOff>
    </xdr:from>
    <xdr:to>
      <xdr:col>18</xdr:col>
      <xdr:colOff>492125</xdr:colOff>
      <xdr:row>79</xdr:row>
      <xdr:rowOff>95247</xdr:rowOff>
    </xdr:to>
    <xdr:sp macro="" textlink="">
      <xdr:nvSpPr>
        <xdr:cNvPr id="653" name="円/楕円 652"/>
        <xdr:cNvSpPr/>
      </xdr:nvSpPr>
      <xdr:spPr>
        <a:xfrm>
          <a:off x="12763500" y="1353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86374</xdr:rowOff>
    </xdr:from>
    <xdr:ext cx="249299" cy="259045"/>
    <xdr:sp macro="" textlink="">
      <xdr:nvSpPr>
        <xdr:cNvPr id="654" name="テキスト ボックス 653"/>
        <xdr:cNvSpPr txBox="1"/>
      </xdr:nvSpPr>
      <xdr:spPr>
        <a:xfrm>
          <a:off x="12689649" y="136309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127685</xdr:rowOff>
    </xdr:from>
    <xdr:to>
      <xdr:col>23</xdr:col>
      <xdr:colOff>517525</xdr:colOff>
      <xdr:row>98</xdr:row>
      <xdr:rowOff>16512</xdr:rowOff>
    </xdr:to>
    <xdr:cxnSp macro="">
      <xdr:nvCxnSpPr>
        <xdr:cNvPr id="683" name="直線コネクタ 682"/>
        <xdr:cNvCxnSpPr/>
      </xdr:nvCxnSpPr>
      <xdr:spPr>
        <a:xfrm flipV="1">
          <a:off x="15481300" y="16758335"/>
          <a:ext cx="838200" cy="6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129298</xdr:rowOff>
    </xdr:from>
    <xdr:ext cx="599010" cy="259045"/>
    <xdr:sp macro="" textlink="">
      <xdr:nvSpPr>
        <xdr:cNvPr id="684" name="公債費平均値テキスト"/>
        <xdr:cNvSpPr txBox="1"/>
      </xdr:nvSpPr>
      <xdr:spPr>
        <a:xfrm>
          <a:off x="16370300" y="16759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16512</xdr:rowOff>
    </xdr:from>
    <xdr:to>
      <xdr:col>22</xdr:col>
      <xdr:colOff>365125</xdr:colOff>
      <xdr:row>98</xdr:row>
      <xdr:rowOff>22924</xdr:rowOff>
    </xdr:to>
    <xdr:cxnSp macro="">
      <xdr:nvCxnSpPr>
        <xdr:cNvPr id="686" name="直線コネクタ 685"/>
        <xdr:cNvCxnSpPr/>
      </xdr:nvCxnSpPr>
      <xdr:spPr>
        <a:xfrm flipV="1">
          <a:off x="14592300" y="16818612"/>
          <a:ext cx="889000" cy="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72071</xdr:rowOff>
    </xdr:from>
    <xdr:ext cx="599010" cy="259045"/>
    <xdr:sp macro="" textlink="">
      <xdr:nvSpPr>
        <xdr:cNvPr id="688" name="テキスト ボックス 687"/>
        <xdr:cNvSpPr txBox="1"/>
      </xdr:nvSpPr>
      <xdr:spPr>
        <a:xfrm>
          <a:off x="15181794" y="1687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8147</xdr:rowOff>
    </xdr:from>
    <xdr:to>
      <xdr:col>21</xdr:col>
      <xdr:colOff>161925</xdr:colOff>
      <xdr:row>98</xdr:row>
      <xdr:rowOff>22924</xdr:rowOff>
    </xdr:to>
    <xdr:cxnSp macro="">
      <xdr:nvCxnSpPr>
        <xdr:cNvPr id="689" name="直線コネクタ 688"/>
        <xdr:cNvCxnSpPr/>
      </xdr:nvCxnSpPr>
      <xdr:spPr>
        <a:xfrm>
          <a:off x="13703300" y="16810247"/>
          <a:ext cx="889000" cy="1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0" name="フローチャート : 判断 689"/>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68539</xdr:rowOff>
    </xdr:from>
    <xdr:ext cx="599010" cy="259045"/>
    <xdr:sp macro="" textlink="">
      <xdr:nvSpPr>
        <xdr:cNvPr id="691" name="テキスト ボックス 690"/>
        <xdr:cNvSpPr txBox="1"/>
      </xdr:nvSpPr>
      <xdr:spPr>
        <a:xfrm>
          <a:off x="14292794" y="1687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130218</xdr:rowOff>
    </xdr:from>
    <xdr:to>
      <xdr:col>19</xdr:col>
      <xdr:colOff>644525</xdr:colOff>
      <xdr:row>98</xdr:row>
      <xdr:rowOff>8147</xdr:rowOff>
    </xdr:to>
    <xdr:cxnSp macro="">
      <xdr:nvCxnSpPr>
        <xdr:cNvPr id="692" name="直線コネクタ 691"/>
        <xdr:cNvCxnSpPr/>
      </xdr:nvCxnSpPr>
      <xdr:spPr>
        <a:xfrm>
          <a:off x="12814300" y="16760868"/>
          <a:ext cx="889000" cy="4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3" name="フローチャート : 判断 692"/>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61051</xdr:rowOff>
    </xdr:from>
    <xdr:ext cx="599010" cy="259045"/>
    <xdr:sp macro="" textlink="">
      <xdr:nvSpPr>
        <xdr:cNvPr id="694" name="テキスト ボックス 693"/>
        <xdr:cNvSpPr txBox="1"/>
      </xdr:nvSpPr>
      <xdr:spPr>
        <a:xfrm>
          <a:off x="13403794" y="16863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5" name="フローチャート : 判断 694"/>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67715</xdr:rowOff>
    </xdr:from>
    <xdr:ext cx="599010" cy="259045"/>
    <xdr:sp macro="" textlink="">
      <xdr:nvSpPr>
        <xdr:cNvPr id="696" name="テキスト ボックス 695"/>
        <xdr:cNvSpPr txBox="1"/>
      </xdr:nvSpPr>
      <xdr:spPr>
        <a:xfrm>
          <a:off x="12514794" y="1686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76885</xdr:rowOff>
    </xdr:from>
    <xdr:to>
      <xdr:col>23</xdr:col>
      <xdr:colOff>568325</xdr:colOff>
      <xdr:row>98</xdr:row>
      <xdr:rowOff>7035</xdr:rowOff>
    </xdr:to>
    <xdr:sp macro="" textlink="">
      <xdr:nvSpPr>
        <xdr:cNvPr id="702" name="円/楕円 701"/>
        <xdr:cNvSpPr/>
      </xdr:nvSpPr>
      <xdr:spPr>
        <a:xfrm>
          <a:off x="16268700" y="1670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99762</xdr:rowOff>
    </xdr:from>
    <xdr:ext cx="599010" cy="259045"/>
    <xdr:sp macro="" textlink="">
      <xdr:nvSpPr>
        <xdr:cNvPr id="703" name="公債費該当値テキスト"/>
        <xdr:cNvSpPr txBox="1"/>
      </xdr:nvSpPr>
      <xdr:spPr>
        <a:xfrm>
          <a:off x="16370300" y="16558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204,460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137162</xdr:rowOff>
    </xdr:from>
    <xdr:to>
      <xdr:col>22</xdr:col>
      <xdr:colOff>415925</xdr:colOff>
      <xdr:row>98</xdr:row>
      <xdr:rowOff>67312</xdr:rowOff>
    </xdr:to>
    <xdr:sp macro="" textlink="">
      <xdr:nvSpPr>
        <xdr:cNvPr id="704" name="円/楕円 703"/>
        <xdr:cNvSpPr/>
      </xdr:nvSpPr>
      <xdr:spPr>
        <a:xfrm>
          <a:off x="15430500" y="1676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83839</xdr:rowOff>
    </xdr:from>
    <xdr:ext cx="599010" cy="259045"/>
    <xdr:sp macro="" textlink="">
      <xdr:nvSpPr>
        <xdr:cNvPr id="705" name="テキスト ボックス 704"/>
        <xdr:cNvSpPr txBox="1"/>
      </xdr:nvSpPr>
      <xdr:spPr>
        <a:xfrm>
          <a:off x="15181794" y="1654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156,998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143574</xdr:rowOff>
    </xdr:from>
    <xdr:to>
      <xdr:col>21</xdr:col>
      <xdr:colOff>212725</xdr:colOff>
      <xdr:row>98</xdr:row>
      <xdr:rowOff>73724</xdr:rowOff>
    </xdr:to>
    <xdr:sp macro="" textlink="">
      <xdr:nvSpPr>
        <xdr:cNvPr id="706" name="円/楕円 705"/>
        <xdr:cNvSpPr/>
      </xdr:nvSpPr>
      <xdr:spPr>
        <a:xfrm>
          <a:off x="14541500" y="1677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90251</xdr:rowOff>
    </xdr:from>
    <xdr:ext cx="599010" cy="259045"/>
    <xdr:sp macro="" textlink="">
      <xdr:nvSpPr>
        <xdr:cNvPr id="707" name="テキスト ボックス 706"/>
        <xdr:cNvSpPr txBox="1"/>
      </xdr:nvSpPr>
      <xdr:spPr>
        <a:xfrm>
          <a:off x="14292794" y="16549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151,949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128797</xdr:rowOff>
    </xdr:from>
    <xdr:to>
      <xdr:col>20</xdr:col>
      <xdr:colOff>9525</xdr:colOff>
      <xdr:row>98</xdr:row>
      <xdr:rowOff>58947</xdr:rowOff>
    </xdr:to>
    <xdr:sp macro="" textlink="">
      <xdr:nvSpPr>
        <xdr:cNvPr id="708" name="円/楕円 707"/>
        <xdr:cNvSpPr/>
      </xdr:nvSpPr>
      <xdr:spPr>
        <a:xfrm>
          <a:off x="13652500" y="1675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75474</xdr:rowOff>
    </xdr:from>
    <xdr:ext cx="599010" cy="259045"/>
    <xdr:sp macro="" textlink="">
      <xdr:nvSpPr>
        <xdr:cNvPr id="709" name="テキスト ボックス 708"/>
        <xdr:cNvSpPr txBox="1"/>
      </xdr:nvSpPr>
      <xdr:spPr>
        <a:xfrm>
          <a:off x="13403794" y="1653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163,585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79418</xdr:rowOff>
    </xdr:from>
    <xdr:to>
      <xdr:col>18</xdr:col>
      <xdr:colOff>492125</xdr:colOff>
      <xdr:row>98</xdr:row>
      <xdr:rowOff>9568</xdr:rowOff>
    </xdr:to>
    <xdr:sp macro="" textlink="">
      <xdr:nvSpPr>
        <xdr:cNvPr id="710" name="円/楕円 709"/>
        <xdr:cNvSpPr/>
      </xdr:nvSpPr>
      <xdr:spPr>
        <a:xfrm>
          <a:off x="12763500" y="1671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26095</xdr:rowOff>
    </xdr:from>
    <xdr:ext cx="599010" cy="259045"/>
    <xdr:sp macro="" textlink="">
      <xdr:nvSpPr>
        <xdr:cNvPr id="711" name="テキスト ボックス 710"/>
        <xdr:cNvSpPr txBox="1"/>
      </xdr:nvSpPr>
      <xdr:spPr>
        <a:xfrm>
          <a:off x="12514794" y="16485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202,466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148114</xdr:rowOff>
    </xdr:from>
    <xdr:ext cx="378565" cy="259045"/>
    <xdr:sp macro="" textlink="">
      <xdr:nvSpPr>
        <xdr:cNvPr id="747" name="テキスト ボックス 746"/>
        <xdr:cNvSpPr txBox="1"/>
      </xdr:nvSpPr>
      <xdr:spPr>
        <a:xfrm>
          <a:off x="21134017" y="649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141902</xdr:rowOff>
    </xdr:from>
    <xdr:to>
      <xdr:col>29</xdr:col>
      <xdr:colOff>568325</xdr:colOff>
      <xdr:row>39</xdr:row>
      <xdr:rowOff>72052</xdr:rowOff>
    </xdr:to>
    <xdr:sp macro="" textlink="">
      <xdr:nvSpPr>
        <xdr:cNvPr id="749" name="フローチャート : 判断 748"/>
        <xdr:cNvSpPr/>
      </xdr:nvSpPr>
      <xdr:spPr>
        <a:xfrm>
          <a:off x="20383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88580</xdr:rowOff>
    </xdr:from>
    <xdr:ext cx="469744" cy="259045"/>
    <xdr:sp macro="" textlink="">
      <xdr:nvSpPr>
        <xdr:cNvPr id="750" name="テキスト ボックス 749"/>
        <xdr:cNvSpPr txBox="1"/>
      </xdr:nvSpPr>
      <xdr:spPr>
        <a:xfrm>
          <a:off x="20199427" y="64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1" name="直線コネクタ 75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24141</xdr:rowOff>
    </xdr:from>
    <xdr:to>
      <xdr:col>28</xdr:col>
      <xdr:colOff>365125</xdr:colOff>
      <xdr:row>39</xdr:row>
      <xdr:rowOff>125741</xdr:rowOff>
    </xdr:to>
    <xdr:sp macro="" textlink="">
      <xdr:nvSpPr>
        <xdr:cNvPr id="752" name="フローチャート : 判断 751"/>
        <xdr:cNvSpPr/>
      </xdr:nvSpPr>
      <xdr:spPr>
        <a:xfrm>
          <a:off x="19494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142268</xdr:rowOff>
    </xdr:from>
    <xdr:ext cx="378565" cy="259045"/>
    <xdr:sp macro="" textlink="">
      <xdr:nvSpPr>
        <xdr:cNvPr id="753" name="テキスト ボックス 752"/>
        <xdr:cNvSpPr txBox="1"/>
      </xdr:nvSpPr>
      <xdr:spPr>
        <a:xfrm>
          <a:off x="19356017" y="6485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13495</xdr:rowOff>
    </xdr:from>
    <xdr:to>
      <xdr:col>27</xdr:col>
      <xdr:colOff>161925</xdr:colOff>
      <xdr:row>39</xdr:row>
      <xdr:rowOff>115095</xdr:rowOff>
    </xdr:to>
    <xdr:sp macro="" textlink="">
      <xdr:nvSpPr>
        <xdr:cNvPr id="754" name="フローチャート : 判断 753"/>
        <xdr:cNvSpPr/>
      </xdr:nvSpPr>
      <xdr:spPr>
        <a:xfrm>
          <a:off x="18605500" y="670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131622</xdr:rowOff>
    </xdr:from>
    <xdr:ext cx="469744" cy="259045"/>
    <xdr:sp macro="" textlink="">
      <xdr:nvSpPr>
        <xdr:cNvPr id="755" name="テキスト ボックス 754"/>
        <xdr:cNvSpPr txBox="1"/>
      </xdr:nvSpPr>
      <xdr:spPr>
        <a:xfrm>
          <a:off x="18421427" y="647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全体的に類似団体平均とほぼ同等の数値となっているが、民生費については高齢化の進展による高齢者福祉に係る経費の増と、保育料の</a:t>
          </a:r>
          <a:r>
            <a:rPr kumimoji="1" lang="ja-JP" altLang="en-US" sz="1100">
              <a:solidFill>
                <a:schemeClr val="dk1"/>
              </a:solidFill>
              <a:effectLst/>
              <a:latin typeface="+mn-lt"/>
              <a:ea typeface="+mn-ea"/>
              <a:cs typeface="+mn-cs"/>
            </a:rPr>
            <a:t>負担</a:t>
          </a:r>
          <a:r>
            <a:rPr kumimoji="1" lang="ja-JP" altLang="ja-JP" sz="1100">
              <a:solidFill>
                <a:schemeClr val="dk1"/>
              </a:solidFill>
              <a:effectLst/>
              <a:latin typeface="+mn-lt"/>
              <a:ea typeface="+mn-ea"/>
              <a:cs typeface="+mn-cs"/>
            </a:rPr>
            <a:t>軽減対策事業など児童福祉に係る経費の増により、</a:t>
          </a:r>
          <a:endParaRPr lang="ja-JP" altLang="ja-JP" sz="1400">
            <a:effectLst/>
          </a:endParaRPr>
        </a:p>
        <a:p>
          <a:r>
            <a:rPr kumimoji="1" lang="ja-JP" altLang="ja-JP" sz="1100">
              <a:solidFill>
                <a:schemeClr val="dk1"/>
              </a:solidFill>
              <a:effectLst/>
              <a:latin typeface="+mn-lt"/>
              <a:ea typeface="+mn-ea"/>
              <a:cs typeface="+mn-cs"/>
            </a:rPr>
            <a:t>類似団体平均よりも差が大きいものである。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また、衛生費・農林水産業費・商工費に係る経費が大きく伸びているが、衛生費においては平成２７年度より開始された町立診療所の整備に伴う経費、農林水産業費においては米穀貯留乾燥施設</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の整備に伴う経費、商工費においては商業中核施設の整備に伴う経費の増加によるものである。</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a:t>
          </a:r>
          <a:endParaRPr lang="ja-JP" altLang="ja-JP" sz="1400">
            <a:effectLst/>
          </a:endParaRPr>
        </a:p>
        <a:p>
          <a:pPr rtl="0"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老朽化した公共施設の改修や維持に係る経費も見込まれることから、公共施設総合管理計画に基づいた施設の集約化・複合化による公共施設の縮減に努める。</a:t>
          </a:r>
          <a:endParaRPr lang="ja-JP" altLang="ja-JP" sz="1400">
            <a:effectLst/>
          </a:endParaRPr>
        </a:p>
        <a:p>
          <a:pPr rtl="0"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更に</a:t>
          </a:r>
          <a:r>
            <a:rPr kumimoji="1" lang="ja-JP" altLang="ja-JP" sz="1100" b="0" i="0" baseline="0">
              <a:solidFill>
                <a:schemeClr val="dk1"/>
              </a:solidFill>
              <a:effectLst/>
              <a:latin typeface="+mn-lt"/>
              <a:ea typeface="+mn-ea"/>
              <a:cs typeface="+mn-cs"/>
            </a:rPr>
            <a:t>、大型建設事業による起債発行に伴い、後年度に公債費が伸びることが予想されることから、</a:t>
          </a:r>
          <a:r>
            <a:rPr lang="ja-JP" altLang="ja-JP" sz="1100" b="0" i="0" baseline="0">
              <a:solidFill>
                <a:schemeClr val="dk1"/>
              </a:solidFill>
              <a:effectLst/>
              <a:latin typeface="+mn-lt"/>
              <a:ea typeface="+mn-ea"/>
              <a:cs typeface="+mn-cs"/>
            </a:rPr>
            <a:t>優先度の低い事業の廃止・縮小などにより全体的な経費の削減を図り、健全な財政運営に努める。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北海道沼田町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課税客体に乏しく長引く地域経済の低迷などから財政基盤は弱い状況ではあるが、繰上償還の実施による公債費の削減、全事業へのサンセットの導入、優先度の低い事業の廃止・縮小などにより経費の削減を図り、実質収支については黒字で推移している。</a:t>
          </a:r>
          <a:r>
            <a:rPr lang="ja-JP" altLang="en-US" sz="1100" b="0" i="0" baseline="0">
              <a:solidFill>
                <a:schemeClr val="dk1"/>
              </a:solidFill>
              <a:effectLst/>
              <a:latin typeface="+mn-lt"/>
              <a:ea typeface="+mn-ea"/>
              <a:cs typeface="+mn-cs"/>
            </a:rPr>
            <a:t>平成２７</a:t>
          </a:r>
          <a:r>
            <a:rPr lang="ja-JP" altLang="ja-JP" sz="1100" b="0" i="0" baseline="0">
              <a:solidFill>
                <a:schemeClr val="dk1"/>
              </a:solidFill>
              <a:effectLst/>
              <a:latin typeface="+mn-lt"/>
              <a:ea typeface="+mn-ea"/>
              <a:cs typeface="+mn-cs"/>
            </a:rPr>
            <a:t>年度より大型建設事業を着手しており、今後については償還額が伸びてくることが想定され、公共施設の老朽化により大型修繕が想定されるが、今後も財政推計ローリングなどに基づき財政状況を把握し、適正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北海道沼田町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各会計ともに実質収支額が黒字のため当該比率は算出されていない。今後も繰上償還の実施による公債費の削減、全事業へのサンセットの導入、優先度の低い事業の廃止・縮小などにより経費の削減を図り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北海道沼田町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従前から行っている計画的繰上償還の実施、地方債発行枠</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億円</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年の設定などにより逓減させてきた状況であるが、</a:t>
          </a:r>
          <a:r>
            <a:rPr lang="ja-JP" altLang="en-US" sz="1100" b="0" i="0" baseline="0">
              <a:solidFill>
                <a:schemeClr val="dk1"/>
              </a:solidFill>
              <a:effectLst/>
              <a:latin typeface="+mn-lt"/>
              <a:ea typeface="+mn-ea"/>
              <a:cs typeface="+mn-cs"/>
            </a:rPr>
            <a:t>平成２７</a:t>
          </a:r>
          <a:r>
            <a:rPr lang="ja-JP" altLang="ja-JP" sz="1100" b="0" i="0" baseline="0">
              <a:solidFill>
                <a:schemeClr val="dk1"/>
              </a:solidFill>
              <a:effectLst/>
              <a:latin typeface="+mn-lt"/>
              <a:ea typeface="+mn-ea"/>
              <a:cs typeface="+mn-cs"/>
            </a:rPr>
            <a:t>年度より大型建設事業を着手しており、今後については償還額が伸びてくることが想定される。そのため、財政ローリングなどに基づき起債発行の抑制・計画的な繰上償還の実施など公債費の適正な把握・管理を行い経費の削減を図り、健全な財政運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北海道沼田町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将来負担額を充当可能財源等が上回るため当該比率は算出されていない。従前から行っている計画的繰上償還の実施、地方債発行枠</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億円</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年の設定などにより逓減させてきた状況であるが、</a:t>
          </a:r>
          <a:r>
            <a:rPr lang="ja-JP" altLang="en-US" sz="1100" b="0" i="0" baseline="0">
              <a:solidFill>
                <a:schemeClr val="dk1"/>
              </a:solidFill>
              <a:effectLst/>
              <a:latin typeface="+mn-lt"/>
              <a:ea typeface="+mn-ea"/>
              <a:cs typeface="+mn-cs"/>
            </a:rPr>
            <a:t>平成２７</a:t>
          </a:r>
          <a:r>
            <a:rPr lang="ja-JP" altLang="ja-JP" sz="1100" b="0" i="0" baseline="0">
              <a:solidFill>
                <a:schemeClr val="dk1"/>
              </a:solidFill>
              <a:effectLst/>
              <a:latin typeface="+mn-lt"/>
              <a:ea typeface="+mn-ea"/>
              <a:cs typeface="+mn-cs"/>
            </a:rPr>
            <a:t>年度より大型建設事業を着手しており、今後については償還額が伸びてくることが想定される。そのため、財政ローリングなどに基づき起債発行の抑制・計画的な繰上償還の実施など公債費の適正な把握・管理を行い経費の削減を図り、健全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北海道沼田町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3,192
3,191
283.35
6,287,452
6,141,366
124,486
2,673,335
2,897,431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本町には、建築後３０年以上経過している公共施設が多く存在し、老朽化が進行している。</a:t>
          </a:r>
          <a:endParaRPr kumimoji="1" lang="en-US" altLang="ja-JP" sz="1050">
            <a:latin typeface="ＭＳ Ｐゴシック"/>
          </a:endParaRPr>
        </a:p>
        <a:p>
          <a:r>
            <a:rPr kumimoji="1" lang="ja-JP" altLang="en-US" sz="1050">
              <a:latin typeface="ＭＳ Ｐゴシック"/>
            </a:rPr>
            <a:t>　少子高齢化の進展や町民ニーズも変化していることから、平成２９年３月に策定した沼田町公共施設等総合管理計画に基づき、町民ニーズや費用対効果を考慮し、公共施設の統廃合や複合化等による施設総量の適正化を図る。</a:t>
          </a:r>
          <a:endParaRPr kumimoji="1" lang="en-US" altLang="ja-JP" sz="1050">
            <a:latin typeface="ＭＳ Ｐゴシック"/>
          </a:endParaRPr>
        </a:p>
        <a:p>
          <a:r>
            <a:rPr kumimoji="1" lang="ja-JP" altLang="en-US" sz="1050">
              <a:latin typeface="ＭＳ Ｐゴシック"/>
            </a:rPr>
            <a:t>　また、施設の老朽度や維持管理費用等に関する基本情報を記載する施設カルテを充実させ、施設の長寿命化と財政負担の軽減・平準化に取り組むべく、全庁横断的な公共施設等のマネジメントを行う体制の整備を図る。</a:t>
          </a: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7" name="直線コネクタ 56"/>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8" name="テキスト ボックス 57"/>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9" name="直線コネクタ 58"/>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60" name="テキスト ボックス 59"/>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1" name="直線コネクタ 60"/>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2" name="テキスト ボックス 61"/>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3" name="直線コネクタ 62"/>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4" name="テキスト ボックス 63"/>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5" name="直線コネクタ 64"/>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6" name="テキスト ボックス 65"/>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8" name="テキスト ボックス 67"/>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3387</xdr:rowOff>
    </xdr:from>
    <xdr:to>
      <xdr:col>3</xdr:col>
      <xdr:colOff>1170940</xdr:colOff>
      <xdr:row>34</xdr:row>
      <xdr:rowOff>62654</xdr:rowOff>
    </xdr:to>
    <xdr:cxnSp macro="">
      <xdr:nvCxnSpPr>
        <xdr:cNvPr id="70" name="直線コネクタ 69"/>
        <xdr:cNvCxnSpPr/>
      </xdr:nvCxnSpPr>
      <xdr:spPr>
        <a:xfrm flipV="1">
          <a:off x="4760595" y="5413587"/>
          <a:ext cx="1270" cy="1259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66481</xdr:rowOff>
    </xdr:from>
    <xdr:ext cx="405111" cy="259045"/>
    <xdr:sp macro="" textlink="">
      <xdr:nvSpPr>
        <xdr:cNvPr id="71" name="有形固定資産減価償却率最小値テキスト"/>
        <xdr:cNvSpPr txBox="1"/>
      </xdr:nvSpPr>
      <xdr:spPr>
        <a:xfrm>
          <a:off x="4813300" y="667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3</xdr:col>
      <xdr:colOff>1082675</xdr:colOff>
      <xdr:row>34</xdr:row>
      <xdr:rowOff>62654</xdr:rowOff>
    </xdr:from>
    <xdr:to>
      <xdr:col>3</xdr:col>
      <xdr:colOff>1260475</xdr:colOff>
      <xdr:row>34</xdr:row>
      <xdr:rowOff>62654</xdr:rowOff>
    </xdr:to>
    <xdr:cxnSp macro="">
      <xdr:nvCxnSpPr>
        <xdr:cNvPr id="72" name="直線コネクタ 71"/>
        <xdr:cNvCxnSpPr/>
      </xdr:nvCxnSpPr>
      <xdr:spPr>
        <a:xfrm>
          <a:off x="4673600" y="66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121514</xdr:rowOff>
    </xdr:from>
    <xdr:ext cx="405111" cy="259045"/>
    <xdr:sp macro="" textlink="">
      <xdr:nvSpPr>
        <xdr:cNvPr id="73" name="有形固定資産減価償却率最大値テキスト"/>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68.6</a:t>
          </a:r>
          <a:endParaRPr kumimoji="1" lang="ja-JP" altLang="en-US" sz="1000" b="1">
            <a:latin typeface="ＭＳ Ｐゴシック"/>
          </a:endParaRPr>
        </a:p>
      </xdr:txBody>
    </xdr:sp>
    <xdr:clientData/>
  </xdr:oneCellAnchor>
  <xdr:twoCellAnchor>
    <xdr:from>
      <xdr:col>3</xdr:col>
      <xdr:colOff>1082675</xdr:colOff>
      <xdr:row>27</xdr:row>
      <xdr:rowOff>3387</xdr:rowOff>
    </xdr:from>
    <xdr:to>
      <xdr:col>3</xdr:col>
      <xdr:colOff>1260475</xdr:colOff>
      <xdr:row>27</xdr:row>
      <xdr:rowOff>3387</xdr:rowOff>
    </xdr:to>
    <xdr:cxnSp macro="">
      <xdr:nvCxnSpPr>
        <xdr:cNvPr id="74" name="直線コネクタ 73"/>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57167</xdr:rowOff>
    </xdr:from>
    <xdr:ext cx="405111" cy="259045"/>
    <xdr:sp macro="" textlink="">
      <xdr:nvSpPr>
        <xdr:cNvPr id="75" name="有形固定資産減価償却率平均値テキスト"/>
        <xdr:cNvSpPr txBox="1"/>
      </xdr:nvSpPr>
      <xdr:spPr>
        <a:xfrm>
          <a:off x="4813300" y="5981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78740</xdr:rowOff>
    </xdr:from>
    <xdr:to>
      <xdr:col>3</xdr:col>
      <xdr:colOff>1222375</xdr:colOff>
      <xdr:row>31</xdr:row>
      <xdr:rowOff>8890</xdr:rowOff>
    </xdr:to>
    <xdr:sp macro="" textlink="">
      <xdr:nvSpPr>
        <xdr:cNvPr id="76" name="フローチャート : 判断 75"/>
        <xdr:cNvSpPr/>
      </xdr:nvSpPr>
      <xdr:spPr>
        <a:xfrm>
          <a:off x="47117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131657</xdr:rowOff>
    </xdr:from>
    <xdr:to>
      <xdr:col>3</xdr:col>
      <xdr:colOff>511175</xdr:colOff>
      <xdr:row>33</xdr:row>
      <xdr:rowOff>61807</xdr:rowOff>
    </xdr:to>
    <xdr:sp macro="" textlink="">
      <xdr:nvSpPr>
        <xdr:cNvPr id="77" name="フローチャート : 判断 76"/>
        <xdr:cNvSpPr/>
      </xdr:nvSpPr>
      <xdr:spPr>
        <a:xfrm>
          <a:off x="4000500" y="639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32</xdr:row>
      <xdr:rowOff>124460</xdr:rowOff>
    </xdr:from>
    <xdr:to>
      <xdr:col>3</xdr:col>
      <xdr:colOff>511175</xdr:colOff>
      <xdr:row>33</xdr:row>
      <xdr:rowOff>54610</xdr:rowOff>
    </xdr:to>
    <xdr:sp macro="" textlink="">
      <xdr:nvSpPr>
        <xdr:cNvPr id="83" name="円/楕円 82"/>
        <xdr:cNvSpPr/>
      </xdr:nvSpPr>
      <xdr:spPr>
        <a:xfrm>
          <a:off x="4000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33</xdr:row>
      <xdr:rowOff>52933</xdr:rowOff>
    </xdr:from>
    <xdr:ext cx="405111" cy="259045"/>
    <xdr:sp macro="" textlink="">
      <xdr:nvSpPr>
        <xdr:cNvPr id="84" name="n_1aveValue有形固定資産減価償却率"/>
        <xdr:cNvSpPr txBox="1"/>
      </xdr:nvSpPr>
      <xdr:spPr>
        <a:xfrm>
          <a:off x="3836043" y="64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3</xdr:col>
      <xdr:colOff>245118</xdr:colOff>
      <xdr:row>31</xdr:row>
      <xdr:rowOff>71137</xdr:rowOff>
    </xdr:from>
    <xdr:ext cx="405111" cy="259045"/>
    <xdr:sp macro="" textlink="">
      <xdr:nvSpPr>
        <xdr:cNvPr id="85" name="n_1mainValue有形固定資産減価償却率"/>
        <xdr:cNvSpPr txBox="1"/>
      </xdr:nvSpPr>
      <xdr:spPr>
        <a:xfrm>
          <a:off x="3836043"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8" name="正方形/長方形 8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a:effectLst/>
            </a:rPr>
            <a:t>債務償還可能年数は総務省で算出式を精査中であり、</a:t>
          </a:r>
          <a:br>
            <a:rPr lang="ja-JP" altLang="en-US">
              <a:effectLst/>
            </a:rPr>
          </a:br>
          <a:r>
            <a:rPr lang="ja-JP" altLang="en-US">
              <a:effectLst/>
            </a:rPr>
            <a:t>　財政状況資料集においては、平成</a:t>
          </a:r>
          <a:r>
            <a:rPr lang="en-US" altLang="ja-JP">
              <a:effectLst/>
            </a:rPr>
            <a:t>29</a:t>
          </a:r>
          <a:r>
            <a:rPr lang="ja-JP" altLang="en-US">
              <a:effectLst/>
            </a:rPr>
            <a:t>年度より公表する。</a:t>
          </a:r>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北海道沼田町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3,192
3,191
283.35
6,287,452
6,141,366
124,486
2,673,335
2,897,431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67056</xdr:rowOff>
    </xdr:from>
    <xdr:to>
      <xdr:col>6</xdr:col>
      <xdr:colOff>510540</xdr:colOff>
      <xdr:row>40</xdr:row>
      <xdr:rowOff>158496</xdr:rowOff>
    </xdr:to>
    <xdr:cxnSp macro="">
      <xdr:nvCxnSpPr>
        <xdr:cNvPr id="55" name="直線コネクタ 54"/>
        <xdr:cNvCxnSpPr/>
      </xdr:nvCxnSpPr>
      <xdr:spPr>
        <a:xfrm flipV="1">
          <a:off x="4634865" y="5896356"/>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162323</xdr:rowOff>
    </xdr:from>
    <xdr:ext cx="405111" cy="259045"/>
    <xdr:sp macro="" textlink="">
      <xdr:nvSpPr>
        <xdr:cNvPr id="56" name="【道路】&#10;有形固定資産減価償却率最小値テキスト"/>
        <xdr:cNvSpPr txBox="1"/>
      </xdr:nvSpPr>
      <xdr:spPr>
        <a:xfrm>
          <a:off x="4724400" y="702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a:t>
          </a:r>
          <a:endParaRPr kumimoji="1" lang="ja-JP" altLang="en-US" sz="1000" b="1">
            <a:latin typeface="ＭＳ Ｐゴシック"/>
          </a:endParaRPr>
        </a:p>
      </xdr:txBody>
    </xdr:sp>
    <xdr:clientData/>
  </xdr:oneCellAnchor>
  <xdr:twoCellAnchor>
    <xdr:from>
      <xdr:col>6</xdr:col>
      <xdr:colOff>422275</xdr:colOff>
      <xdr:row>40</xdr:row>
      <xdr:rowOff>158496</xdr:rowOff>
    </xdr:from>
    <xdr:to>
      <xdr:col>6</xdr:col>
      <xdr:colOff>600075</xdr:colOff>
      <xdr:row>40</xdr:row>
      <xdr:rowOff>158496</xdr:rowOff>
    </xdr:to>
    <xdr:cxnSp macro="">
      <xdr:nvCxnSpPr>
        <xdr:cNvPr id="57" name="直線コネクタ 56"/>
        <xdr:cNvCxnSpPr/>
      </xdr:nvCxnSpPr>
      <xdr:spPr>
        <a:xfrm>
          <a:off x="4546600" y="701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13733</xdr:rowOff>
    </xdr:from>
    <xdr:ext cx="405111" cy="259045"/>
    <xdr:sp macro="" textlink="">
      <xdr:nvSpPr>
        <xdr:cNvPr id="58" name="【道路】&#10;有形固定資産減価償却率最大値テキスト"/>
        <xdr:cNvSpPr txBox="1"/>
      </xdr:nvSpPr>
      <xdr:spPr>
        <a:xfrm>
          <a:off x="4724400" y="567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34</xdr:row>
      <xdr:rowOff>67056</xdr:rowOff>
    </xdr:from>
    <xdr:to>
      <xdr:col>6</xdr:col>
      <xdr:colOff>600075</xdr:colOff>
      <xdr:row>34</xdr:row>
      <xdr:rowOff>67056</xdr:rowOff>
    </xdr:to>
    <xdr:cxnSp macro="">
      <xdr:nvCxnSpPr>
        <xdr:cNvPr id="59" name="直線コネクタ 58"/>
        <xdr:cNvCxnSpPr/>
      </xdr:nvCxnSpPr>
      <xdr:spPr>
        <a:xfrm>
          <a:off x="4546600" y="589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124985</xdr:rowOff>
    </xdr:from>
    <xdr:ext cx="405111" cy="259045"/>
    <xdr:sp macro="" textlink="">
      <xdr:nvSpPr>
        <xdr:cNvPr id="60" name="【道路】&#10;有形固定資産減価償却率平均値テキスト"/>
        <xdr:cNvSpPr txBox="1"/>
      </xdr:nvSpPr>
      <xdr:spPr>
        <a:xfrm>
          <a:off x="4724400" y="6468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146558</xdr:rowOff>
    </xdr:from>
    <xdr:to>
      <xdr:col>6</xdr:col>
      <xdr:colOff>561975</xdr:colOff>
      <xdr:row>38</xdr:row>
      <xdr:rowOff>76708</xdr:rowOff>
    </xdr:to>
    <xdr:sp macro="" textlink="">
      <xdr:nvSpPr>
        <xdr:cNvPr id="61" name="フローチャート : 判断 60"/>
        <xdr:cNvSpPr/>
      </xdr:nvSpPr>
      <xdr:spPr>
        <a:xfrm>
          <a:off x="45847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40</xdr:row>
      <xdr:rowOff>11684</xdr:rowOff>
    </xdr:from>
    <xdr:to>
      <xdr:col>5</xdr:col>
      <xdr:colOff>409575</xdr:colOff>
      <xdr:row>40</xdr:row>
      <xdr:rowOff>113284</xdr:rowOff>
    </xdr:to>
    <xdr:sp macro="" textlink="">
      <xdr:nvSpPr>
        <xdr:cNvPr id="62" name="フローチャート : 判断 61"/>
        <xdr:cNvSpPr/>
      </xdr:nvSpPr>
      <xdr:spPr>
        <a:xfrm>
          <a:off x="3746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169418</xdr:rowOff>
    </xdr:from>
    <xdr:to>
      <xdr:col>5</xdr:col>
      <xdr:colOff>409575</xdr:colOff>
      <xdr:row>36</xdr:row>
      <xdr:rowOff>99568</xdr:rowOff>
    </xdr:to>
    <xdr:sp macro="" textlink="">
      <xdr:nvSpPr>
        <xdr:cNvPr id="68" name="円/楕円 67"/>
        <xdr:cNvSpPr/>
      </xdr:nvSpPr>
      <xdr:spPr>
        <a:xfrm>
          <a:off x="3746500" y="617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104411</xdr:rowOff>
    </xdr:from>
    <xdr:ext cx="405111" cy="259045"/>
    <xdr:sp macro="" textlink="">
      <xdr:nvSpPr>
        <xdr:cNvPr id="69" name="n_1aveValue【道路】&#10;有形固定資産減価償却率"/>
        <xdr:cNvSpPr txBox="1"/>
      </xdr:nvSpPr>
      <xdr:spPr>
        <a:xfrm>
          <a:off x="3582043" y="696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116095</xdr:rowOff>
    </xdr:from>
    <xdr:ext cx="405111" cy="259045"/>
    <xdr:sp macro="" textlink="">
      <xdr:nvSpPr>
        <xdr:cNvPr id="70" name="n_1mainValue【道路】&#10;有形固定資産減価償却率"/>
        <xdr:cNvSpPr txBox="1"/>
      </xdr:nvSpPr>
      <xdr:spPr>
        <a:xfrm>
          <a:off x="3582043" y="594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29227</xdr:rowOff>
    </xdr:from>
    <xdr:ext cx="595419" cy="259045"/>
    <xdr:sp macro="" textlink="">
      <xdr:nvSpPr>
        <xdr:cNvPr id="84" name="テキスト ボックス 83"/>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162577</xdr:rowOff>
    </xdr:from>
    <xdr:ext cx="595419" cy="259045"/>
    <xdr:sp macro="" textlink="">
      <xdr:nvSpPr>
        <xdr:cNvPr id="86" name="テキスト ボックス 85"/>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124477</xdr:rowOff>
    </xdr:from>
    <xdr:ext cx="595419" cy="259045"/>
    <xdr:sp macro="" textlink="">
      <xdr:nvSpPr>
        <xdr:cNvPr id="88" name="テキスト ボックス 87"/>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86377</xdr:rowOff>
    </xdr:from>
    <xdr:ext cx="595419" cy="259045"/>
    <xdr:sp macro="" textlink="">
      <xdr:nvSpPr>
        <xdr:cNvPr id="90" name="テキスト ボックス 89"/>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2" name="テキスト ボックス 91"/>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170197</xdr:rowOff>
    </xdr:from>
    <xdr:to>
      <xdr:col>15</xdr:col>
      <xdr:colOff>180340</xdr:colOff>
      <xdr:row>41</xdr:row>
      <xdr:rowOff>154972</xdr:rowOff>
    </xdr:to>
    <xdr:cxnSp macro="">
      <xdr:nvCxnSpPr>
        <xdr:cNvPr id="94" name="直線コネクタ 93"/>
        <xdr:cNvCxnSpPr/>
      </xdr:nvCxnSpPr>
      <xdr:spPr>
        <a:xfrm flipV="1">
          <a:off x="10476865" y="5828047"/>
          <a:ext cx="0" cy="135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158799</xdr:rowOff>
    </xdr:from>
    <xdr:ext cx="534377" cy="259045"/>
    <xdr:sp macro="" textlink="">
      <xdr:nvSpPr>
        <xdr:cNvPr id="95" name="【道路】&#10;一人当たり延長最小値テキスト"/>
        <xdr:cNvSpPr txBox="1"/>
      </xdr:nvSpPr>
      <xdr:spPr>
        <a:xfrm>
          <a:off x="10566400" y="718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28.650</a:t>
          </a:r>
          <a:endParaRPr kumimoji="1" lang="ja-JP" altLang="en-US" sz="1000" b="1">
            <a:latin typeface="ＭＳ Ｐゴシック"/>
          </a:endParaRPr>
        </a:p>
      </xdr:txBody>
    </xdr:sp>
    <xdr:clientData/>
  </xdr:oneCellAnchor>
  <xdr:twoCellAnchor>
    <xdr:from>
      <xdr:col>15</xdr:col>
      <xdr:colOff>92075</xdr:colOff>
      <xdr:row>41</xdr:row>
      <xdr:rowOff>154972</xdr:rowOff>
    </xdr:from>
    <xdr:to>
      <xdr:col>15</xdr:col>
      <xdr:colOff>269875</xdr:colOff>
      <xdr:row>41</xdr:row>
      <xdr:rowOff>154972</xdr:rowOff>
    </xdr:to>
    <xdr:cxnSp macro="">
      <xdr:nvCxnSpPr>
        <xdr:cNvPr id="96" name="直線コネクタ 95"/>
        <xdr:cNvCxnSpPr/>
      </xdr:nvCxnSpPr>
      <xdr:spPr>
        <a:xfrm>
          <a:off x="10388600" y="71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116874</xdr:rowOff>
    </xdr:from>
    <xdr:ext cx="599010" cy="259045"/>
    <xdr:sp macro="" textlink="">
      <xdr:nvSpPr>
        <xdr:cNvPr id="97" name="【道路】&#10;一人当たり延長最大値テキスト"/>
        <xdr:cNvSpPr txBox="1"/>
      </xdr:nvSpPr>
      <xdr:spPr>
        <a:xfrm>
          <a:off x="10566400" y="560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740.658</a:t>
          </a:r>
          <a:endParaRPr kumimoji="1" lang="ja-JP" altLang="en-US" sz="1000" b="1">
            <a:latin typeface="ＭＳ Ｐゴシック"/>
          </a:endParaRPr>
        </a:p>
      </xdr:txBody>
    </xdr:sp>
    <xdr:clientData/>
  </xdr:oneCellAnchor>
  <xdr:twoCellAnchor>
    <xdr:from>
      <xdr:col>15</xdr:col>
      <xdr:colOff>92075</xdr:colOff>
      <xdr:row>33</xdr:row>
      <xdr:rowOff>170197</xdr:rowOff>
    </xdr:from>
    <xdr:to>
      <xdr:col>15</xdr:col>
      <xdr:colOff>269875</xdr:colOff>
      <xdr:row>33</xdr:row>
      <xdr:rowOff>170197</xdr:rowOff>
    </xdr:to>
    <xdr:cxnSp macro="">
      <xdr:nvCxnSpPr>
        <xdr:cNvPr id="98" name="直線コネクタ 97"/>
        <xdr:cNvCxnSpPr/>
      </xdr:nvCxnSpPr>
      <xdr:spPr>
        <a:xfrm>
          <a:off x="10388600" y="5828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31371</xdr:rowOff>
    </xdr:from>
    <xdr:ext cx="599010" cy="259045"/>
    <xdr:sp macro="" textlink="">
      <xdr:nvSpPr>
        <xdr:cNvPr id="99" name="【道路】&#10;一人当たり延長平均値テキスト"/>
        <xdr:cNvSpPr txBox="1"/>
      </xdr:nvSpPr>
      <xdr:spPr>
        <a:xfrm>
          <a:off x="10566400" y="6889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145.541</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52944</xdr:rowOff>
    </xdr:from>
    <xdr:to>
      <xdr:col>15</xdr:col>
      <xdr:colOff>231775</xdr:colOff>
      <xdr:row>40</xdr:row>
      <xdr:rowOff>154544</xdr:rowOff>
    </xdr:to>
    <xdr:sp macro="" textlink="">
      <xdr:nvSpPr>
        <xdr:cNvPr id="100" name="フローチャート : 判断 99"/>
        <xdr:cNvSpPr/>
      </xdr:nvSpPr>
      <xdr:spPr>
        <a:xfrm>
          <a:off x="10426700" y="69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10524</xdr:rowOff>
    </xdr:from>
    <xdr:to>
      <xdr:col>14</xdr:col>
      <xdr:colOff>79375</xdr:colOff>
      <xdr:row>41</xdr:row>
      <xdr:rowOff>112124</xdr:rowOff>
    </xdr:to>
    <xdr:sp macro="" textlink="">
      <xdr:nvSpPr>
        <xdr:cNvPr id="101" name="フローチャート : 判断 100"/>
        <xdr:cNvSpPr/>
      </xdr:nvSpPr>
      <xdr:spPr>
        <a:xfrm>
          <a:off x="9588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53190</xdr:rowOff>
    </xdr:from>
    <xdr:to>
      <xdr:col>14</xdr:col>
      <xdr:colOff>79375</xdr:colOff>
      <xdr:row>41</xdr:row>
      <xdr:rowOff>154790</xdr:rowOff>
    </xdr:to>
    <xdr:sp macro="" textlink="">
      <xdr:nvSpPr>
        <xdr:cNvPr id="107" name="円/楕円 106"/>
        <xdr:cNvSpPr/>
      </xdr:nvSpPr>
      <xdr:spPr>
        <a:xfrm>
          <a:off x="9588500" y="70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128651</xdr:rowOff>
    </xdr:from>
    <xdr:ext cx="534377" cy="259045"/>
    <xdr:sp macro="" textlink="">
      <xdr:nvSpPr>
        <xdr:cNvPr id="108" name="n_1aveValue【道路】&#10;一人当たり延長"/>
        <xdr:cNvSpPr txBox="1"/>
      </xdr:nvSpPr>
      <xdr:spPr>
        <a:xfrm>
          <a:off x="9359410"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77.809</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145917</xdr:rowOff>
    </xdr:from>
    <xdr:ext cx="534377" cy="259045"/>
    <xdr:sp macro="" textlink="">
      <xdr:nvSpPr>
        <xdr:cNvPr id="109" name="n_1mainValue【道路】&#10;一人当たり延長"/>
        <xdr:cNvSpPr txBox="1"/>
      </xdr:nvSpPr>
      <xdr:spPr>
        <a:xfrm>
          <a:off x="9359410" y="717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55.412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62</xdr:row>
      <xdr:rowOff>34290</xdr:rowOff>
    </xdr:to>
    <xdr:cxnSp macro="">
      <xdr:nvCxnSpPr>
        <xdr:cNvPr id="134" name="直線コネクタ 133"/>
        <xdr:cNvCxnSpPr/>
      </xdr:nvCxnSpPr>
      <xdr:spPr>
        <a:xfrm flipV="1">
          <a:off x="4634865" y="9627870"/>
          <a:ext cx="0" cy="1036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38117</xdr:rowOff>
    </xdr:from>
    <xdr:ext cx="405111" cy="259045"/>
    <xdr:sp macro="" textlink="">
      <xdr:nvSpPr>
        <xdr:cNvPr id="135" name="【橋りょう・トンネル】&#10;有形固定資産減価償却率最小値テキスト"/>
        <xdr:cNvSpPr txBox="1"/>
      </xdr:nvSpPr>
      <xdr:spPr>
        <a:xfrm>
          <a:off x="4724400"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a:t>
          </a:r>
          <a:endParaRPr kumimoji="1" lang="ja-JP" altLang="en-US" sz="1000" b="1">
            <a:latin typeface="ＭＳ Ｐゴシック"/>
          </a:endParaRPr>
        </a:p>
      </xdr:txBody>
    </xdr:sp>
    <xdr:clientData/>
  </xdr:oneCellAnchor>
  <xdr:twoCellAnchor>
    <xdr:from>
      <xdr:col>6</xdr:col>
      <xdr:colOff>422275</xdr:colOff>
      <xdr:row>62</xdr:row>
      <xdr:rowOff>34290</xdr:rowOff>
    </xdr:from>
    <xdr:to>
      <xdr:col>6</xdr:col>
      <xdr:colOff>600075</xdr:colOff>
      <xdr:row>62</xdr:row>
      <xdr:rowOff>34290</xdr:rowOff>
    </xdr:to>
    <xdr:cxnSp macro="">
      <xdr:nvCxnSpPr>
        <xdr:cNvPr id="136" name="直線コネクタ 135"/>
        <xdr:cNvCxnSpPr/>
      </xdr:nvCxnSpPr>
      <xdr:spPr>
        <a:xfrm>
          <a:off x="4546600" y="1066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37" name="【橋りょう・トンネ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38" name="直線コネクタ 137"/>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22877</xdr:rowOff>
    </xdr:from>
    <xdr:ext cx="405111" cy="259045"/>
    <xdr:sp macro="" textlink="">
      <xdr:nvSpPr>
        <xdr:cNvPr id="139" name="【橋りょう・トンネル】&#10;有形固定資産減価償却率平均値テキスト"/>
        <xdr:cNvSpPr txBox="1"/>
      </xdr:nvSpPr>
      <xdr:spPr>
        <a:xfrm>
          <a:off x="4724400" y="1013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44450</xdr:rowOff>
    </xdr:from>
    <xdr:to>
      <xdr:col>6</xdr:col>
      <xdr:colOff>561975</xdr:colOff>
      <xdr:row>59</xdr:row>
      <xdr:rowOff>146050</xdr:rowOff>
    </xdr:to>
    <xdr:sp macro="" textlink="">
      <xdr:nvSpPr>
        <xdr:cNvPr id="140" name="フローチャート : 判断 139"/>
        <xdr:cNvSpPr/>
      </xdr:nvSpPr>
      <xdr:spPr>
        <a:xfrm>
          <a:off x="45847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13970</xdr:rowOff>
    </xdr:from>
    <xdr:to>
      <xdr:col>5</xdr:col>
      <xdr:colOff>409575</xdr:colOff>
      <xdr:row>61</xdr:row>
      <xdr:rowOff>115570</xdr:rowOff>
    </xdr:to>
    <xdr:sp macro="" textlink="">
      <xdr:nvSpPr>
        <xdr:cNvPr id="141" name="フローチャート : 判断 140"/>
        <xdr:cNvSpPr/>
      </xdr:nvSpPr>
      <xdr:spPr>
        <a:xfrm>
          <a:off x="3746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128270</xdr:rowOff>
    </xdr:from>
    <xdr:to>
      <xdr:col>5</xdr:col>
      <xdr:colOff>409575</xdr:colOff>
      <xdr:row>63</xdr:row>
      <xdr:rowOff>58420</xdr:rowOff>
    </xdr:to>
    <xdr:sp macro="" textlink="">
      <xdr:nvSpPr>
        <xdr:cNvPr id="147" name="円/楕円 146"/>
        <xdr:cNvSpPr/>
      </xdr:nvSpPr>
      <xdr:spPr>
        <a:xfrm>
          <a:off x="3746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132097</xdr:rowOff>
    </xdr:from>
    <xdr:ext cx="405111" cy="259045"/>
    <xdr:sp macro="" textlink="">
      <xdr:nvSpPr>
        <xdr:cNvPr id="148" name="n_1aveValue【橋りょう・トンネル】&#10;有形固定資産減価償却率"/>
        <xdr:cNvSpPr txBox="1"/>
      </xdr:nvSpPr>
      <xdr:spPr>
        <a:xfrm>
          <a:off x="3582043" y="1024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49547</xdr:rowOff>
    </xdr:from>
    <xdr:ext cx="405111" cy="259045"/>
    <xdr:sp macro="" textlink="">
      <xdr:nvSpPr>
        <xdr:cNvPr id="149" name="n_1mainValue【橋りょう・トンネル】&#10;有形固定資産減価償却率"/>
        <xdr:cNvSpPr txBox="1"/>
      </xdr:nvSpPr>
      <xdr:spPr>
        <a:xfrm>
          <a:off x="3582043"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254,850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1" name="テキスト ボックス 16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3" name="テキスト ボックス 16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5" name="テキスト ボックス 164"/>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67" name="テキスト ボックス 166"/>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69" name="テキスト ボックス 168"/>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6565</xdr:rowOff>
    </xdr:from>
    <xdr:to>
      <xdr:col>15</xdr:col>
      <xdr:colOff>180340</xdr:colOff>
      <xdr:row>63</xdr:row>
      <xdr:rowOff>152868</xdr:rowOff>
    </xdr:to>
    <xdr:cxnSp macro="">
      <xdr:nvCxnSpPr>
        <xdr:cNvPr id="173" name="直線コネクタ 172"/>
        <xdr:cNvCxnSpPr/>
      </xdr:nvCxnSpPr>
      <xdr:spPr>
        <a:xfrm flipV="1">
          <a:off x="10476865" y="9436315"/>
          <a:ext cx="0" cy="151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156695</xdr:rowOff>
    </xdr:from>
    <xdr:ext cx="599010" cy="259045"/>
    <xdr:sp macro="" textlink="">
      <xdr:nvSpPr>
        <xdr:cNvPr id="174" name="【橋りょう・トンネル】&#10;一人当たり有形固定資産（償却資産）額最小値テキスト"/>
        <xdr:cNvSpPr txBox="1"/>
      </xdr:nvSpPr>
      <xdr:spPr>
        <a:xfrm>
          <a:off x="10566400" y="109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124,386</a:t>
          </a:r>
          <a:endParaRPr kumimoji="1" lang="ja-JP" altLang="en-US" sz="1000" b="1">
            <a:latin typeface="ＭＳ Ｐゴシック"/>
          </a:endParaRPr>
        </a:p>
      </xdr:txBody>
    </xdr:sp>
    <xdr:clientData/>
  </xdr:oneCellAnchor>
  <xdr:twoCellAnchor>
    <xdr:from>
      <xdr:col>15</xdr:col>
      <xdr:colOff>92075</xdr:colOff>
      <xdr:row>63</xdr:row>
      <xdr:rowOff>152868</xdr:rowOff>
    </xdr:from>
    <xdr:to>
      <xdr:col>15</xdr:col>
      <xdr:colOff>269875</xdr:colOff>
      <xdr:row>63</xdr:row>
      <xdr:rowOff>152868</xdr:rowOff>
    </xdr:to>
    <xdr:cxnSp macro="">
      <xdr:nvCxnSpPr>
        <xdr:cNvPr id="175" name="直線コネクタ 174"/>
        <xdr:cNvCxnSpPr/>
      </xdr:nvCxnSpPr>
      <xdr:spPr>
        <a:xfrm>
          <a:off x="10388600" y="1095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124692</xdr:rowOff>
    </xdr:from>
    <xdr:ext cx="690189" cy="259045"/>
    <xdr:sp macro="" textlink="">
      <xdr:nvSpPr>
        <xdr:cNvPr id="176" name="【橋りょう・トンネル】&#10;一人当たり有形固定資産（償却資産）額最大値テキスト"/>
        <xdr:cNvSpPr txBox="1"/>
      </xdr:nvSpPr>
      <xdr:spPr>
        <a:xfrm>
          <a:off x="10566400" y="92115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2,116,385</a:t>
          </a:r>
          <a:endParaRPr kumimoji="1" lang="ja-JP" altLang="en-US" sz="1000" b="1">
            <a:latin typeface="ＭＳ Ｐゴシック"/>
          </a:endParaRPr>
        </a:p>
      </xdr:txBody>
    </xdr:sp>
    <xdr:clientData/>
  </xdr:oneCellAnchor>
  <xdr:twoCellAnchor>
    <xdr:from>
      <xdr:col>15</xdr:col>
      <xdr:colOff>92075</xdr:colOff>
      <xdr:row>55</xdr:row>
      <xdr:rowOff>6565</xdr:rowOff>
    </xdr:from>
    <xdr:to>
      <xdr:col>15</xdr:col>
      <xdr:colOff>269875</xdr:colOff>
      <xdr:row>55</xdr:row>
      <xdr:rowOff>6565</xdr:rowOff>
    </xdr:to>
    <xdr:cxnSp macro="">
      <xdr:nvCxnSpPr>
        <xdr:cNvPr id="177" name="直線コネクタ 176"/>
        <xdr:cNvCxnSpPr/>
      </xdr:nvCxnSpPr>
      <xdr:spPr>
        <a:xfrm>
          <a:off x="10388600" y="943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107067</xdr:rowOff>
    </xdr:from>
    <xdr:ext cx="599010" cy="259045"/>
    <xdr:sp macro="" textlink="">
      <xdr:nvSpPr>
        <xdr:cNvPr id="178" name="【橋りょう・トンネル】&#10;一人当たり有形固定資産（償却資産）額平均値テキスト"/>
        <xdr:cNvSpPr txBox="1"/>
      </xdr:nvSpPr>
      <xdr:spPr>
        <a:xfrm>
          <a:off x="10566400" y="10222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989,514</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128640</xdr:rowOff>
    </xdr:from>
    <xdr:to>
      <xdr:col>15</xdr:col>
      <xdr:colOff>231775</xdr:colOff>
      <xdr:row>60</xdr:row>
      <xdr:rowOff>58790</xdr:rowOff>
    </xdr:to>
    <xdr:sp macro="" textlink="">
      <xdr:nvSpPr>
        <xdr:cNvPr id="179" name="フローチャート : 判断 178"/>
        <xdr:cNvSpPr/>
      </xdr:nvSpPr>
      <xdr:spPr>
        <a:xfrm>
          <a:off x="10426700" y="1024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18434</xdr:rowOff>
    </xdr:from>
    <xdr:to>
      <xdr:col>14</xdr:col>
      <xdr:colOff>79375</xdr:colOff>
      <xdr:row>60</xdr:row>
      <xdr:rowOff>120034</xdr:rowOff>
    </xdr:to>
    <xdr:sp macro="" textlink="">
      <xdr:nvSpPr>
        <xdr:cNvPr id="180" name="フローチャート : 判断 179"/>
        <xdr:cNvSpPr/>
      </xdr:nvSpPr>
      <xdr:spPr>
        <a:xfrm>
          <a:off x="9588500" y="103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58</xdr:row>
      <xdr:rowOff>74351</xdr:rowOff>
    </xdr:from>
    <xdr:to>
      <xdr:col>14</xdr:col>
      <xdr:colOff>79375</xdr:colOff>
      <xdr:row>59</xdr:row>
      <xdr:rowOff>4501</xdr:rowOff>
    </xdr:to>
    <xdr:sp macro="" textlink="">
      <xdr:nvSpPr>
        <xdr:cNvPr id="186" name="円/楕円 185"/>
        <xdr:cNvSpPr/>
      </xdr:nvSpPr>
      <xdr:spPr>
        <a:xfrm>
          <a:off x="9588500" y="1001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111161</xdr:rowOff>
    </xdr:from>
    <xdr:ext cx="599010" cy="259045"/>
    <xdr:sp macro="" textlink="">
      <xdr:nvSpPr>
        <xdr:cNvPr id="187" name="n_1aveValue【橋りょう・トンネル】&#10;一人当たり有形固定資産（償却資産）額"/>
        <xdr:cNvSpPr txBox="1"/>
      </xdr:nvSpPr>
      <xdr:spPr>
        <a:xfrm>
          <a:off x="9327094" y="10398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909,142</a:t>
          </a:r>
          <a:endParaRPr kumimoji="1" lang="ja-JP" altLang="en-US" sz="1000" b="1">
            <a:solidFill>
              <a:srgbClr val="000080"/>
            </a:solidFill>
            <a:latin typeface="ＭＳ Ｐゴシック"/>
          </a:endParaRPr>
        </a:p>
      </xdr:txBody>
    </xdr:sp>
    <xdr:clientData/>
  </xdr:oneCellAnchor>
  <xdr:oneCellAnchor>
    <xdr:from>
      <xdr:col>13</xdr:col>
      <xdr:colOff>356579</xdr:colOff>
      <xdr:row>57</xdr:row>
      <xdr:rowOff>21028</xdr:rowOff>
    </xdr:from>
    <xdr:ext cx="690189" cy="259045"/>
    <xdr:sp macro="" textlink="">
      <xdr:nvSpPr>
        <xdr:cNvPr id="188" name="n_1mainValue【橋りょう・トンネル】&#10;一人当たり有形固定資産（償却資産）額"/>
        <xdr:cNvSpPr txBox="1"/>
      </xdr:nvSpPr>
      <xdr:spPr>
        <a:xfrm>
          <a:off x="9281504" y="97936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1,285,760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9" name="テキスト ボックス 19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0" name="直線コネクタ 19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1" name="テキスト ボックス 20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2" name="直線コネクタ 20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3" name="テキスト ボックス 20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4" name="直線コネクタ 20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5" name="テキスト ボックス 20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6" name="直線コネクタ 20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7" name="テキスト ボックス 20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8" name="直線コネクタ 20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9" name="テキスト ボックス 20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104394</xdr:rowOff>
    </xdr:from>
    <xdr:to>
      <xdr:col>6</xdr:col>
      <xdr:colOff>510540</xdr:colOff>
      <xdr:row>85</xdr:row>
      <xdr:rowOff>1524</xdr:rowOff>
    </xdr:to>
    <xdr:cxnSp macro="">
      <xdr:nvCxnSpPr>
        <xdr:cNvPr id="211" name="直線コネクタ 210"/>
        <xdr:cNvCxnSpPr/>
      </xdr:nvCxnSpPr>
      <xdr:spPr>
        <a:xfrm flipV="1">
          <a:off x="4634865" y="1330604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5351</xdr:rowOff>
    </xdr:from>
    <xdr:ext cx="405111" cy="259045"/>
    <xdr:sp macro="" textlink="">
      <xdr:nvSpPr>
        <xdr:cNvPr id="212" name="【公営住宅】&#10;有形固定資産減価償却率最小値テキスト"/>
        <xdr:cNvSpPr txBox="1"/>
      </xdr:nvSpPr>
      <xdr:spPr>
        <a:xfrm>
          <a:off x="4724400" y="1457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422275</xdr:colOff>
      <xdr:row>85</xdr:row>
      <xdr:rowOff>1524</xdr:rowOff>
    </xdr:from>
    <xdr:to>
      <xdr:col>6</xdr:col>
      <xdr:colOff>600075</xdr:colOff>
      <xdr:row>85</xdr:row>
      <xdr:rowOff>1524</xdr:rowOff>
    </xdr:to>
    <xdr:cxnSp macro="">
      <xdr:nvCxnSpPr>
        <xdr:cNvPr id="213" name="直線コネクタ 212"/>
        <xdr:cNvCxnSpPr/>
      </xdr:nvCxnSpPr>
      <xdr:spPr>
        <a:xfrm>
          <a:off x="4546600" y="1457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51071</xdr:rowOff>
    </xdr:from>
    <xdr:ext cx="405111" cy="259045"/>
    <xdr:sp macro="" textlink="">
      <xdr:nvSpPr>
        <xdr:cNvPr id="214" name="【公営住宅】&#10;有形固定資産減価償却率最大値テキスト"/>
        <xdr:cNvSpPr txBox="1"/>
      </xdr:nvSpPr>
      <xdr:spPr>
        <a:xfrm>
          <a:off x="47244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77</xdr:row>
      <xdr:rowOff>104394</xdr:rowOff>
    </xdr:from>
    <xdr:to>
      <xdr:col>6</xdr:col>
      <xdr:colOff>600075</xdr:colOff>
      <xdr:row>77</xdr:row>
      <xdr:rowOff>104394</xdr:rowOff>
    </xdr:to>
    <xdr:cxnSp macro="">
      <xdr:nvCxnSpPr>
        <xdr:cNvPr id="215" name="直線コネクタ 214"/>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52595</xdr:rowOff>
    </xdr:from>
    <xdr:ext cx="405111" cy="259045"/>
    <xdr:sp macro="" textlink="">
      <xdr:nvSpPr>
        <xdr:cNvPr id="216" name="【公営住宅】&#10;有形固定資産減価償却率平均値テキスト"/>
        <xdr:cNvSpPr txBox="1"/>
      </xdr:nvSpPr>
      <xdr:spPr>
        <a:xfrm>
          <a:off x="4724400" y="13940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74168</xdr:rowOff>
    </xdr:from>
    <xdr:to>
      <xdr:col>6</xdr:col>
      <xdr:colOff>561975</xdr:colOff>
      <xdr:row>82</xdr:row>
      <xdr:rowOff>4318</xdr:rowOff>
    </xdr:to>
    <xdr:sp macro="" textlink="">
      <xdr:nvSpPr>
        <xdr:cNvPr id="217" name="フローチャート : 判断 216"/>
        <xdr:cNvSpPr/>
      </xdr:nvSpPr>
      <xdr:spPr>
        <a:xfrm>
          <a:off x="45847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33020</xdr:rowOff>
    </xdr:from>
    <xdr:to>
      <xdr:col>5</xdr:col>
      <xdr:colOff>409575</xdr:colOff>
      <xdr:row>81</xdr:row>
      <xdr:rowOff>134620</xdr:rowOff>
    </xdr:to>
    <xdr:sp macro="" textlink="">
      <xdr:nvSpPr>
        <xdr:cNvPr id="218" name="フローチャート : 判断 217"/>
        <xdr:cNvSpPr/>
      </xdr:nvSpPr>
      <xdr:spPr>
        <a:xfrm>
          <a:off x="3746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9" name="テキスト ボックス 21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0" name="テキスト ボックス 21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1" name="テキスト ボックス 22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2" name="テキスト ボックス 22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3" name="テキスト ボックス 22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101600</xdr:rowOff>
    </xdr:from>
    <xdr:to>
      <xdr:col>5</xdr:col>
      <xdr:colOff>409575</xdr:colOff>
      <xdr:row>81</xdr:row>
      <xdr:rowOff>31750</xdr:rowOff>
    </xdr:to>
    <xdr:sp macro="" textlink="">
      <xdr:nvSpPr>
        <xdr:cNvPr id="224" name="円/楕円 223"/>
        <xdr:cNvSpPr/>
      </xdr:nvSpPr>
      <xdr:spPr>
        <a:xfrm>
          <a:off x="3746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125747</xdr:rowOff>
    </xdr:from>
    <xdr:ext cx="405111" cy="259045"/>
    <xdr:sp macro="" textlink="">
      <xdr:nvSpPr>
        <xdr:cNvPr id="225" name="n_1aveValue【公営住宅】&#10;有形固定資産減価償却率"/>
        <xdr:cNvSpPr txBox="1"/>
      </xdr:nvSpPr>
      <xdr:spPr>
        <a:xfrm>
          <a:off x="3582043"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48277</xdr:rowOff>
    </xdr:from>
    <xdr:ext cx="405111" cy="259045"/>
    <xdr:sp macro="" textlink="">
      <xdr:nvSpPr>
        <xdr:cNvPr id="226" name="n_1mainValue【公営住宅】&#10;有形固定資産減価償却率"/>
        <xdr:cNvSpPr txBox="1"/>
      </xdr:nvSpPr>
      <xdr:spPr>
        <a:xfrm>
          <a:off x="3582043"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7" name="正方形/長方形 2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8" name="正方形/長方形 2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9" name="正方形/長方形 2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0" name="正方形/長方形 2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1" name="正方形/長方形 2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2" name="正方形/長方形 2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3" name="正方形/長方形 2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189.671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4" name="正方形/長方形 2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5" name="テキスト ボックス 2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6" name="直線コネクタ 2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7" name="テキスト ボックス 236"/>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87</xdr:row>
      <xdr:rowOff>38100</xdr:rowOff>
    </xdr:from>
    <xdr:to>
      <xdr:col>16</xdr:col>
      <xdr:colOff>307975</xdr:colOff>
      <xdr:row>87</xdr:row>
      <xdr:rowOff>38100</xdr:rowOff>
    </xdr:to>
    <xdr:cxnSp macro="">
      <xdr:nvCxnSpPr>
        <xdr:cNvPr id="238" name="直線コネクタ 237"/>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39" name="テキスト ボックス 238"/>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40" name="直線コネクタ 239"/>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41" name="テキスト ボックス 240"/>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42" name="直線コネクタ 241"/>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43" name="テキスト ボックス 242"/>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4" name="直線コネクタ 24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5" name="テキスト ボックス 24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46" name="直線コネクタ 245"/>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79</xdr:row>
      <xdr:rowOff>124477</xdr:rowOff>
    </xdr:from>
    <xdr:ext cx="531299" cy="259045"/>
    <xdr:sp macro="" textlink="">
      <xdr:nvSpPr>
        <xdr:cNvPr id="247" name="テキスト ボックス 246"/>
        <xdr:cNvSpPr txBox="1"/>
      </xdr:nvSpPr>
      <xdr:spPr>
        <a:xfrm>
          <a:off x="6072701" y="1366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48" name="直線コネクタ 247"/>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78</xdr:row>
      <xdr:rowOff>10177</xdr:rowOff>
    </xdr:from>
    <xdr:ext cx="531299" cy="259045"/>
    <xdr:sp macro="" textlink="">
      <xdr:nvSpPr>
        <xdr:cNvPr id="249" name="テキスト ボックス 248"/>
        <xdr:cNvSpPr txBox="1"/>
      </xdr:nvSpPr>
      <xdr:spPr>
        <a:xfrm>
          <a:off x="6072701" y="1338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50" name="直線コネクタ 249"/>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67327</xdr:rowOff>
    </xdr:from>
    <xdr:ext cx="531299" cy="259045"/>
    <xdr:sp macro="" textlink="">
      <xdr:nvSpPr>
        <xdr:cNvPr id="251" name="テキスト ボックス 250"/>
        <xdr:cNvSpPr txBox="1"/>
      </xdr:nvSpPr>
      <xdr:spPr>
        <a:xfrm>
          <a:off x="6072701" y="1309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2" name="直線コネクタ 25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53" name="テキスト ボックス 25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11954</xdr:rowOff>
    </xdr:from>
    <xdr:to>
      <xdr:col>15</xdr:col>
      <xdr:colOff>180340</xdr:colOff>
      <xdr:row>86</xdr:row>
      <xdr:rowOff>4096</xdr:rowOff>
    </xdr:to>
    <xdr:cxnSp macro="">
      <xdr:nvCxnSpPr>
        <xdr:cNvPr id="255" name="直線コネクタ 254"/>
        <xdr:cNvCxnSpPr/>
      </xdr:nvCxnSpPr>
      <xdr:spPr>
        <a:xfrm flipV="1">
          <a:off x="10476865" y="13385054"/>
          <a:ext cx="0" cy="136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7923</xdr:rowOff>
    </xdr:from>
    <xdr:ext cx="469744" cy="259045"/>
    <xdr:sp macro="" textlink="">
      <xdr:nvSpPr>
        <xdr:cNvPr id="256" name="【公営住宅】&#10;一人当たり面積最小値テキスト"/>
        <xdr:cNvSpPr txBox="1"/>
      </xdr:nvSpPr>
      <xdr:spPr>
        <a:xfrm>
          <a:off x="10566400" y="1475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a:t>
          </a:r>
          <a:endParaRPr kumimoji="1" lang="ja-JP" altLang="en-US" sz="1000" b="1">
            <a:latin typeface="ＭＳ Ｐゴシック"/>
          </a:endParaRPr>
        </a:p>
      </xdr:txBody>
    </xdr:sp>
    <xdr:clientData/>
  </xdr:oneCellAnchor>
  <xdr:twoCellAnchor>
    <xdr:from>
      <xdr:col>15</xdr:col>
      <xdr:colOff>92075</xdr:colOff>
      <xdr:row>86</xdr:row>
      <xdr:rowOff>4096</xdr:rowOff>
    </xdr:from>
    <xdr:to>
      <xdr:col>15</xdr:col>
      <xdr:colOff>269875</xdr:colOff>
      <xdr:row>86</xdr:row>
      <xdr:rowOff>4096</xdr:rowOff>
    </xdr:to>
    <xdr:cxnSp macro="">
      <xdr:nvCxnSpPr>
        <xdr:cNvPr id="257" name="直線コネクタ 256"/>
        <xdr:cNvCxnSpPr/>
      </xdr:nvCxnSpPr>
      <xdr:spPr>
        <a:xfrm>
          <a:off x="10388600" y="14748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130081</xdr:rowOff>
    </xdr:from>
    <xdr:ext cx="534377" cy="259045"/>
    <xdr:sp macro="" textlink="">
      <xdr:nvSpPr>
        <xdr:cNvPr id="258" name="【公営住宅】&#10;一人当たり面積最大値テキスト"/>
        <xdr:cNvSpPr txBox="1"/>
      </xdr:nvSpPr>
      <xdr:spPr>
        <a:xfrm>
          <a:off x="10566400" y="1316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12.983</a:t>
          </a:r>
          <a:endParaRPr kumimoji="1" lang="ja-JP" altLang="en-US" sz="1000" b="1">
            <a:latin typeface="ＭＳ Ｐゴシック"/>
          </a:endParaRPr>
        </a:p>
      </xdr:txBody>
    </xdr:sp>
    <xdr:clientData/>
  </xdr:oneCellAnchor>
  <xdr:twoCellAnchor>
    <xdr:from>
      <xdr:col>15</xdr:col>
      <xdr:colOff>92075</xdr:colOff>
      <xdr:row>78</xdr:row>
      <xdr:rowOff>11954</xdr:rowOff>
    </xdr:from>
    <xdr:to>
      <xdr:col>15</xdr:col>
      <xdr:colOff>269875</xdr:colOff>
      <xdr:row>78</xdr:row>
      <xdr:rowOff>11954</xdr:rowOff>
    </xdr:to>
    <xdr:cxnSp macro="">
      <xdr:nvCxnSpPr>
        <xdr:cNvPr id="259" name="直線コネクタ 258"/>
        <xdr:cNvCxnSpPr/>
      </xdr:nvCxnSpPr>
      <xdr:spPr>
        <a:xfrm>
          <a:off x="10388600" y="1338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102601</xdr:rowOff>
    </xdr:from>
    <xdr:ext cx="469744" cy="259045"/>
    <xdr:sp macro="" textlink="">
      <xdr:nvSpPr>
        <xdr:cNvPr id="260" name="【公営住宅】&#10;一人当たり面積平均値テキスト"/>
        <xdr:cNvSpPr txBox="1"/>
      </xdr:nvSpPr>
      <xdr:spPr>
        <a:xfrm>
          <a:off x="10566400" y="14332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5.842</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124174</xdr:rowOff>
    </xdr:from>
    <xdr:to>
      <xdr:col>15</xdr:col>
      <xdr:colOff>231775</xdr:colOff>
      <xdr:row>84</xdr:row>
      <xdr:rowOff>54324</xdr:rowOff>
    </xdr:to>
    <xdr:sp macro="" textlink="">
      <xdr:nvSpPr>
        <xdr:cNvPr id="261" name="フローチャート : 判断 260"/>
        <xdr:cNvSpPr/>
      </xdr:nvSpPr>
      <xdr:spPr>
        <a:xfrm>
          <a:off x="10426700" y="14354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98743</xdr:rowOff>
    </xdr:from>
    <xdr:to>
      <xdr:col>14</xdr:col>
      <xdr:colOff>79375</xdr:colOff>
      <xdr:row>86</xdr:row>
      <xdr:rowOff>28893</xdr:rowOff>
    </xdr:to>
    <xdr:sp macro="" textlink="">
      <xdr:nvSpPr>
        <xdr:cNvPr id="262" name="フローチャート : 判断 261"/>
        <xdr:cNvSpPr/>
      </xdr:nvSpPr>
      <xdr:spPr>
        <a:xfrm>
          <a:off x="9588500" y="1467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3" name="テキスト ボックス 26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4" name="テキスト ボックス 26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5" name="テキスト ボックス 26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6" name="テキスト ボックス 26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7" name="テキスト ボックス 26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46450</xdr:rowOff>
    </xdr:from>
    <xdr:to>
      <xdr:col>14</xdr:col>
      <xdr:colOff>79375</xdr:colOff>
      <xdr:row>83</xdr:row>
      <xdr:rowOff>148050</xdr:rowOff>
    </xdr:to>
    <xdr:sp macro="" textlink="">
      <xdr:nvSpPr>
        <xdr:cNvPr id="268" name="円/楕円 267"/>
        <xdr:cNvSpPr/>
      </xdr:nvSpPr>
      <xdr:spPr>
        <a:xfrm>
          <a:off x="9588500" y="1427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20020</xdr:rowOff>
    </xdr:from>
    <xdr:ext cx="469744" cy="259045"/>
    <xdr:sp macro="" textlink="">
      <xdr:nvSpPr>
        <xdr:cNvPr id="269" name="n_1aveValue【公営住宅】&#10;一人当たり面積"/>
        <xdr:cNvSpPr txBox="1"/>
      </xdr:nvSpPr>
      <xdr:spPr>
        <a:xfrm>
          <a:off x="9391727" y="1476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3.620</a:t>
          </a:r>
          <a:endParaRPr kumimoji="1" lang="ja-JP" altLang="en-US" sz="1000" b="1">
            <a:solidFill>
              <a:srgbClr val="000080"/>
            </a:solidFill>
            <a:latin typeface="ＭＳ Ｐゴシック"/>
          </a:endParaRPr>
        </a:p>
      </xdr:txBody>
    </xdr:sp>
    <xdr:clientData/>
  </xdr:oneCellAnchor>
  <xdr:oneCellAnchor>
    <xdr:from>
      <xdr:col>13</xdr:col>
      <xdr:colOff>466802</xdr:colOff>
      <xdr:row>81</xdr:row>
      <xdr:rowOff>164577</xdr:rowOff>
    </xdr:from>
    <xdr:ext cx="469744" cy="259045"/>
    <xdr:sp macro="" textlink="">
      <xdr:nvSpPr>
        <xdr:cNvPr id="270" name="n_1mainValue【公営住宅】&#10;一人当たり面積"/>
        <xdr:cNvSpPr txBox="1"/>
      </xdr:nvSpPr>
      <xdr:spPr>
        <a:xfrm>
          <a:off x="9391727" y="1405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1" name="正方形/長方形 2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2" name="正方形/長方形 2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3" name="正方形/長方形 2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4" name="正方形/長方形 2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5" name="正方形/長方形 2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6" name="正方形/長方形 2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7" name="正方形/長方形 2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8" name="正方形/長方形 27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9" name="正方形/長方形 2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0" name="正方形/長方形 2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1" name="正方形/長方形 2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2" name="正方形/長方形 2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3" name="正方形/長方形 2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4" name="正方形/長方形 2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5" name="正方形/長方形 2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188,146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6" name="正方形/長方形 28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7" name="正方形/長方形 2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8" name="正方形/長方形 2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9" name="正方形/長方形 2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0" name="正方形/長方形 2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1" name="正方形/長方形 2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2" name="正方形/長方形 2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3" name="正方形/長方形 2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4" name="正方形/長方形 2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5" name="テキスト ボックス 2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6" name="直線コネクタ 2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97" name="直線コネクタ 29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98" name="テキスト ボックス 29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9" name="直線コネクタ 29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00" name="テキスト ボックス 29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01" name="直線コネクタ 30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02" name="テキスト ボックス 30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03" name="直線コネクタ 30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4" name="テキスト ボックス 30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5" name="直線コネクタ 30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6" name="テキスト ボックス 30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7" name="直線コネクタ 30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08" name="テキスト ボックス 30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9" name="直線コネクタ 3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0" name="テキスト ボックス 30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41</xdr:row>
      <xdr:rowOff>68035</xdr:rowOff>
    </xdr:to>
    <xdr:cxnSp macro="">
      <xdr:nvCxnSpPr>
        <xdr:cNvPr id="312" name="直線コネクタ 311"/>
        <xdr:cNvCxnSpPr/>
      </xdr:nvCxnSpPr>
      <xdr:spPr>
        <a:xfrm flipV="1">
          <a:off x="16318864" y="57912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71862</xdr:rowOff>
    </xdr:from>
    <xdr:ext cx="405111" cy="259045"/>
    <xdr:sp macro="" textlink="">
      <xdr:nvSpPr>
        <xdr:cNvPr id="313" name="【認定こども園・幼稚園・保育所】&#10;有形固定資産減価償却率最小値テキスト"/>
        <xdr:cNvSpPr txBox="1"/>
      </xdr:nvSpPr>
      <xdr:spPr>
        <a:xfrm>
          <a:off x="16408400" y="710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23</xdr:col>
      <xdr:colOff>428625</xdr:colOff>
      <xdr:row>41</xdr:row>
      <xdr:rowOff>68035</xdr:rowOff>
    </xdr:from>
    <xdr:to>
      <xdr:col>23</xdr:col>
      <xdr:colOff>606425</xdr:colOff>
      <xdr:row>41</xdr:row>
      <xdr:rowOff>68035</xdr:rowOff>
    </xdr:to>
    <xdr:cxnSp macro="">
      <xdr:nvCxnSpPr>
        <xdr:cNvPr id="314" name="直線コネクタ 313"/>
        <xdr:cNvCxnSpPr/>
      </xdr:nvCxnSpPr>
      <xdr:spPr>
        <a:xfrm>
          <a:off x="16230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15"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16" name="直線コネクタ 315"/>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118127</xdr:rowOff>
    </xdr:from>
    <xdr:ext cx="405111" cy="259045"/>
    <xdr:sp macro="" textlink="">
      <xdr:nvSpPr>
        <xdr:cNvPr id="317" name="【認定こども園・幼稚園・保育所】&#10;有形固定資産減価償却率平均値テキスト"/>
        <xdr:cNvSpPr txBox="1"/>
      </xdr:nvSpPr>
      <xdr:spPr>
        <a:xfrm>
          <a:off x="164084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139700</xdr:rowOff>
    </xdr:from>
    <xdr:to>
      <xdr:col>23</xdr:col>
      <xdr:colOff>568325</xdr:colOff>
      <xdr:row>38</xdr:row>
      <xdr:rowOff>69850</xdr:rowOff>
    </xdr:to>
    <xdr:sp macro="" textlink="">
      <xdr:nvSpPr>
        <xdr:cNvPr id="318" name="フローチャート : 判断 317"/>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159294</xdr:rowOff>
    </xdr:from>
    <xdr:to>
      <xdr:col>22</xdr:col>
      <xdr:colOff>415925</xdr:colOff>
      <xdr:row>37</xdr:row>
      <xdr:rowOff>89444</xdr:rowOff>
    </xdr:to>
    <xdr:sp macro="" textlink="">
      <xdr:nvSpPr>
        <xdr:cNvPr id="319" name="フローチャート : 判断 318"/>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0" name="テキスト ボックス 3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1" name="テキスト ボックス 3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2" name="テキスト ボックス 3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3" name="テキスト ボックス 3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4" name="テキスト ボックス 3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12337</xdr:rowOff>
    </xdr:from>
    <xdr:to>
      <xdr:col>22</xdr:col>
      <xdr:colOff>415925</xdr:colOff>
      <xdr:row>34</xdr:row>
      <xdr:rowOff>113937</xdr:rowOff>
    </xdr:to>
    <xdr:sp macro="" textlink="">
      <xdr:nvSpPr>
        <xdr:cNvPr id="325" name="円/楕円 324"/>
        <xdr:cNvSpPr/>
      </xdr:nvSpPr>
      <xdr:spPr>
        <a:xfrm>
          <a:off x="15430500" y="584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80571</xdr:rowOff>
    </xdr:from>
    <xdr:ext cx="405111" cy="259045"/>
    <xdr:sp macro="" textlink="">
      <xdr:nvSpPr>
        <xdr:cNvPr id="326" name="n_1aveValue【認定こども園・幼稚園・保育所】&#10;有形固定資産減価償却率"/>
        <xdr:cNvSpPr txBox="1"/>
      </xdr:nvSpPr>
      <xdr:spPr>
        <a:xfrm>
          <a:off x="15266043"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130464</xdr:rowOff>
    </xdr:from>
    <xdr:ext cx="405111" cy="259045"/>
    <xdr:sp macro="" textlink="">
      <xdr:nvSpPr>
        <xdr:cNvPr id="327" name="n_1mainValue【認定こども園・幼稚園・保育所】&#10;有形固定資産減価償却率"/>
        <xdr:cNvSpPr txBox="1"/>
      </xdr:nvSpPr>
      <xdr:spPr>
        <a:xfrm>
          <a:off x="15266043" y="561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8" name="正方形/長方形 3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9" name="正方形/長方形 3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0" name="正方形/長方形 3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1" name="正方形/長方形 3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2" name="正方形/長方形 3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3" name="正方形/長方形 3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4" name="正方形/長方形 3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5" name="正方形/長方形 33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6" name="テキスト ボックス 33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7" name="直線コネクタ 33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8" name="直線コネクタ 33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9" name="テキスト ボックス 33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40" name="直線コネクタ 33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38</xdr:row>
      <xdr:rowOff>48277</xdr:rowOff>
    </xdr:from>
    <xdr:ext cx="531299" cy="259045"/>
    <xdr:sp macro="" textlink="">
      <xdr:nvSpPr>
        <xdr:cNvPr id="341" name="テキスト ボックス 340"/>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2" name="直線コネクタ 34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105427</xdr:rowOff>
    </xdr:from>
    <xdr:ext cx="531299" cy="259045"/>
    <xdr:sp macro="" textlink="">
      <xdr:nvSpPr>
        <xdr:cNvPr id="343" name="テキスト ボックス 342"/>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4" name="直線コネクタ 34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162577</xdr:rowOff>
    </xdr:from>
    <xdr:ext cx="531299" cy="259045"/>
    <xdr:sp macro="" textlink="">
      <xdr:nvSpPr>
        <xdr:cNvPr id="345" name="テキスト ボックス 344"/>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6" name="直線コネクタ 3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347" name="テキスト ボックス 346"/>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129006</xdr:rowOff>
    </xdr:from>
    <xdr:to>
      <xdr:col>32</xdr:col>
      <xdr:colOff>186689</xdr:colOff>
      <xdr:row>41</xdr:row>
      <xdr:rowOff>123383</xdr:rowOff>
    </xdr:to>
    <xdr:cxnSp macro="">
      <xdr:nvCxnSpPr>
        <xdr:cNvPr id="349" name="直線コネクタ 348"/>
        <xdr:cNvCxnSpPr/>
      </xdr:nvCxnSpPr>
      <xdr:spPr>
        <a:xfrm flipV="1">
          <a:off x="22160864" y="5786856"/>
          <a:ext cx="0" cy="136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127210</xdr:rowOff>
    </xdr:from>
    <xdr:ext cx="469744" cy="259045"/>
    <xdr:sp macro="" textlink="">
      <xdr:nvSpPr>
        <xdr:cNvPr id="350" name="【認定こども園・幼稚園・保育所】&#10;一人当たり面積最小値テキスト"/>
        <xdr:cNvSpPr txBox="1"/>
      </xdr:nvSpPr>
      <xdr:spPr>
        <a:xfrm>
          <a:off x="22250400" y="715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0.218</a:t>
          </a:r>
          <a:endParaRPr kumimoji="1" lang="ja-JP" altLang="en-US" sz="1000" b="1">
            <a:latin typeface="ＭＳ Ｐゴシック"/>
          </a:endParaRPr>
        </a:p>
      </xdr:txBody>
    </xdr:sp>
    <xdr:clientData/>
  </xdr:oneCellAnchor>
  <xdr:twoCellAnchor>
    <xdr:from>
      <xdr:col>32</xdr:col>
      <xdr:colOff>98425</xdr:colOff>
      <xdr:row>41</xdr:row>
      <xdr:rowOff>123383</xdr:rowOff>
    </xdr:from>
    <xdr:to>
      <xdr:col>32</xdr:col>
      <xdr:colOff>276225</xdr:colOff>
      <xdr:row>41</xdr:row>
      <xdr:rowOff>123383</xdr:rowOff>
    </xdr:to>
    <xdr:cxnSp macro="">
      <xdr:nvCxnSpPr>
        <xdr:cNvPr id="351" name="直線コネクタ 350"/>
        <xdr:cNvCxnSpPr/>
      </xdr:nvCxnSpPr>
      <xdr:spPr>
        <a:xfrm>
          <a:off x="22072600" y="715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75683</xdr:rowOff>
    </xdr:from>
    <xdr:ext cx="534377" cy="259045"/>
    <xdr:sp macro="" textlink="">
      <xdr:nvSpPr>
        <xdr:cNvPr id="352" name="【認定こども園・幼稚園・保育所】&#10;一人当たり面積最大値テキスト"/>
        <xdr:cNvSpPr txBox="1"/>
      </xdr:nvSpPr>
      <xdr:spPr>
        <a:xfrm>
          <a:off x="22250400" y="5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30.095</a:t>
          </a:r>
          <a:endParaRPr kumimoji="1" lang="ja-JP" altLang="en-US" sz="1000" b="1">
            <a:latin typeface="ＭＳ Ｐゴシック"/>
          </a:endParaRPr>
        </a:p>
      </xdr:txBody>
    </xdr:sp>
    <xdr:clientData/>
  </xdr:oneCellAnchor>
  <xdr:twoCellAnchor>
    <xdr:from>
      <xdr:col>32</xdr:col>
      <xdr:colOff>98425</xdr:colOff>
      <xdr:row>33</xdr:row>
      <xdr:rowOff>129006</xdr:rowOff>
    </xdr:from>
    <xdr:to>
      <xdr:col>32</xdr:col>
      <xdr:colOff>276225</xdr:colOff>
      <xdr:row>33</xdr:row>
      <xdr:rowOff>129006</xdr:rowOff>
    </xdr:to>
    <xdr:cxnSp macro="">
      <xdr:nvCxnSpPr>
        <xdr:cNvPr id="353" name="直線コネクタ 352"/>
        <xdr:cNvCxnSpPr/>
      </xdr:nvCxnSpPr>
      <xdr:spPr>
        <a:xfrm>
          <a:off x="22072600" y="57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42598</xdr:rowOff>
    </xdr:from>
    <xdr:ext cx="469744" cy="259045"/>
    <xdr:sp macro="" textlink="">
      <xdr:nvSpPr>
        <xdr:cNvPr id="354" name="【認定こども園・幼稚園・保育所】&#10;一人当たり面積平均値テキスト"/>
        <xdr:cNvSpPr txBox="1"/>
      </xdr:nvSpPr>
      <xdr:spPr>
        <a:xfrm>
          <a:off x="22250400" y="6900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4.152</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64171</xdr:rowOff>
    </xdr:from>
    <xdr:to>
      <xdr:col>32</xdr:col>
      <xdr:colOff>238125</xdr:colOff>
      <xdr:row>40</xdr:row>
      <xdr:rowOff>165771</xdr:rowOff>
    </xdr:to>
    <xdr:sp macro="" textlink="">
      <xdr:nvSpPr>
        <xdr:cNvPr id="355" name="フローチャート : 判断 354"/>
        <xdr:cNvSpPr/>
      </xdr:nvSpPr>
      <xdr:spPr>
        <a:xfrm>
          <a:off x="22110700" y="692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65314</xdr:rowOff>
    </xdr:from>
    <xdr:to>
      <xdr:col>31</xdr:col>
      <xdr:colOff>85725</xdr:colOff>
      <xdr:row>41</xdr:row>
      <xdr:rowOff>166914</xdr:rowOff>
    </xdr:to>
    <xdr:sp macro="" textlink="">
      <xdr:nvSpPr>
        <xdr:cNvPr id="356" name="フローチャート : 判断 355"/>
        <xdr:cNvSpPr/>
      </xdr:nvSpPr>
      <xdr:spPr>
        <a:xfrm>
          <a:off x="21272500" y="70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7" name="テキスト ボックス 35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8" name="テキスト ボックス 35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9" name="テキスト ボックス 35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0" name="テキスト ボックス 35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1" name="テキスト ボックス 36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75006</xdr:rowOff>
    </xdr:from>
    <xdr:to>
      <xdr:col>31</xdr:col>
      <xdr:colOff>85725</xdr:colOff>
      <xdr:row>42</xdr:row>
      <xdr:rowOff>5156</xdr:rowOff>
    </xdr:to>
    <xdr:sp macro="" textlink="">
      <xdr:nvSpPr>
        <xdr:cNvPr id="362" name="円/楕円 361"/>
        <xdr:cNvSpPr/>
      </xdr:nvSpPr>
      <xdr:spPr>
        <a:xfrm>
          <a:off x="21272500" y="71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40</xdr:row>
      <xdr:rowOff>11991</xdr:rowOff>
    </xdr:from>
    <xdr:ext cx="469744" cy="259045"/>
    <xdr:sp macro="" textlink="">
      <xdr:nvSpPr>
        <xdr:cNvPr id="363" name="n_1aveValue【認定こども園・幼稚園・保育所】&#10;一人当たり面積"/>
        <xdr:cNvSpPr txBox="1"/>
      </xdr:nvSpPr>
      <xdr:spPr>
        <a:xfrm>
          <a:off x="21075727" y="686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167733</xdr:rowOff>
    </xdr:from>
    <xdr:ext cx="469744" cy="259045"/>
    <xdr:sp macro="" textlink="">
      <xdr:nvSpPr>
        <xdr:cNvPr id="364" name="n_1mainValue【認定こども園・幼稚園・保育所】&#10;一人当たり面積"/>
        <xdr:cNvSpPr txBox="1"/>
      </xdr:nvSpPr>
      <xdr:spPr>
        <a:xfrm>
          <a:off x="21075727" y="7197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5" name="正方形/長方形 36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6" name="正方形/長方形 36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7" name="正方形/長方形 36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8" name="正方形/長方形 36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9" name="正方形/長方形 36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0" name="正方形/長方形 36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1" name="正方形/長方形 37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2" name="正方形/長方形 37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3" name="テキスト ボックス 37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4" name="直線コネクタ 37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5" name="テキスト ボックス 37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76" name="直線コネクタ 37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77" name="テキスト ボックス 37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78" name="直線コネクタ 37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79" name="テキスト ボックス 37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80" name="直線コネクタ 37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81" name="テキスト ボックス 38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82" name="直線コネクタ 38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83" name="テキスト ボックス 38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84" name="直線コネクタ 38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85" name="テキスト ボックス 38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86" name="直線コネクタ 38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87" name="テキスト ボックス 38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8" name="直線コネクタ 38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9" name="テキスト ボックス 38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14696</xdr:rowOff>
    </xdr:from>
    <xdr:to>
      <xdr:col>23</xdr:col>
      <xdr:colOff>516889</xdr:colOff>
      <xdr:row>62</xdr:row>
      <xdr:rowOff>84909</xdr:rowOff>
    </xdr:to>
    <xdr:cxnSp macro="">
      <xdr:nvCxnSpPr>
        <xdr:cNvPr id="391" name="直線コネクタ 390"/>
        <xdr:cNvCxnSpPr/>
      </xdr:nvCxnSpPr>
      <xdr:spPr>
        <a:xfrm flipV="1">
          <a:off x="16318864" y="9444446"/>
          <a:ext cx="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88736</xdr:rowOff>
    </xdr:from>
    <xdr:ext cx="405111" cy="259045"/>
    <xdr:sp macro="" textlink="">
      <xdr:nvSpPr>
        <xdr:cNvPr id="392" name="【学校施設】&#10;有形固定資産減価償却率最小値テキスト"/>
        <xdr:cNvSpPr txBox="1"/>
      </xdr:nvSpPr>
      <xdr:spPr>
        <a:xfrm>
          <a:off x="16408400" y="10718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a:t>
          </a:r>
          <a:endParaRPr kumimoji="1" lang="ja-JP" altLang="en-US" sz="1000" b="1">
            <a:latin typeface="ＭＳ Ｐゴシック"/>
          </a:endParaRPr>
        </a:p>
      </xdr:txBody>
    </xdr:sp>
    <xdr:clientData/>
  </xdr:oneCellAnchor>
  <xdr:twoCellAnchor>
    <xdr:from>
      <xdr:col>23</xdr:col>
      <xdr:colOff>428625</xdr:colOff>
      <xdr:row>62</xdr:row>
      <xdr:rowOff>84909</xdr:rowOff>
    </xdr:from>
    <xdr:to>
      <xdr:col>23</xdr:col>
      <xdr:colOff>606425</xdr:colOff>
      <xdr:row>62</xdr:row>
      <xdr:rowOff>84909</xdr:rowOff>
    </xdr:to>
    <xdr:cxnSp macro="">
      <xdr:nvCxnSpPr>
        <xdr:cNvPr id="393" name="直線コネクタ 392"/>
        <xdr:cNvCxnSpPr/>
      </xdr:nvCxnSpPr>
      <xdr:spPr>
        <a:xfrm>
          <a:off x="16230600" y="1071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132823</xdr:rowOff>
    </xdr:from>
    <xdr:ext cx="405111" cy="259045"/>
    <xdr:sp macro="" textlink="">
      <xdr:nvSpPr>
        <xdr:cNvPr id="394" name="【学校施設】&#10;有形固定資産減価償却率最大値テキスト"/>
        <xdr:cNvSpPr txBox="1"/>
      </xdr:nvSpPr>
      <xdr:spPr>
        <a:xfrm>
          <a:off x="16408400" y="9219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55</xdr:row>
      <xdr:rowOff>14696</xdr:rowOff>
    </xdr:from>
    <xdr:to>
      <xdr:col>23</xdr:col>
      <xdr:colOff>606425</xdr:colOff>
      <xdr:row>55</xdr:row>
      <xdr:rowOff>14696</xdr:rowOff>
    </xdr:to>
    <xdr:cxnSp macro="">
      <xdr:nvCxnSpPr>
        <xdr:cNvPr id="395" name="直線コネクタ 394"/>
        <xdr:cNvCxnSpPr/>
      </xdr:nvCxnSpPr>
      <xdr:spPr>
        <a:xfrm>
          <a:off x="16230600" y="9444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48458</xdr:rowOff>
    </xdr:from>
    <xdr:ext cx="405111" cy="259045"/>
    <xdr:sp macro="" textlink="">
      <xdr:nvSpPr>
        <xdr:cNvPr id="396" name="【学校施設】&#10;有形固定資産減価償却率平均値テキスト"/>
        <xdr:cNvSpPr txBox="1"/>
      </xdr:nvSpPr>
      <xdr:spPr>
        <a:xfrm>
          <a:off x="16408400" y="9992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70031</xdr:rowOff>
    </xdr:from>
    <xdr:to>
      <xdr:col>23</xdr:col>
      <xdr:colOff>568325</xdr:colOff>
      <xdr:row>59</xdr:row>
      <xdr:rowOff>181</xdr:rowOff>
    </xdr:to>
    <xdr:sp macro="" textlink="">
      <xdr:nvSpPr>
        <xdr:cNvPr id="397" name="フローチャート : 判断 396"/>
        <xdr:cNvSpPr/>
      </xdr:nvSpPr>
      <xdr:spPr>
        <a:xfrm>
          <a:off x="16268700" y="100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78196</xdr:rowOff>
    </xdr:from>
    <xdr:to>
      <xdr:col>22</xdr:col>
      <xdr:colOff>415925</xdr:colOff>
      <xdr:row>60</xdr:row>
      <xdr:rowOff>8346</xdr:rowOff>
    </xdr:to>
    <xdr:sp macro="" textlink="">
      <xdr:nvSpPr>
        <xdr:cNvPr id="398" name="フローチャート : 判断 397"/>
        <xdr:cNvSpPr/>
      </xdr:nvSpPr>
      <xdr:spPr>
        <a:xfrm>
          <a:off x="15430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9" name="テキスト ボックス 39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0" name="テキスト ボックス 39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1" name="テキスト ボックス 40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2" name="テキスト ボックス 40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3" name="テキスト ボックス 40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29210</xdr:rowOff>
    </xdr:from>
    <xdr:to>
      <xdr:col>22</xdr:col>
      <xdr:colOff>415925</xdr:colOff>
      <xdr:row>63</xdr:row>
      <xdr:rowOff>130810</xdr:rowOff>
    </xdr:to>
    <xdr:sp macro="" textlink="">
      <xdr:nvSpPr>
        <xdr:cNvPr id="404" name="円/楕円 403"/>
        <xdr:cNvSpPr/>
      </xdr:nvSpPr>
      <xdr:spPr>
        <a:xfrm>
          <a:off x="15430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24873</xdr:rowOff>
    </xdr:from>
    <xdr:ext cx="405111" cy="259045"/>
    <xdr:sp macro="" textlink="">
      <xdr:nvSpPr>
        <xdr:cNvPr id="405" name="n_1aveValue【学校施設】&#10;有形固定資産減価償却率"/>
        <xdr:cNvSpPr txBox="1"/>
      </xdr:nvSpPr>
      <xdr:spPr>
        <a:xfrm>
          <a:off x="15266043"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63</xdr:row>
      <xdr:rowOff>121937</xdr:rowOff>
    </xdr:from>
    <xdr:ext cx="405111" cy="259045"/>
    <xdr:sp macro="" textlink="">
      <xdr:nvSpPr>
        <xdr:cNvPr id="406" name="n_1mainValue【学校施設】&#10;有形固定資産減価償却率"/>
        <xdr:cNvSpPr txBox="1"/>
      </xdr:nvSpPr>
      <xdr:spPr>
        <a:xfrm>
          <a:off x="15266043"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7" name="正方形/長方形 4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8" name="正方形/長方形 4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9" name="正方形/長方形 4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0" name="正方形/長方形 4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1" name="正方形/長方形 4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2" name="正方形/長方形 4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3" name="正方形/長方形 4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4" name="正方形/長方形 41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5" name="テキスト ボックス 41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6" name="直線コネクタ 41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17" name="直線コネクタ 41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8" name="テキスト ボックス 41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9" name="直線コネクタ 41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20" name="テキスト ボックス 41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21" name="直線コネクタ 42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59</xdr:row>
      <xdr:rowOff>29227</xdr:rowOff>
    </xdr:from>
    <xdr:ext cx="531299" cy="259045"/>
    <xdr:sp macro="" textlink="">
      <xdr:nvSpPr>
        <xdr:cNvPr id="422" name="テキスト ボックス 421"/>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23" name="直線コネクタ 42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162577</xdr:rowOff>
    </xdr:from>
    <xdr:ext cx="531299" cy="259045"/>
    <xdr:sp macro="" textlink="">
      <xdr:nvSpPr>
        <xdr:cNvPr id="424" name="テキスト ボックス 423"/>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5" name="直線コネクタ 42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124477</xdr:rowOff>
    </xdr:from>
    <xdr:ext cx="531299" cy="259045"/>
    <xdr:sp macro="" textlink="">
      <xdr:nvSpPr>
        <xdr:cNvPr id="426" name="テキスト ボックス 425"/>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7" name="直線コネクタ 42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28" name="テキスト ボックス 42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7696</xdr:rowOff>
    </xdr:from>
    <xdr:to>
      <xdr:col>32</xdr:col>
      <xdr:colOff>186689</xdr:colOff>
      <xdr:row>63</xdr:row>
      <xdr:rowOff>59893</xdr:rowOff>
    </xdr:to>
    <xdr:cxnSp macro="">
      <xdr:nvCxnSpPr>
        <xdr:cNvPr id="430" name="直線コネクタ 429"/>
        <xdr:cNvCxnSpPr/>
      </xdr:nvCxnSpPr>
      <xdr:spPr>
        <a:xfrm flipV="1">
          <a:off x="22160864" y="9608896"/>
          <a:ext cx="0" cy="1252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63720</xdr:rowOff>
    </xdr:from>
    <xdr:ext cx="469744" cy="259045"/>
    <xdr:sp macro="" textlink="">
      <xdr:nvSpPr>
        <xdr:cNvPr id="431" name="【学校施設】&#10;一人当たり面積最小値テキスト"/>
        <xdr:cNvSpPr txBox="1"/>
      </xdr:nvSpPr>
      <xdr:spPr>
        <a:xfrm>
          <a:off x="222504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32</xdr:col>
      <xdr:colOff>98425</xdr:colOff>
      <xdr:row>63</xdr:row>
      <xdr:rowOff>59893</xdr:rowOff>
    </xdr:from>
    <xdr:to>
      <xdr:col>32</xdr:col>
      <xdr:colOff>276225</xdr:colOff>
      <xdr:row>63</xdr:row>
      <xdr:rowOff>59893</xdr:rowOff>
    </xdr:to>
    <xdr:cxnSp macro="">
      <xdr:nvCxnSpPr>
        <xdr:cNvPr id="432" name="直線コネクタ 431"/>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125823</xdr:rowOff>
    </xdr:from>
    <xdr:ext cx="534377" cy="259045"/>
    <xdr:sp macro="" textlink="">
      <xdr:nvSpPr>
        <xdr:cNvPr id="433" name="【学校施設】&#10;一人当たり面積最大値テキスト"/>
        <xdr:cNvSpPr txBox="1"/>
      </xdr:nvSpPr>
      <xdr:spPr>
        <a:xfrm>
          <a:off x="22250400" y="938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18.899</a:t>
          </a:r>
          <a:endParaRPr kumimoji="1" lang="ja-JP" altLang="en-US" sz="1000" b="1">
            <a:latin typeface="ＭＳ Ｐゴシック"/>
          </a:endParaRPr>
        </a:p>
      </xdr:txBody>
    </xdr:sp>
    <xdr:clientData/>
  </xdr:oneCellAnchor>
  <xdr:twoCellAnchor>
    <xdr:from>
      <xdr:col>32</xdr:col>
      <xdr:colOff>98425</xdr:colOff>
      <xdr:row>56</xdr:row>
      <xdr:rowOff>7696</xdr:rowOff>
    </xdr:from>
    <xdr:to>
      <xdr:col>32</xdr:col>
      <xdr:colOff>276225</xdr:colOff>
      <xdr:row>56</xdr:row>
      <xdr:rowOff>7696</xdr:rowOff>
    </xdr:to>
    <xdr:cxnSp macro="">
      <xdr:nvCxnSpPr>
        <xdr:cNvPr id="434" name="直線コネクタ 433"/>
        <xdr:cNvCxnSpPr/>
      </xdr:nvCxnSpPr>
      <xdr:spPr>
        <a:xfrm>
          <a:off x="22072600" y="960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108755</xdr:rowOff>
    </xdr:from>
    <xdr:ext cx="469744" cy="259045"/>
    <xdr:sp macro="" textlink="">
      <xdr:nvSpPr>
        <xdr:cNvPr id="435" name="【学校施設】&#10;一人当たり面積平均値テキスト"/>
        <xdr:cNvSpPr txBox="1"/>
      </xdr:nvSpPr>
      <xdr:spPr>
        <a:xfrm>
          <a:off x="22250400" y="10567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130328</xdr:rowOff>
    </xdr:from>
    <xdr:to>
      <xdr:col>32</xdr:col>
      <xdr:colOff>238125</xdr:colOff>
      <xdr:row>62</xdr:row>
      <xdr:rowOff>60478</xdr:rowOff>
    </xdr:to>
    <xdr:sp macro="" textlink="">
      <xdr:nvSpPr>
        <xdr:cNvPr id="436" name="フローチャート : 判断 435"/>
        <xdr:cNvSpPr/>
      </xdr:nvSpPr>
      <xdr:spPr>
        <a:xfrm>
          <a:off x="22110700" y="105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81026</xdr:rowOff>
    </xdr:from>
    <xdr:to>
      <xdr:col>31</xdr:col>
      <xdr:colOff>85725</xdr:colOff>
      <xdr:row>63</xdr:row>
      <xdr:rowOff>11176</xdr:rowOff>
    </xdr:to>
    <xdr:sp macro="" textlink="">
      <xdr:nvSpPr>
        <xdr:cNvPr id="437" name="フローチャート : 判断 436"/>
        <xdr:cNvSpPr/>
      </xdr:nvSpPr>
      <xdr:spPr>
        <a:xfrm>
          <a:off x="21272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8" name="テキスト ボックス 43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9" name="テキスト ボックス 43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0" name="テキスト ボックス 43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1" name="テキスト ボックス 44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2" name="テキスト ボックス 44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26086</xdr:rowOff>
    </xdr:from>
    <xdr:to>
      <xdr:col>31</xdr:col>
      <xdr:colOff>85725</xdr:colOff>
      <xdr:row>62</xdr:row>
      <xdr:rowOff>127686</xdr:rowOff>
    </xdr:to>
    <xdr:sp macro="" textlink="">
      <xdr:nvSpPr>
        <xdr:cNvPr id="443" name="円/楕円 442"/>
        <xdr:cNvSpPr/>
      </xdr:nvSpPr>
      <xdr:spPr>
        <a:xfrm>
          <a:off x="21272500" y="106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2303</xdr:rowOff>
    </xdr:from>
    <xdr:ext cx="469744" cy="259045"/>
    <xdr:sp macro="" textlink="">
      <xdr:nvSpPr>
        <xdr:cNvPr id="444" name="n_1aveValue【学校施設】&#10;一人当たり面積"/>
        <xdr:cNvSpPr txBox="1"/>
      </xdr:nvSpPr>
      <xdr:spPr>
        <a:xfrm>
          <a:off x="21075727" y="108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144213</xdr:rowOff>
    </xdr:from>
    <xdr:ext cx="469744" cy="259045"/>
    <xdr:sp macro="" textlink="">
      <xdr:nvSpPr>
        <xdr:cNvPr id="445" name="n_1mainValue【学校施設】&#10;一人当たり面積"/>
        <xdr:cNvSpPr txBox="1"/>
      </xdr:nvSpPr>
      <xdr:spPr>
        <a:xfrm>
          <a:off x="21075727" y="1043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6" name="正方形/長方形 44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447" name="正方形/長方形 446"/>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448" name="正方形/長方形 447"/>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449" name="正方形/長方形 448"/>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450" name="正方形/長方形 449"/>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1" name="正方形/長方形 45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2" name="正方形/長方形 45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453" name="正方形/長方形 452"/>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454" name="正方形/長方形 453"/>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455" name="正方形/長方形 454"/>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456" name="正方形/長方形 455"/>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7" name="正方形/長方形 45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8" name="正方形/長方形 4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9" name="正方形/長方形 4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0" name="正方形/長方形 4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1" name="正方形/長方形 4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2" name="正方形/長方形 4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3" name="正方形/長方形 4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4" name="正方形/長方形 4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5" name="正方形/長方形 464"/>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466" name="正方形/長方形 46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67" name="正方形/長方形 46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68" name="正方形/長方形 46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69" name="正方形/長方形 46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70" name="正方形/長方形 46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71" name="正方形/長方形 47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72" name="正方形/長方形 47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73" name="正方形/長方形 472"/>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474" name="正方形/長方形 4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5" name="正方形/長方形 4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6" name="テキスト ボックス 4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本町には、建築後３０年以上経過している公共施設が多く存在し、老朽化が進行している。</a:t>
          </a:r>
          <a:endParaRPr lang="ja-JP" altLang="ja-JP" sz="1400">
            <a:effectLst/>
          </a:endParaRPr>
        </a:p>
        <a:p>
          <a:r>
            <a:rPr kumimoji="1" lang="ja-JP" altLang="ja-JP" sz="1100">
              <a:solidFill>
                <a:schemeClr val="dk1"/>
              </a:solidFill>
              <a:effectLst/>
              <a:latin typeface="+mn-lt"/>
              <a:ea typeface="+mn-ea"/>
              <a:cs typeface="+mn-cs"/>
            </a:rPr>
            <a:t>　少子高齢化の進展や町民ニーズも変化していることから、平成２９年３月に策定した沼田町公共施設等総合管理計画に基づき、町民ニーズや費用対効果などを考慮し、公共施設の統廃合や複合化等による施設総量の適正化を図る。</a:t>
          </a:r>
          <a:endParaRPr lang="ja-JP" altLang="ja-JP" sz="1400">
            <a:effectLst/>
          </a:endParaRPr>
        </a:p>
        <a:p>
          <a:r>
            <a:rPr kumimoji="1" lang="ja-JP" altLang="ja-JP" sz="1100">
              <a:solidFill>
                <a:schemeClr val="dk1"/>
              </a:solidFill>
              <a:effectLst/>
              <a:latin typeface="+mn-lt"/>
              <a:ea typeface="+mn-ea"/>
              <a:cs typeface="+mn-cs"/>
            </a:rPr>
            <a:t>　また、施設の老朽度や維持管理費用等に関する基本情報を記載する施設カルテを充実させ、施設の長寿命化と財政負担の軽減・平準化に取り組むべく、全庁横断的な公共施設等のマネジメントを行う体制の整備を図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北海道沼田町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3,192
3,191
283.35
6,287,452
6,141,366
124,486
2,673,335
2,897,431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60" name="直線コネクタ 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61" name="テキスト ボックス 6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62" name="直線コネクタ 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63" name="テキスト ボックス 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64" name="直線コネクタ 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65" name="テキスト ボックス 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66" name="直線コネクタ 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67" name="テキスト ボックス 66"/>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69" name="テキスト ボックス 6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61722</xdr:rowOff>
    </xdr:from>
    <xdr:to>
      <xdr:col>6</xdr:col>
      <xdr:colOff>510540</xdr:colOff>
      <xdr:row>63</xdr:row>
      <xdr:rowOff>80010</xdr:rowOff>
    </xdr:to>
    <xdr:cxnSp macro="">
      <xdr:nvCxnSpPr>
        <xdr:cNvPr id="71" name="直線コネクタ 70"/>
        <xdr:cNvCxnSpPr/>
      </xdr:nvCxnSpPr>
      <xdr:spPr>
        <a:xfrm flipV="1">
          <a:off x="4634865" y="9662922"/>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83837</xdr:rowOff>
    </xdr:from>
    <xdr:ext cx="405111" cy="259045"/>
    <xdr:sp macro="" textlink="">
      <xdr:nvSpPr>
        <xdr:cNvPr id="72" name="【体育館・プール】&#10;有形固定資産減価償却率最小値テキスト"/>
        <xdr:cNvSpPr txBox="1"/>
      </xdr:nvSpPr>
      <xdr:spPr>
        <a:xfrm>
          <a:off x="47244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6</xdr:col>
      <xdr:colOff>422275</xdr:colOff>
      <xdr:row>63</xdr:row>
      <xdr:rowOff>80010</xdr:rowOff>
    </xdr:from>
    <xdr:to>
      <xdr:col>6</xdr:col>
      <xdr:colOff>600075</xdr:colOff>
      <xdr:row>63</xdr:row>
      <xdr:rowOff>80010</xdr:rowOff>
    </xdr:to>
    <xdr:cxnSp macro="">
      <xdr:nvCxnSpPr>
        <xdr:cNvPr id="73" name="直線コネクタ 72"/>
        <xdr:cNvCxnSpPr/>
      </xdr:nvCxnSpPr>
      <xdr:spPr>
        <a:xfrm>
          <a:off x="4546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8399</xdr:rowOff>
    </xdr:from>
    <xdr:ext cx="405111" cy="259045"/>
    <xdr:sp macro="" textlink="">
      <xdr:nvSpPr>
        <xdr:cNvPr id="74" name="【体育館・プール】&#10;有形固定資産減価償却率最大値テキスト"/>
        <xdr:cNvSpPr txBox="1"/>
      </xdr:nvSpPr>
      <xdr:spPr>
        <a:xfrm>
          <a:off x="4724400" y="943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a:t>
          </a:r>
          <a:endParaRPr kumimoji="1" lang="ja-JP" altLang="en-US" sz="1000" b="1">
            <a:latin typeface="ＭＳ Ｐゴシック"/>
          </a:endParaRPr>
        </a:p>
      </xdr:txBody>
    </xdr:sp>
    <xdr:clientData/>
  </xdr:oneCellAnchor>
  <xdr:twoCellAnchor>
    <xdr:from>
      <xdr:col>6</xdr:col>
      <xdr:colOff>422275</xdr:colOff>
      <xdr:row>56</xdr:row>
      <xdr:rowOff>61722</xdr:rowOff>
    </xdr:from>
    <xdr:to>
      <xdr:col>6</xdr:col>
      <xdr:colOff>600075</xdr:colOff>
      <xdr:row>56</xdr:row>
      <xdr:rowOff>61722</xdr:rowOff>
    </xdr:to>
    <xdr:cxnSp macro="">
      <xdr:nvCxnSpPr>
        <xdr:cNvPr id="75" name="直線コネクタ 74"/>
        <xdr:cNvCxnSpPr/>
      </xdr:nvCxnSpPr>
      <xdr:spPr>
        <a:xfrm>
          <a:off x="4546600" y="966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158513</xdr:rowOff>
    </xdr:from>
    <xdr:ext cx="405111" cy="259045"/>
    <xdr:sp macro="" textlink="">
      <xdr:nvSpPr>
        <xdr:cNvPr id="76" name="【体育館・プール】&#10;有形固定資産減価償却率平均値テキスト"/>
        <xdr:cNvSpPr txBox="1"/>
      </xdr:nvSpPr>
      <xdr:spPr>
        <a:xfrm>
          <a:off x="4724400" y="10274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xdr:rowOff>
    </xdr:from>
    <xdr:to>
      <xdr:col>6</xdr:col>
      <xdr:colOff>561975</xdr:colOff>
      <xdr:row>60</xdr:row>
      <xdr:rowOff>110236</xdr:rowOff>
    </xdr:to>
    <xdr:sp macro="" textlink="">
      <xdr:nvSpPr>
        <xdr:cNvPr id="77" name="フローチャート : 判断 76"/>
        <xdr:cNvSpPr/>
      </xdr:nvSpPr>
      <xdr:spPr>
        <a:xfrm>
          <a:off x="458470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68072</xdr:rowOff>
    </xdr:from>
    <xdr:to>
      <xdr:col>5</xdr:col>
      <xdr:colOff>409575</xdr:colOff>
      <xdr:row>60</xdr:row>
      <xdr:rowOff>169672</xdr:rowOff>
    </xdr:to>
    <xdr:sp macro="" textlink="">
      <xdr:nvSpPr>
        <xdr:cNvPr id="78" name="フローチャート : 判断 77"/>
        <xdr:cNvSpPr/>
      </xdr:nvSpPr>
      <xdr:spPr>
        <a:xfrm>
          <a:off x="37465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160799</xdr:rowOff>
    </xdr:from>
    <xdr:ext cx="405111" cy="259045"/>
    <xdr:sp macro="" textlink="">
      <xdr:nvSpPr>
        <xdr:cNvPr id="79" name="n_1aveValue【体育館・プール】&#10;有形固定資産減価償却率"/>
        <xdr:cNvSpPr txBox="1"/>
      </xdr:nvSpPr>
      <xdr:spPr>
        <a:xfrm>
          <a:off x="3582043" y="1044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0" name="テキスト ボックス 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127508</xdr:rowOff>
    </xdr:from>
    <xdr:to>
      <xdr:col>5</xdr:col>
      <xdr:colOff>409575</xdr:colOff>
      <xdr:row>57</xdr:row>
      <xdr:rowOff>57658</xdr:rowOff>
    </xdr:to>
    <xdr:sp macro="" textlink="">
      <xdr:nvSpPr>
        <xdr:cNvPr id="85" name="円/楕円 84"/>
        <xdr:cNvSpPr/>
      </xdr:nvSpPr>
      <xdr:spPr>
        <a:xfrm>
          <a:off x="3746500" y="972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55</xdr:row>
      <xdr:rowOff>74185</xdr:rowOff>
    </xdr:from>
    <xdr:ext cx="405111" cy="259045"/>
    <xdr:sp macro="" textlink="">
      <xdr:nvSpPr>
        <xdr:cNvPr id="86" name="n_1mainValue【体育館・プール】&#10;有形固定資産減価償却率"/>
        <xdr:cNvSpPr txBox="1"/>
      </xdr:nvSpPr>
      <xdr:spPr>
        <a:xfrm>
          <a:off x="3582043" y="950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7" name="正方形/長方形 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8" name="正方形/長方形 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9" name="正方形/長方形 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0" name="正方形/長方形 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1" name="正方形/長方形 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2" name="正方形/長方形 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3" name="正方形/長方形 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4" name="正方形/長方形 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5" name="テキスト ボックス 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6" name="直線コネクタ 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97" name="直線コネクタ 9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98" name="テキスト ボックス 9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99" name="直線コネクタ 9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00" name="テキスト ボックス 9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01" name="直線コネクタ 10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02" name="テキスト ボックス 10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03" name="直線コネクタ 10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04" name="テキスト ボックス 10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05" name="直線コネクタ 10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06" name="テキスト ボックス 10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07" name="直線コネクタ 10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08" name="テキスト ボックス 10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9" name="直線コネクタ 1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0" name="テキスト ボックス 1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159040</xdr:rowOff>
    </xdr:from>
    <xdr:to>
      <xdr:col>15</xdr:col>
      <xdr:colOff>180340</xdr:colOff>
      <xdr:row>64</xdr:row>
      <xdr:rowOff>9471</xdr:rowOff>
    </xdr:to>
    <xdr:cxnSp macro="">
      <xdr:nvCxnSpPr>
        <xdr:cNvPr id="112" name="直線コネクタ 111"/>
        <xdr:cNvCxnSpPr/>
      </xdr:nvCxnSpPr>
      <xdr:spPr>
        <a:xfrm flipV="1">
          <a:off x="10476865" y="9588790"/>
          <a:ext cx="0" cy="139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13298</xdr:rowOff>
    </xdr:from>
    <xdr:ext cx="469744" cy="259045"/>
    <xdr:sp macro="" textlink="">
      <xdr:nvSpPr>
        <xdr:cNvPr id="113" name="【体育館・プール】&#10;一人当たり面積最小値テキスト"/>
        <xdr:cNvSpPr txBox="1"/>
      </xdr:nvSpPr>
      <xdr:spPr>
        <a:xfrm>
          <a:off x="10566400" y="1098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0.371</a:t>
          </a:r>
          <a:endParaRPr kumimoji="1" lang="ja-JP" altLang="en-US" sz="1000" b="1">
            <a:latin typeface="ＭＳ Ｐゴシック"/>
          </a:endParaRPr>
        </a:p>
      </xdr:txBody>
    </xdr:sp>
    <xdr:clientData/>
  </xdr:oneCellAnchor>
  <xdr:twoCellAnchor>
    <xdr:from>
      <xdr:col>15</xdr:col>
      <xdr:colOff>92075</xdr:colOff>
      <xdr:row>64</xdr:row>
      <xdr:rowOff>9471</xdr:rowOff>
    </xdr:from>
    <xdr:to>
      <xdr:col>15</xdr:col>
      <xdr:colOff>269875</xdr:colOff>
      <xdr:row>64</xdr:row>
      <xdr:rowOff>9471</xdr:rowOff>
    </xdr:to>
    <xdr:cxnSp macro="">
      <xdr:nvCxnSpPr>
        <xdr:cNvPr id="114" name="直線コネクタ 113"/>
        <xdr:cNvCxnSpPr/>
      </xdr:nvCxnSpPr>
      <xdr:spPr>
        <a:xfrm>
          <a:off x="10388600" y="10982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105717</xdr:rowOff>
    </xdr:from>
    <xdr:ext cx="469744" cy="259045"/>
    <xdr:sp macro="" textlink="">
      <xdr:nvSpPr>
        <xdr:cNvPr id="115" name="【体育館・プール】&#10;一人当たり面積最大値テキスト"/>
        <xdr:cNvSpPr txBox="1"/>
      </xdr:nvSpPr>
      <xdr:spPr>
        <a:xfrm>
          <a:off x="10566400" y="936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4.638</a:t>
          </a:r>
          <a:endParaRPr kumimoji="1" lang="ja-JP" altLang="en-US" sz="1000" b="1">
            <a:latin typeface="ＭＳ Ｐゴシック"/>
          </a:endParaRPr>
        </a:p>
      </xdr:txBody>
    </xdr:sp>
    <xdr:clientData/>
  </xdr:oneCellAnchor>
  <xdr:twoCellAnchor>
    <xdr:from>
      <xdr:col>15</xdr:col>
      <xdr:colOff>92075</xdr:colOff>
      <xdr:row>55</xdr:row>
      <xdr:rowOff>159040</xdr:rowOff>
    </xdr:from>
    <xdr:to>
      <xdr:col>15</xdr:col>
      <xdr:colOff>269875</xdr:colOff>
      <xdr:row>55</xdr:row>
      <xdr:rowOff>159040</xdr:rowOff>
    </xdr:to>
    <xdr:cxnSp macro="">
      <xdr:nvCxnSpPr>
        <xdr:cNvPr id="116" name="直線コネクタ 115"/>
        <xdr:cNvCxnSpPr/>
      </xdr:nvCxnSpPr>
      <xdr:spPr>
        <a:xfrm>
          <a:off x="10388600" y="958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140878</xdr:rowOff>
    </xdr:from>
    <xdr:ext cx="469744" cy="259045"/>
    <xdr:sp macro="" textlink="">
      <xdr:nvSpPr>
        <xdr:cNvPr id="117" name="【体育館・プール】&#10;一人当たり面積平均値テキスト"/>
        <xdr:cNvSpPr txBox="1"/>
      </xdr:nvSpPr>
      <xdr:spPr>
        <a:xfrm>
          <a:off x="10566400" y="10599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162451</xdr:rowOff>
    </xdr:from>
    <xdr:to>
      <xdr:col>15</xdr:col>
      <xdr:colOff>231775</xdr:colOff>
      <xdr:row>62</xdr:row>
      <xdr:rowOff>92601</xdr:rowOff>
    </xdr:to>
    <xdr:sp macro="" textlink="">
      <xdr:nvSpPr>
        <xdr:cNvPr id="118" name="フローチャート : 判断 117"/>
        <xdr:cNvSpPr/>
      </xdr:nvSpPr>
      <xdr:spPr>
        <a:xfrm>
          <a:off x="10426700" y="1062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130121</xdr:rowOff>
    </xdr:from>
    <xdr:to>
      <xdr:col>14</xdr:col>
      <xdr:colOff>79375</xdr:colOff>
      <xdr:row>63</xdr:row>
      <xdr:rowOff>60271</xdr:rowOff>
    </xdr:to>
    <xdr:sp macro="" textlink="">
      <xdr:nvSpPr>
        <xdr:cNvPr id="119" name="フローチャート : 判断 118"/>
        <xdr:cNvSpPr/>
      </xdr:nvSpPr>
      <xdr:spPr>
        <a:xfrm>
          <a:off x="9588500" y="1076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51398</xdr:rowOff>
    </xdr:from>
    <xdr:ext cx="469744" cy="259045"/>
    <xdr:sp macro="" textlink="">
      <xdr:nvSpPr>
        <xdr:cNvPr id="120" name="n_1aveValue【体育館・プール】&#10;一人当たり面積"/>
        <xdr:cNvSpPr txBox="1"/>
      </xdr:nvSpPr>
      <xdr:spPr>
        <a:xfrm>
          <a:off x="9391727" y="10852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0.896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1" name="テキスト ボックス 1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2" name="テキスト ボックス 1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3" name="テキスト ボックス 1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4" name="テキスト ボックス 1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5" name="テキスト ボックス 1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84727</xdr:rowOff>
    </xdr:from>
    <xdr:to>
      <xdr:col>14</xdr:col>
      <xdr:colOff>79375</xdr:colOff>
      <xdr:row>63</xdr:row>
      <xdr:rowOff>14877</xdr:rowOff>
    </xdr:to>
    <xdr:sp macro="" textlink="">
      <xdr:nvSpPr>
        <xdr:cNvPr id="126" name="円/楕円 125"/>
        <xdr:cNvSpPr/>
      </xdr:nvSpPr>
      <xdr:spPr>
        <a:xfrm>
          <a:off x="9588500" y="1071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31404</xdr:rowOff>
    </xdr:from>
    <xdr:ext cx="469744" cy="259045"/>
    <xdr:sp macro="" textlink="">
      <xdr:nvSpPr>
        <xdr:cNvPr id="127" name="n_1mainValue【体育館・プール】&#10;一人当たり面積"/>
        <xdr:cNvSpPr txBox="1"/>
      </xdr:nvSpPr>
      <xdr:spPr>
        <a:xfrm>
          <a:off x="9391727" y="1048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8" name="正方形/長方形 1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9" name="正方形/長方形 1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0" name="正方形/長方形 1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1" name="正方形/長方形 1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2" name="正方形/長方形 1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3" name="正方形/長方形 1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4" name="正方形/長方形 1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5" name="正方形/長方形 13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36" name="正方形/長方形 13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37" name="正方形/長方形 13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38" name="正方形/長方形 13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39" name="正方形/長方形 13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40" name="正方形/長方形 13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41" name="正方形/長方形 14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42" name="正方形/長方形 14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43" name="正方形/長方形 14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144" name="正方形/長方形 1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45" name="正方形/長方形 1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46" name="正方形/長方形 1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47" name="正方形/長方形 1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48" name="正方形/長方形 1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49" name="正方形/長方形 1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50" name="正方形/長方形 1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51" name="正方形/長方形 15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152" name="テキスト ボックス 15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153" name="直線コネクタ 15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154" name="テキスト ボックス 153"/>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155" name="直線コネクタ 15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156" name="テキスト ボックス 15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157" name="直線コネクタ 15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158" name="テキスト ボックス 15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159" name="直線コネクタ 15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160" name="テキスト ボックス 15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161" name="直線コネクタ 16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162" name="テキスト ボックス 16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163" name="直線コネクタ 16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164" name="テキスト ボックス 16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165" name="直線コネクタ 16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166" name="テキスト ボックス 16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16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160020</xdr:rowOff>
    </xdr:from>
    <xdr:to>
      <xdr:col>6</xdr:col>
      <xdr:colOff>510540</xdr:colOff>
      <xdr:row>100</xdr:row>
      <xdr:rowOff>76200</xdr:rowOff>
    </xdr:to>
    <xdr:cxnSp macro="">
      <xdr:nvCxnSpPr>
        <xdr:cNvPr id="168" name="直線コネクタ 167"/>
        <xdr:cNvCxnSpPr/>
      </xdr:nvCxnSpPr>
      <xdr:spPr>
        <a:xfrm flipV="1">
          <a:off x="4634865" y="17133570"/>
          <a:ext cx="0" cy="87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81297</xdr:rowOff>
    </xdr:from>
    <xdr:ext cx="405111" cy="259045"/>
    <xdr:sp macro="" textlink="">
      <xdr:nvSpPr>
        <xdr:cNvPr id="169" name="【市民会館】&#10;有形固定資産減価償却率最小値テキスト"/>
        <xdr:cNvSpPr txBox="1"/>
      </xdr:nvSpPr>
      <xdr:spPr>
        <a:xfrm>
          <a:off x="4724400" y="17226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100</xdr:row>
      <xdr:rowOff>76200</xdr:rowOff>
    </xdr:from>
    <xdr:to>
      <xdr:col>6</xdr:col>
      <xdr:colOff>600075</xdr:colOff>
      <xdr:row>100</xdr:row>
      <xdr:rowOff>76200</xdr:rowOff>
    </xdr:to>
    <xdr:cxnSp macro="">
      <xdr:nvCxnSpPr>
        <xdr:cNvPr id="170" name="直線コネクタ 169"/>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106697</xdr:rowOff>
    </xdr:from>
    <xdr:ext cx="405111" cy="259045"/>
    <xdr:sp macro="" textlink="">
      <xdr:nvSpPr>
        <xdr:cNvPr id="171" name="【市民会館】&#10;有形固定資産減価償却率最大値テキスト"/>
        <xdr:cNvSpPr txBox="1"/>
      </xdr:nvSpPr>
      <xdr:spPr>
        <a:xfrm>
          <a:off x="4724400" y="1690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6</xdr:col>
      <xdr:colOff>422275</xdr:colOff>
      <xdr:row>99</xdr:row>
      <xdr:rowOff>160020</xdr:rowOff>
    </xdr:from>
    <xdr:to>
      <xdr:col>6</xdr:col>
      <xdr:colOff>600075</xdr:colOff>
      <xdr:row>99</xdr:row>
      <xdr:rowOff>160020</xdr:rowOff>
    </xdr:to>
    <xdr:cxnSp macro="">
      <xdr:nvCxnSpPr>
        <xdr:cNvPr id="172" name="直線コネクタ 171"/>
        <xdr:cNvCxnSpPr/>
      </xdr:nvCxnSpPr>
      <xdr:spPr>
        <a:xfrm>
          <a:off x="4546600" y="1713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125747</xdr:rowOff>
    </xdr:from>
    <xdr:ext cx="405111" cy="259045"/>
    <xdr:sp macro="" textlink="">
      <xdr:nvSpPr>
        <xdr:cNvPr id="173" name="【市民会館】&#10;有形固定資産減価償却率平均値テキスト"/>
        <xdr:cNvSpPr txBox="1"/>
      </xdr:nvSpPr>
      <xdr:spPr>
        <a:xfrm>
          <a:off x="4724400" y="17099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6</xdr:col>
      <xdr:colOff>460375</xdr:colOff>
      <xdr:row>99</xdr:row>
      <xdr:rowOff>147320</xdr:rowOff>
    </xdr:from>
    <xdr:to>
      <xdr:col>6</xdr:col>
      <xdr:colOff>561975</xdr:colOff>
      <xdr:row>100</xdr:row>
      <xdr:rowOff>77470</xdr:rowOff>
    </xdr:to>
    <xdr:sp macro="" textlink="">
      <xdr:nvSpPr>
        <xdr:cNvPr id="174" name="フローチャート : 判断 173"/>
        <xdr:cNvSpPr/>
      </xdr:nvSpPr>
      <xdr:spPr>
        <a:xfrm>
          <a:off x="4584700" y="1712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108</xdr:row>
      <xdr:rowOff>82550</xdr:rowOff>
    </xdr:from>
    <xdr:to>
      <xdr:col>5</xdr:col>
      <xdr:colOff>409575</xdr:colOff>
      <xdr:row>109</xdr:row>
      <xdr:rowOff>12700</xdr:rowOff>
    </xdr:to>
    <xdr:sp macro="" textlink="">
      <xdr:nvSpPr>
        <xdr:cNvPr id="175" name="フローチャート : 判断 174"/>
        <xdr:cNvSpPr/>
      </xdr:nvSpPr>
      <xdr:spPr>
        <a:xfrm>
          <a:off x="3746500" y="1859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109</xdr:row>
      <xdr:rowOff>3827</xdr:rowOff>
    </xdr:from>
    <xdr:ext cx="405111" cy="259045"/>
    <xdr:sp macro="" textlink="">
      <xdr:nvSpPr>
        <xdr:cNvPr id="176" name="n_1aveValue【市民会館】&#10;有形固定資産減価償却率"/>
        <xdr:cNvSpPr txBox="1"/>
      </xdr:nvSpPr>
      <xdr:spPr>
        <a:xfrm>
          <a:off x="3582043" y="186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177" name="テキスト ボックス 17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178" name="テキスト ボックス 17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179" name="テキスト ボックス 17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180" name="テキスト ボックス 17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181" name="テキスト ボックス 18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106</xdr:row>
      <xdr:rowOff>21589</xdr:rowOff>
    </xdr:from>
    <xdr:to>
      <xdr:col>5</xdr:col>
      <xdr:colOff>409575</xdr:colOff>
      <xdr:row>106</xdr:row>
      <xdr:rowOff>123189</xdr:rowOff>
    </xdr:to>
    <xdr:sp macro="" textlink="">
      <xdr:nvSpPr>
        <xdr:cNvPr id="182" name="円/楕円 181"/>
        <xdr:cNvSpPr/>
      </xdr:nvSpPr>
      <xdr:spPr>
        <a:xfrm>
          <a:off x="3746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139716</xdr:rowOff>
    </xdr:from>
    <xdr:ext cx="405111" cy="259045"/>
    <xdr:sp macro="" textlink="">
      <xdr:nvSpPr>
        <xdr:cNvPr id="183" name="n_1mainValue【市民会館】&#10;有形固定資産減価償却率"/>
        <xdr:cNvSpPr txBox="1"/>
      </xdr:nvSpPr>
      <xdr:spPr>
        <a:xfrm>
          <a:off x="3582043" y="1797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184" name="正方形/長方形 1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85" name="正方形/長方形 1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86" name="正方形/長方形 1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87" name="正方形/長方形 1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88" name="正方形/長方形 1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89" name="正方形/長方形 1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90" name="正方形/長方形 1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91" name="正方形/長方形 19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192" name="テキスト ボックス 19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193" name="直線コネクタ 19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194" name="テキスト ボックス 193"/>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109</xdr:row>
      <xdr:rowOff>35379</xdr:rowOff>
    </xdr:from>
    <xdr:to>
      <xdr:col>16</xdr:col>
      <xdr:colOff>307975</xdr:colOff>
      <xdr:row>109</xdr:row>
      <xdr:rowOff>35379</xdr:rowOff>
    </xdr:to>
    <xdr:cxnSp macro="">
      <xdr:nvCxnSpPr>
        <xdr:cNvPr id="195" name="直線コネクタ 19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64606</xdr:rowOff>
    </xdr:from>
    <xdr:ext cx="467179" cy="259045"/>
    <xdr:sp macro="" textlink="">
      <xdr:nvSpPr>
        <xdr:cNvPr id="196" name="テキスト ボックス 19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197" name="直線コネクタ 19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80934</xdr:rowOff>
    </xdr:from>
    <xdr:ext cx="467179" cy="259045"/>
    <xdr:sp macro="" textlink="">
      <xdr:nvSpPr>
        <xdr:cNvPr id="198" name="テキスト ボックス 19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199" name="直線コネクタ 19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97263</xdr:rowOff>
    </xdr:from>
    <xdr:ext cx="467179" cy="259045"/>
    <xdr:sp macro="" textlink="">
      <xdr:nvSpPr>
        <xdr:cNvPr id="200" name="テキスト ボックス 19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201" name="直線コネクタ 20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113591</xdr:rowOff>
    </xdr:from>
    <xdr:ext cx="467179" cy="259045"/>
    <xdr:sp macro="" textlink="">
      <xdr:nvSpPr>
        <xdr:cNvPr id="202" name="テキスト ボックス 20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203" name="直線コネクタ 20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129920</xdr:rowOff>
    </xdr:from>
    <xdr:ext cx="467179" cy="259045"/>
    <xdr:sp macro="" textlink="">
      <xdr:nvSpPr>
        <xdr:cNvPr id="204" name="テキスト ボックス 20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205" name="直線コネクタ 20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146248</xdr:rowOff>
    </xdr:from>
    <xdr:ext cx="467179" cy="259045"/>
    <xdr:sp macro="" textlink="">
      <xdr:nvSpPr>
        <xdr:cNvPr id="206" name="テキスト ボックス 20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07" name="直線コネクタ 20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08" name="テキスト ボックス 20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0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107</xdr:row>
      <xdr:rowOff>167095</xdr:rowOff>
    </xdr:from>
    <xdr:to>
      <xdr:col>15</xdr:col>
      <xdr:colOff>180340</xdr:colOff>
      <xdr:row>108</xdr:row>
      <xdr:rowOff>9798</xdr:rowOff>
    </xdr:to>
    <xdr:cxnSp macro="">
      <xdr:nvCxnSpPr>
        <xdr:cNvPr id="210" name="直線コネクタ 209"/>
        <xdr:cNvCxnSpPr/>
      </xdr:nvCxnSpPr>
      <xdr:spPr>
        <a:xfrm flipV="1">
          <a:off x="10476865" y="18512245"/>
          <a:ext cx="0" cy="1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58982</xdr:rowOff>
    </xdr:from>
    <xdr:ext cx="469744" cy="259045"/>
    <xdr:sp macro="" textlink="">
      <xdr:nvSpPr>
        <xdr:cNvPr id="211" name="【市民会館】&#10;一人当たり面積最小値テキスト"/>
        <xdr:cNvSpPr txBox="1"/>
      </xdr:nvSpPr>
      <xdr:spPr>
        <a:xfrm>
          <a:off x="10566400" y="1857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0.481</a:t>
          </a:r>
          <a:endParaRPr kumimoji="1" lang="ja-JP" altLang="en-US" sz="1000" b="1">
            <a:latin typeface="ＭＳ Ｐゴシック"/>
          </a:endParaRPr>
        </a:p>
      </xdr:txBody>
    </xdr:sp>
    <xdr:clientData/>
  </xdr:oneCellAnchor>
  <xdr:twoCellAnchor>
    <xdr:from>
      <xdr:col>15</xdr:col>
      <xdr:colOff>92075</xdr:colOff>
      <xdr:row>108</xdr:row>
      <xdr:rowOff>9798</xdr:rowOff>
    </xdr:from>
    <xdr:to>
      <xdr:col>15</xdr:col>
      <xdr:colOff>269875</xdr:colOff>
      <xdr:row>108</xdr:row>
      <xdr:rowOff>9798</xdr:rowOff>
    </xdr:to>
    <xdr:cxnSp macro="">
      <xdr:nvCxnSpPr>
        <xdr:cNvPr id="212" name="直線コネクタ 211"/>
        <xdr:cNvCxnSpPr/>
      </xdr:nvCxnSpPr>
      <xdr:spPr>
        <a:xfrm>
          <a:off x="10388600" y="18526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113772</xdr:rowOff>
    </xdr:from>
    <xdr:ext cx="469744" cy="259045"/>
    <xdr:sp macro="" textlink="">
      <xdr:nvSpPr>
        <xdr:cNvPr id="213" name="【市民会館】&#10;一人当たり面積最大値テキスト"/>
        <xdr:cNvSpPr txBox="1"/>
      </xdr:nvSpPr>
      <xdr:spPr>
        <a:xfrm>
          <a:off x="10566400" y="1828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0.494</a:t>
          </a:r>
          <a:endParaRPr kumimoji="1" lang="ja-JP" altLang="en-US" sz="1000" b="1">
            <a:latin typeface="ＭＳ Ｐゴシック"/>
          </a:endParaRPr>
        </a:p>
      </xdr:txBody>
    </xdr:sp>
    <xdr:clientData/>
  </xdr:oneCellAnchor>
  <xdr:twoCellAnchor>
    <xdr:from>
      <xdr:col>15</xdr:col>
      <xdr:colOff>92075</xdr:colOff>
      <xdr:row>107</xdr:row>
      <xdr:rowOff>167095</xdr:rowOff>
    </xdr:from>
    <xdr:to>
      <xdr:col>15</xdr:col>
      <xdr:colOff>269875</xdr:colOff>
      <xdr:row>107</xdr:row>
      <xdr:rowOff>167095</xdr:rowOff>
    </xdr:to>
    <xdr:cxnSp macro="">
      <xdr:nvCxnSpPr>
        <xdr:cNvPr id="214" name="直線コネクタ 213"/>
        <xdr:cNvCxnSpPr/>
      </xdr:nvCxnSpPr>
      <xdr:spPr>
        <a:xfrm>
          <a:off x="10388600" y="1851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103432</xdr:rowOff>
    </xdr:from>
    <xdr:ext cx="469744" cy="259045"/>
    <xdr:sp macro="" textlink="">
      <xdr:nvSpPr>
        <xdr:cNvPr id="215" name="【市民会館】&#10;一人当たり面積平均値テキスト"/>
        <xdr:cNvSpPr txBox="1"/>
      </xdr:nvSpPr>
      <xdr:spPr>
        <a:xfrm>
          <a:off x="10566400" y="184485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0.486</a:t>
          </a:r>
          <a:endParaRPr kumimoji="1" lang="ja-JP" altLang="en-US" sz="1000" b="1">
            <a:solidFill>
              <a:srgbClr val="000080"/>
            </a:solidFill>
            <a:latin typeface="ＭＳ Ｐゴシック"/>
          </a:endParaRPr>
        </a:p>
      </xdr:txBody>
    </xdr:sp>
    <xdr:clientData/>
  </xdr:oneCellAnchor>
  <xdr:twoCellAnchor>
    <xdr:from>
      <xdr:col>15</xdr:col>
      <xdr:colOff>130175</xdr:colOff>
      <xdr:row>107</xdr:row>
      <xdr:rowOff>125005</xdr:rowOff>
    </xdr:from>
    <xdr:to>
      <xdr:col>15</xdr:col>
      <xdr:colOff>231775</xdr:colOff>
      <xdr:row>108</xdr:row>
      <xdr:rowOff>55155</xdr:rowOff>
    </xdr:to>
    <xdr:sp macro="" textlink="">
      <xdr:nvSpPr>
        <xdr:cNvPr id="216" name="フローチャート : 判断 215"/>
        <xdr:cNvSpPr/>
      </xdr:nvSpPr>
      <xdr:spPr>
        <a:xfrm>
          <a:off x="10426700" y="184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54792</xdr:rowOff>
    </xdr:from>
    <xdr:to>
      <xdr:col>14</xdr:col>
      <xdr:colOff>79375</xdr:colOff>
      <xdr:row>106</xdr:row>
      <xdr:rowOff>156392</xdr:rowOff>
    </xdr:to>
    <xdr:sp macro="" textlink="">
      <xdr:nvSpPr>
        <xdr:cNvPr id="217" name="フローチャート : 判断 216"/>
        <xdr:cNvSpPr/>
      </xdr:nvSpPr>
      <xdr:spPr>
        <a:xfrm>
          <a:off x="9588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147519</xdr:rowOff>
    </xdr:from>
    <xdr:ext cx="469744" cy="259045"/>
    <xdr:sp macro="" textlink="">
      <xdr:nvSpPr>
        <xdr:cNvPr id="218" name="n_1aveValue【市民会館】&#10;一人当たり面積"/>
        <xdr:cNvSpPr txBox="1"/>
      </xdr:nvSpPr>
      <xdr:spPr>
        <a:xfrm>
          <a:off x="939172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0.708</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19" name="テキスト ボックス 21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20" name="テキスト ボックス 21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21" name="テキスト ボックス 22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22" name="テキスト ボックス 22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23" name="テキスト ボックス 22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100</xdr:row>
      <xdr:rowOff>35198</xdr:rowOff>
    </xdr:from>
    <xdr:to>
      <xdr:col>14</xdr:col>
      <xdr:colOff>79375</xdr:colOff>
      <xdr:row>100</xdr:row>
      <xdr:rowOff>136798</xdr:rowOff>
    </xdr:to>
    <xdr:sp macro="" textlink="">
      <xdr:nvSpPr>
        <xdr:cNvPr id="224" name="円/楕円 223"/>
        <xdr:cNvSpPr/>
      </xdr:nvSpPr>
      <xdr:spPr>
        <a:xfrm>
          <a:off x="9588500" y="1718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98</xdr:row>
      <xdr:rowOff>153325</xdr:rowOff>
    </xdr:from>
    <xdr:ext cx="469744" cy="259045"/>
    <xdr:sp macro="" textlink="">
      <xdr:nvSpPr>
        <xdr:cNvPr id="225" name="n_1mainValue【市民会館】&#10;一人当たり面積"/>
        <xdr:cNvSpPr txBox="1"/>
      </xdr:nvSpPr>
      <xdr:spPr>
        <a:xfrm>
          <a:off x="9391727" y="1695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26" name="正方形/長方形 22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7" name="正方形/長方形 22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8" name="正方形/長方形 22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9" name="正方形/長方形 22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30" name="正方形/長方形 22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31" name="正方形/長方形 23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32" name="正方形/長方形 23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3" name="正方形/長方形 23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34" name="正方形/長方形 2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35" name="正方形/長方形 2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36" name="正方形/長方形 2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37" name="正方形/長方形 2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38" name="正方形/長方形 2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39" name="正方形/長方形 2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40" name="正方形/長方形 2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51,622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41" name="正方形/長方形 24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42" name="正方形/長方形 24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43" name="正方形/長方形 24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44" name="正方形/長方形 24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45" name="正方形/長方形 24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46" name="正方形/長方形 24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47" name="正方形/長方形 24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48" name="正方形/長方形 24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49" name="正方形/長方形 24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50" name="テキスト ボックス 24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51" name="直線コネクタ 25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52" name="テキスト ボックス 25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253" name="直線コネクタ 25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254" name="テキスト ボックス 25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255" name="直線コネクタ 25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256" name="テキスト ボックス 25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257" name="直線コネクタ 25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258" name="テキスト ボックス 25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259" name="直線コネクタ 25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260" name="テキスト ボックス 25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261" name="直線コネクタ 26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262" name="テキスト ボックス 26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63" name="直線コネクタ 26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64" name="テキスト ボックス 26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6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121920</xdr:rowOff>
    </xdr:from>
    <xdr:to>
      <xdr:col>23</xdr:col>
      <xdr:colOff>516889</xdr:colOff>
      <xdr:row>63</xdr:row>
      <xdr:rowOff>95250</xdr:rowOff>
    </xdr:to>
    <xdr:cxnSp macro="">
      <xdr:nvCxnSpPr>
        <xdr:cNvPr id="266" name="直線コネクタ 265"/>
        <xdr:cNvCxnSpPr/>
      </xdr:nvCxnSpPr>
      <xdr:spPr>
        <a:xfrm flipV="1">
          <a:off x="16318864" y="97231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99077</xdr:rowOff>
    </xdr:from>
    <xdr:ext cx="405111" cy="259045"/>
    <xdr:sp macro="" textlink="">
      <xdr:nvSpPr>
        <xdr:cNvPr id="267" name="【保健センター・保健所】&#10;有形固定資産減価償却率最小値テキスト"/>
        <xdr:cNvSpPr txBox="1"/>
      </xdr:nvSpPr>
      <xdr:spPr>
        <a:xfrm>
          <a:off x="164084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63</xdr:row>
      <xdr:rowOff>95250</xdr:rowOff>
    </xdr:from>
    <xdr:to>
      <xdr:col>23</xdr:col>
      <xdr:colOff>606425</xdr:colOff>
      <xdr:row>63</xdr:row>
      <xdr:rowOff>95250</xdr:rowOff>
    </xdr:to>
    <xdr:cxnSp macro="">
      <xdr:nvCxnSpPr>
        <xdr:cNvPr id="268" name="直線コネクタ 267"/>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68597</xdr:rowOff>
    </xdr:from>
    <xdr:ext cx="405111" cy="259045"/>
    <xdr:sp macro="" textlink="">
      <xdr:nvSpPr>
        <xdr:cNvPr id="269" name="【保健センター・保健所】&#10;有形固定資産減価償却率最大値テキスト"/>
        <xdr:cNvSpPr txBox="1"/>
      </xdr:nvSpPr>
      <xdr:spPr>
        <a:xfrm>
          <a:off x="164084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64.8</a:t>
          </a:r>
          <a:endParaRPr kumimoji="1" lang="ja-JP" altLang="en-US" sz="1000" b="1">
            <a:latin typeface="ＭＳ Ｐゴシック"/>
          </a:endParaRPr>
        </a:p>
      </xdr:txBody>
    </xdr:sp>
    <xdr:clientData/>
  </xdr:oneCellAnchor>
  <xdr:twoCellAnchor>
    <xdr:from>
      <xdr:col>23</xdr:col>
      <xdr:colOff>428625</xdr:colOff>
      <xdr:row>56</xdr:row>
      <xdr:rowOff>121920</xdr:rowOff>
    </xdr:from>
    <xdr:to>
      <xdr:col>23</xdr:col>
      <xdr:colOff>606425</xdr:colOff>
      <xdr:row>56</xdr:row>
      <xdr:rowOff>121920</xdr:rowOff>
    </xdr:to>
    <xdr:cxnSp macro="">
      <xdr:nvCxnSpPr>
        <xdr:cNvPr id="270" name="直線コネクタ 269"/>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114317</xdr:rowOff>
    </xdr:from>
    <xdr:ext cx="405111" cy="259045"/>
    <xdr:sp macro="" textlink="">
      <xdr:nvSpPr>
        <xdr:cNvPr id="271" name="【保健センター・保健所】&#10;有形固定資産減価償却率平均値テキスト"/>
        <xdr:cNvSpPr txBox="1"/>
      </xdr:nvSpPr>
      <xdr:spPr>
        <a:xfrm>
          <a:off x="16408400" y="10401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135890</xdr:rowOff>
    </xdr:from>
    <xdr:to>
      <xdr:col>23</xdr:col>
      <xdr:colOff>568325</xdr:colOff>
      <xdr:row>61</xdr:row>
      <xdr:rowOff>66040</xdr:rowOff>
    </xdr:to>
    <xdr:sp macro="" textlink="">
      <xdr:nvSpPr>
        <xdr:cNvPr id="272" name="フローチャート : 判断 271"/>
        <xdr:cNvSpPr/>
      </xdr:nvSpPr>
      <xdr:spPr>
        <a:xfrm>
          <a:off x="16268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170180</xdr:rowOff>
    </xdr:from>
    <xdr:to>
      <xdr:col>22</xdr:col>
      <xdr:colOff>415925</xdr:colOff>
      <xdr:row>61</xdr:row>
      <xdr:rowOff>100330</xdr:rowOff>
    </xdr:to>
    <xdr:sp macro="" textlink="">
      <xdr:nvSpPr>
        <xdr:cNvPr id="273" name="フローチャート : 判断 272"/>
        <xdr:cNvSpPr/>
      </xdr:nvSpPr>
      <xdr:spPr>
        <a:xfrm>
          <a:off x="15430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91457</xdr:rowOff>
    </xdr:from>
    <xdr:ext cx="405111" cy="259045"/>
    <xdr:sp macro="" textlink="">
      <xdr:nvSpPr>
        <xdr:cNvPr id="274" name="n_1aveValue【保健センター・保健所】&#10;有形固定資産減価償却率"/>
        <xdr:cNvSpPr txBox="1"/>
      </xdr:nvSpPr>
      <xdr:spPr>
        <a:xfrm>
          <a:off x="15266043"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275" name="テキスト ボックス 27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76" name="テキスト ボックス 27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77" name="テキスト ボックス 27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78" name="テキスト ボックス 27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79" name="テキスト ボックス 27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109220</xdr:rowOff>
    </xdr:from>
    <xdr:to>
      <xdr:col>22</xdr:col>
      <xdr:colOff>415925</xdr:colOff>
      <xdr:row>59</xdr:row>
      <xdr:rowOff>39370</xdr:rowOff>
    </xdr:to>
    <xdr:sp macro="" textlink="">
      <xdr:nvSpPr>
        <xdr:cNvPr id="280" name="円/楕円 279"/>
        <xdr:cNvSpPr/>
      </xdr:nvSpPr>
      <xdr:spPr>
        <a:xfrm>
          <a:off x="15430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55897</xdr:rowOff>
    </xdr:from>
    <xdr:ext cx="405111" cy="259045"/>
    <xdr:sp macro="" textlink="">
      <xdr:nvSpPr>
        <xdr:cNvPr id="281" name="n_1mainValue【保健センター・保健所】&#10;有形固定資産減価償却率"/>
        <xdr:cNvSpPr txBox="1"/>
      </xdr:nvSpPr>
      <xdr:spPr>
        <a:xfrm>
          <a:off x="15266043"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82" name="正方形/長方形 28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83" name="正方形/長方形 28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84" name="正方形/長方形 28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85" name="正方形/長方形 28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86" name="正方形/長方形 28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87" name="正方形/長方形 28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88" name="正方形/長方形 28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89" name="正方形/長方形 28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90" name="テキスト ボックス 28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91" name="直線コネクタ 29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292" name="テキスト ボックス 29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293" name="直線コネクタ 29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294" name="テキスト ボックス 29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295" name="直線コネクタ 29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296" name="テキスト ボックス 29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297" name="直線コネクタ 29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298" name="テキスト ボックス 29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299" name="直線コネクタ 29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00" name="テキスト ボックス 29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01" name="直線コネクタ 30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02" name="テキスト ボックス 30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03" name="直線コネクタ 30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04" name="テキスト ボックス 30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0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89535</xdr:rowOff>
    </xdr:from>
    <xdr:to>
      <xdr:col>32</xdr:col>
      <xdr:colOff>186689</xdr:colOff>
      <xdr:row>64</xdr:row>
      <xdr:rowOff>142875</xdr:rowOff>
    </xdr:to>
    <xdr:cxnSp macro="">
      <xdr:nvCxnSpPr>
        <xdr:cNvPr id="306" name="直線コネクタ 305"/>
        <xdr:cNvCxnSpPr/>
      </xdr:nvCxnSpPr>
      <xdr:spPr>
        <a:xfrm flipV="1">
          <a:off x="22160864" y="9519285"/>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146702</xdr:rowOff>
    </xdr:from>
    <xdr:ext cx="469744" cy="259045"/>
    <xdr:sp macro="" textlink="">
      <xdr:nvSpPr>
        <xdr:cNvPr id="307" name="【保健センター・保健所】&#10;一人当たり面積最小値テキスト"/>
        <xdr:cNvSpPr txBox="1"/>
      </xdr:nvSpPr>
      <xdr:spPr>
        <a:xfrm>
          <a:off x="22250400" y="1111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0.165</a:t>
          </a:r>
          <a:endParaRPr kumimoji="1" lang="ja-JP" altLang="en-US" sz="1000" b="1">
            <a:latin typeface="ＭＳ Ｐゴシック"/>
          </a:endParaRPr>
        </a:p>
      </xdr:txBody>
    </xdr:sp>
    <xdr:clientData/>
  </xdr:oneCellAnchor>
  <xdr:twoCellAnchor>
    <xdr:from>
      <xdr:col>32</xdr:col>
      <xdr:colOff>98425</xdr:colOff>
      <xdr:row>64</xdr:row>
      <xdr:rowOff>142875</xdr:rowOff>
    </xdr:from>
    <xdr:to>
      <xdr:col>32</xdr:col>
      <xdr:colOff>276225</xdr:colOff>
      <xdr:row>64</xdr:row>
      <xdr:rowOff>142875</xdr:rowOff>
    </xdr:to>
    <xdr:cxnSp macro="">
      <xdr:nvCxnSpPr>
        <xdr:cNvPr id="308" name="直線コネクタ 307"/>
        <xdr:cNvCxnSpPr/>
      </xdr:nvCxnSpPr>
      <xdr:spPr>
        <a:xfrm>
          <a:off x="22072600" y="1111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36212</xdr:rowOff>
    </xdr:from>
    <xdr:ext cx="469744" cy="259045"/>
    <xdr:sp macro="" textlink="">
      <xdr:nvSpPr>
        <xdr:cNvPr id="309" name="【保健センター・保健所】&#10;一人当たり面積最大値テキスト"/>
        <xdr:cNvSpPr txBox="1"/>
      </xdr:nvSpPr>
      <xdr:spPr>
        <a:xfrm>
          <a:off x="22250400" y="929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32</xdr:col>
      <xdr:colOff>98425</xdr:colOff>
      <xdr:row>55</xdr:row>
      <xdr:rowOff>89535</xdr:rowOff>
    </xdr:from>
    <xdr:to>
      <xdr:col>32</xdr:col>
      <xdr:colOff>276225</xdr:colOff>
      <xdr:row>55</xdr:row>
      <xdr:rowOff>89535</xdr:rowOff>
    </xdr:to>
    <xdr:cxnSp macro="">
      <xdr:nvCxnSpPr>
        <xdr:cNvPr id="310" name="直線コネクタ 309"/>
        <xdr:cNvCxnSpPr/>
      </xdr:nvCxnSpPr>
      <xdr:spPr>
        <a:xfrm>
          <a:off x="22072600" y="951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64787</xdr:rowOff>
    </xdr:from>
    <xdr:ext cx="469744" cy="259045"/>
    <xdr:sp macro="" textlink="">
      <xdr:nvSpPr>
        <xdr:cNvPr id="311" name="【保健センター・保健所】&#10;一人当たり面積平均値テキスト"/>
        <xdr:cNvSpPr txBox="1"/>
      </xdr:nvSpPr>
      <xdr:spPr>
        <a:xfrm>
          <a:off x="22250400" y="10523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0.438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86360</xdr:rowOff>
    </xdr:from>
    <xdr:to>
      <xdr:col>32</xdr:col>
      <xdr:colOff>238125</xdr:colOff>
      <xdr:row>62</xdr:row>
      <xdr:rowOff>16510</xdr:rowOff>
    </xdr:to>
    <xdr:sp macro="" textlink="">
      <xdr:nvSpPr>
        <xdr:cNvPr id="312" name="フローチャート : 判断 311"/>
        <xdr:cNvSpPr/>
      </xdr:nvSpPr>
      <xdr:spPr>
        <a:xfrm>
          <a:off x="22110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33020</xdr:rowOff>
    </xdr:from>
    <xdr:to>
      <xdr:col>31</xdr:col>
      <xdr:colOff>85725</xdr:colOff>
      <xdr:row>62</xdr:row>
      <xdr:rowOff>134620</xdr:rowOff>
    </xdr:to>
    <xdr:sp macro="" textlink="">
      <xdr:nvSpPr>
        <xdr:cNvPr id="313" name="フローチャート : 判断 312"/>
        <xdr:cNvSpPr/>
      </xdr:nvSpPr>
      <xdr:spPr>
        <a:xfrm>
          <a:off x="212725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125747</xdr:rowOff>
    </xdr:from>
    <xdr:ext cx="469744" cy="259045"/>
    <xdr:sp macro="" textlink="">
      <xdr:nvSpPr>
        <xdr:cNvPr id="314" name="n_1aveValue【保健センター・保健所】&#10;一人当たり面積"/>
        <xdr:cNvSpPr txBox="1"/>
      </xdr:nvSpPr>
      <xdr:spPr>
        <a:xfrm>
          <a:off x="210757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15" name="テキスト ボックス 31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16" name="テキスト ボックス 31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17" name="テキスト ボックス 31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18" name="テキスト ボックス 31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19" name="テキスト ボックス 31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55</xdr:row>
      <xdr:rowOff>44450</xdr:rowOff>
    </xdr:from>
    <xdr:to>
      <xdr:col>31</xdr:col>
      <xdr:colOff>85725</xdr:colOff>
      <xdr:row>55</xdr:row>
      <xdr:rowOff>146050</xdr:rowOff>
    </xdr:to>
    <xdr:sp macro="" textlink="">
      <xdr:nvSpPr>
        <xdr:cNvPr id="320" name="円/楕円 319"/>
        <xdr:cNvSpPr/>
      </xdr:nvSpPr>
      <xdr:spPr>
        <a:xfrm>
          <a:off x="21272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53</xdr:row>
      <xdr:rowOff>162577</xdr:rowOff>
    </xdr:from>
    <xdr:ext cx="469744" cy="259045"/>
    <xdr:sp macro="" textlink="">
      <xdr:nvSpPr>
        <xdr:cNvPr id="321" name="n_1mainValue【保健センター・保健所】&#10;一人当たり面積"/>
        <xdr:cNvSpPr txBox="1"/>
      </xdr:nvSpPr>
      <xdr:spPr>
        <a:xfrm>
          <a:off x="210757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22" name="正方形/長方形 3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23" name="正方形/長方形 3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24" name="正方形/長方形 3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25" name="正方形/長方形 3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26" name="正方形/長方形 3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27" name="正方形/長方形 3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8" name="正方形/長方形 3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9" name="正方形/長方形 3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30" name="テキスト ボックス 3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31" name="直線コネクタ 3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332" name="直線コネクタ 3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333" name="テキスト ボックス 33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334" name="直線コネクタ 3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335" name="テキスト ボックス 3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336" name="直線コネクタ 3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337" name="テキスト ボックス 3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338" name="直線コネクタ 3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339" name="テキスト ボックス 3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340" name="直線コネクタ 3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341" name="テキスト ボックス 3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342" name="直線コネクタ 3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343" name="テキスト ボックス 34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44" name="直線コネクタ 3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45" name="テキスト ボックス 34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132806</xdr:rowOff>
    </xdr:from>
    <xdr:to>
      <xdr:col>23</xdr:col>
      <xdr:colOff>516889</xdr:colOff>
      <xdr:row>86</xdr:row>
      <xdr:rowOff>136071</xdr:rowOff>
    </xdr:to>
    <xdr:cxnSp macro="">
      <xdr:nvCxnSpPr>
        <xdr:cNvPr id="347" name="直線コネクタ 346"/>
        <xdr:cNvCxnSpPr/>
      </xdr:nvCxnSpPr>
      <xdr:spPr>
        <a:xfrm flipV="1">
          <a:off x="16318864" y="1333445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139898</xdr:rowOff>
    </xdr:from>
    <xdr:ext cx="340478" cy="259045"/>
    <xdr:sp macro="" textlink="">
      <xdr:nvSpPr>
        <xdr:cNvPr id="348" name="【消防施設】&#10;有形固定資産減価償却率最小値テキスト"/>
        <xdr:cNvSpPr txBox="1"/>
      </xdr:nvSpPr>
      <xdr:spPr>
        <a:xfrm>
          <a:off x="164084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428625</xdr:colOff>
      <xdr:row>86</xdr:row>
      <xdr:rowOff>136071</xdr:rowOff>
    </xdr:from>
    <xdr:to>
      <xdr:col>23</xdr:col>
      <xdr:colOff>606425</xdr:colOff>
      <xdr:row>86</xdr:row>
      <xdr:rowOff>136071</xdr:rowOff>
    </xdr:to>
    <xdr:cxnSp macro="">
      <xdr:nvCxnSpPr>
        <xdr:cNvPr id="349" name="直線コネクタ 348"/>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79483</xdr:rowOff>
    </xdr:from>
    <xdr:ext cx="405111" cy="259045"/>
    <xdr:sp macro="" textlink="">
      <xdr:nvSpPr>
        <xdr:cNvPr id="350" name="【消防施設】&#10;有形固定資産減価償却率最大値テキスト"/>
        <xdr:cNvSpPr txBox="1"/>
      </xdr:nvSpPr>
      <xdr:spPr>
        <a:xfrm>
          <a:off x="164084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23</xdr:col>
      <xdr:colOff>428625</xdr:colOff>
      <xdr:row>77</xdr:row>
      <xdr:rowOff>132806</xdr:rowOff>
    </xdr:from>
    <xdr:to>
      <xdr:col>23</xdr:col>
      <xdr:colOff>606425</xdr:colOff>
      <xdr:row>77</xdr:row>
      <xdr:rowOff>132806</xdr:rowOff>
    </xdr:to>
    <xdr:cxnSp macro="">
      <xdr:nvCxnSpPr>
        <xdr:cNvPr id="351" name="直線コネクタ 350"/>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73496</xdr:rowOff>
    </xdr:from>
    <xdr:ext cx="405111" cy="259045"/>
    <xdr:sp macro="" textlink="">
      <xdr:nvSpPr>
        <xdr:cNvPr id="352" name="【消防施設】&#10;有形固定資産減価償却率平均値テキスト"/>
        <xdr:cNvSpPr txBox="1"/>
      </xdr:nvSpPr>
      <xdr:spPr>
        <a:xfrm>
          <a:off x="16408400" y="1413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95069</xdr:rowOff>
    </xdr:from>
    <xdr:to>
      <xdr:col>23</xdr:col>
      <xdr:colOff>568325</xdr:colOff>
      <xdr:row>83</xdr:row>
      <xdr:rowOff>25219</xdr:rowOff>
    </xdr:to>
    <xdr:sp macro="" textlink="">
      <xdr:nvSpPr>
        <xdr:cNvPr id="353" name="フローチャート : 判断 352"/>
        <xdr:cNvSpPr/>
      </xdr:nvSpPr>
      <xdr:spPr>
        <a:xfrm>
          <a:off x="162687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122827</xdr:rowOff>
    </xdr:from>
    <xdr:to>
      <xdr:col>22</xdr:col>
      <xdr:colOff>415925</xdr:colOff>
      <xdr:row>81</xdr:row>
      <xdr:rowOff>52977</xdr:rowOff>
    </xdr:to>
    <xdr:sp macro="" textlink="">
      <xdr:nvSpPr>
        <xdr:cNvPr id="354" name="フローチャート : 判断 353"/>
        <xdr:cNvSpPr/>
      </xdr:nvSpPr>
      <xdr:spPr>
        <a:xfrm>
          <a:off x="15430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44104</xdr:rowOff>
    </xdr:from>
    <xdr:ext cx="405111" cy="259045"/>
    <xdr:sp macro="" textlink="">
      <xdr:nvSpPr>
        <xdr:cNvPr id="355" name="n_1aveValue【消防施設】&#10;有形固定資産減価償却率"/>
        <xdr:cNvSpPr txBox="1"/>
      </xdr:nvSpPr>
      <xdr:spPr>
        <a:xfrm>
          <a:off x="15266043" y="1393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56" name="テキスト ボックス 3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57" name="テキスト ボックス 3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58" name="テキスト ボックス 3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59" name="テキスト ボックス 3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60" name="テキスト ボックス 3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29755</xdr:rowOff>
    </xdr:from>
    <xdr:to>
      <xdr:col>22</xdr:col>
      <xdr:colOff>415925</xdr:colOff>
      <xdr:row>77</xdr:row>
      <xdr:rowOff>131355</xdr:rowOff>
    </xdr:to>
    <xdr:sp macro="" textlink="">
      <xdr:nvSpPr>
        <xdr:cNvPr id="361" name="円/楕円 360"/>
        <xdr:cNvSpPr/>
      </xdr:nvSpPr>
      <xdr:spPr>
        <a:xfrm>
          <a:off x="15430500" y="1323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75</xdr:row>
      <xdr:rowOff>147882</xdr:rowOff>
    </xdr:from>
    <xdr:ext cx="405111" cy="259045"/>
    <xdr:sp macro="" textlink="">
      <xdr:nvSpPr>
        <xdr:cNvPr id="362" name="n_1mainValue【消防施設】&#10;有形固定資産減価償却率"/>
        <xdr:cNvSpPr txBox="1"/>
      </xdr:nvSpPr>
      <xdr:spPr>
        <a:xfrm>
          <a:off x="15266043" y="1300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63" name="正方形/長方形 36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64" name="正方形/長方形 36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65" name="正方形/長方形 36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66" name="正方形/長方形 36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67" name="正方形/長方形 36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68" name="正方形/長方形 36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69" name="正方形/長方形 36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70" name="正方形/長方形 36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71" name="テキスト ボックス 37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72" name="直線コネクタ 37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373" name="直線コネクタ 37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374" name="テキスト ボックス 37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375" name="直線コネクタ 37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376" name="テキスト ボックス 37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377" name="直線コネクタ 37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378" name="テキスト ボックス 37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379" name="直線コネクタ 37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380" name="テキスト ボックス 37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381" name="直線コネクタ 38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382" name="テキスト ボックス 38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83" name="直線コネクタ 38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84" name="テキスト ボックス 38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8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129539</xdr:rowOff>
    </xdr:from>
    <xdr:to>
      <xdr:col>32</xdr:col>
      <xdr:colOff>186689</xdr:colOff>
      <xdr:row>86</xdr:row>
      <xdr:rowOff>68580</xdr:rowOff>
    </xdr:to>
    <xdr:cxnSp macro="">
      <xdr:nvCxnSpPr>
        <xdr:cNvPr id="386" name="直線コネクタ 385"/>
        <xdr:cNvCxnSpPr/>
      </xdr:nvCxnSpPr>
      <xdr:spPr>
        <a:xfrm flipV="1">
          <a:off x="22160864" y="1350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72407</xdr:rowOff>
    </xdr:from>
    <xdr:ext cx="469744" cy="259045"/>
    <xdr:sp macro="" textlink="">
      <xdr:nvSpPr>
        <xdr:cNvPr id="387" name="【消防施設】&#10;一人当たり面積最小値テキスト"/>
        <xdr:cNvSpPr txBox="1"/>
      </xdr:nvSpPr>
      <xdr:spPr>
        <a:xfrm>
          <a:off x="222504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86</xdr:row>
      <xdr:rowOff>68580</xdr:rowOff>
    </xdr:from>
    <xdr:to>
      <xdr:col>32</xdr:col>
      <xdr:colOff>276225</xdr:colOff>
      <xdr:row>86</xdr:row>
      <xdr:rowOff>68580</xdr:rowOff>
    </xdr:to>
    <xdr:cxnSp macro="">
      <xdr:nvCxnSpPr>
        <xdr:cNvPr id="388" name="直線コネクタ 387"/>
        <xdr:cNvCxnSpPr/>
      </xdr:nvCxnSpPr>
      <xdr:spPr>
        <a:xfrm>
          <a:off x="22072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76216</xdr:rowOff>
    </xdr:from>
    <xdr:ext cx="469744" cy="259045"/>
    <xdr:sp macro="" textlink="">
      <xdr:nvSpPr>
        <xdr:cNvPr id="389" name="【消防施設】&#10;一人当たり面積最大値テキスト"/>
        <xdr:cNvSpPr txBox="1"/>
      </xdr:nvSpPr>
      <xdr:spPr>
        <a:xfrm>
          <a:off x="222504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0.356</a:t>
          </a:r>
          <a:endParaRPr kumimoji="1" lang="ja-JP" altLang="en-US" sz="1000" b="1">
            <a:latin typeface="ＭＳ Ｐゴシック"/>
          </a:endParaRPr>
        </a:p>
      </xdr:txBody>
    </xdr:sp>
    <xdr:clientData/>
  </xdr:oneCellAnchor>
  <xdr:twoCellAnchor>
    <xdr:from>
      <xdr:col>32</xdr:col>
      <xdr:colOff>98425</xdr:colOff>
      <xdr:row>78</xdr:row>
      <xdr:rowOff>129539</xdr:rowOff>
    </xdr:from>
    <xdr:to>
      <xdr:col>32</xdr:col>
      <xdr:colOff>276225</xdr:colOff>
      <xdr:row>78</xdr:row>
      <xdr:rowOff>129539</xdr:rowOff>
    </xdr:to>
    <xdr:cxnSp macro="">
      <xdr:nvCxnSpPr>
        <xdr:cNvPr id="390" name="直線コネクタ 389"/>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87647</xdr:rowOff>
    </xdr:from>
    <xdr:ext cx="469744" cy="259045"/>
    <xdr:sp macro="" textlink="">
      <xdr:nvSpPr>
        <xdr:cNvPr id="391" name="【消防施設】&#10;一人当たり面積平均値テキスト"/>
        <xdr:cNvSpPr txBox="1"/>
      </xdr:nvSpPr>
      <xdr:spPr>
        <a:xfrm>
          <a:off x="22250400" y="13975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109220</xdr:rowOff>
    </xdr:from>
    <xdr:to>
      <xdr:col>32</xdr:col>
      <xdr:colOff>238125</xdr:colOff>
      <xdr:row>82</xdr:row>
      <xdr:rowOff>39370</xdr:rowOff>
    </xdr:to>
    <xdr:sp macro="" textlink="">
      <xdr:nvSpPr>
        <xdr:cNvPr id="392" name="フローチャート : 判断 391"/>
        <xdr:cNvSpPr/>
      </xdr:nvSpPr>
      <xdr:spPr>
        <a:xfrm>
          <a:off x="22110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79</xdr:row>
      <xdr:rowOff>101600</xdr:rowOff>
    </xdr:from>
    <xdr:to>
      <xdr:col>31</xdr:col>
      <xdr:colOff>85725</xdr:colOff>
      <xdr:row>80</xdr:row>
      <xdr:rowOff>31750</xdr:rowOff>
    </xdr:to>
    <xdr:sp macro="" textlink="">
      <xdr:nvSpPr>
        <xdr:cNvPr id="393" name="フローチャート : 判断 392"/>
        <xdr:cNvSpPr/>
      </xdr:nvSpPr>
      <xdr:spPr>
        <a:xfrm>
          <a:off x="21272500" y="1364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78</xdr:row>
      <xdr:rowOff>48277</xdr:rowOff>
    </xdr:from>
    <xdr:ext cx="469744" cy="259045"/>
    <xdr:sp macro="" textlink="">
      <xdr:nvSpPr>
        <xdr:cNvPr id="394" name="n_1aveValue【消防施設】&#10;一人当たり面積"/>
        <xdr:cNvSpPr txBox="1"/>
      </xdr:nvSpPr>
      <xdr:spPr>
        <a:xfrm>
          <a:off x="21075727" y="1342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0.305</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95" name="テキスト ボックス 39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96" name="テキスト ボックス 39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97" name="テキスト ボックス 39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98" name="テキスト ボックス 39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99" name="テキスト ボックス 39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2539</xdr:rowOff>
    </xdr:from>
    <xdr:to>
      <xdr:col>31</xdr:col>
      <xdr:colOff>85725</xdr:colOff>
      <xdr:row>85</xdr:row>
      <xdr:rowOff>104139</xdr:rowOff>
    </xdr:to>
    <xdr:sp macro="" textlink="">
      <xdr:nvSpPr>
        <xdr:cNvPr id="400" name="円/楕円 399"/>
        <xdr:cNvSpPr/>
      </xdr:nvSpPr>
      <xdr:spPr>
        <a:xfrm>
          <a:off x="21272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95266</xdr:rowOff>
    </xdr:from>
    <xdr:ext cx="469744" cy="259045"/>
    <xdr:sp macro="" textlink="">
      <xdr:nvSpPr>
        <xdr:cNvPr id="401" name="n_1mainValue【消防施設】&#10;一人当たり面積"/>
        <xdr:cNvSpPr txBox="1"/>
      </xdr:nvSpPr>
      <xdr:spPr>
        <a:xfrm>
          <a:off x="21075727" y="1466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02" name="正方形/長方形 40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03" name="正方形/長方形 40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04" name="正方形/長方形 40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05" name="正方形/長方形 40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06" name="正方形/長方形 40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7" name="正方形/長方形 40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8" name="正方形/長方形 40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9" name="正方形/長方形 40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10" name="テキスト ボックス 40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11" name="直線コネクタ 41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12" name="テキスト ボックス 41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13" name="直線コネクタ 41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14" name="テキスト ボックス 41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15" name="直線コネクタ 41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16" name="テキスト ボックス 41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17" name="直線コネクタ 41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18" name="テキスト ボックス 41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19" name="直線コネクタ 41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20" name="テキスト ボックス 41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21" name="直線コネクタ 42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22" name="テキスト ボックス 42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23" name="直線コネクタ 42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24" name="テキスト ボックス 42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2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102870</xdr:rowOff>
    </xdr:from>
    <xdr:to>
      <xdr:col>23</xdr:col>
      <xdr:colOff>516889</xdr:colOff>
      <xdr:row>108</xdr:row>
      <xdr:rowOff>152400</xdr:rowOff>
    </xdr:to>
    <xdr:cxnSp macro="">
      <xdr:nvCxnSpPr>
        <xdr:cNvPr id="426" name="直線コネクタ 425"/>
        <xdr:cNvCxnSpPr/>
      </xdr:nvCxnSpPr>
      <xdr:spPr>
        <a:xfrm flipV="1">
          <a:off x="16318864" y="1724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156227</xdr:rowOff>
    </xdr:from>
    <xdr:ext cx="405111" cy="259045"/>
    <xdr:sp macro="" textlink="">
      <xdr:nvSpPr>
        <xdr:cNvPr id="427" name="【庁舎】&#10;有形固定資産減価償却率最小値テキスト"/>
        <xdr:cNvSpPr txBox="1"/>
      </xdr:nvSpPr>
      <xdr:spPr>
        <a:xfrm>
          <a:off x="164084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108</xdr:row>
      <xdr:rowOff>152400</xdr:rowOff>
    </xdr:from>
    <xdr:to>
      <xdr:col>23</xdr:col>
      <xdr:colOff>606425</xdr:colOff>
      <xdr:row>108</xdr:row>
      <xdr:rowOff>152400</xdr:rowOff>
    </xdr:to>
    <xdr:cxnSp macro="">
      <xdr:nvCxnSpPr>
        <xdr:cNvPr id="428" name="直線コネクタ 42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49547</xdr:rowOff>
    </xdr:from>
    <xdr:ext cx="405111" cy="259045"/>
    <xdr:sp macro="" textlink="">
      <xdr:nvSpPr>
        <xdr:cNvPr id="429" name="【庁舎】&#10;有形固定資産減価償却率最大値テキスト"/>
        <xdr:cNvSpPr txBox="1"/>
      </xdr:nvSpPr>
      <xdr:spPr>
        <a:xfrm>
          <a:off x="164084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23</xdr:col>
      <xdr:colOff>428625</xdr:colOff>
      <xdr:row>100</xdr:row>
      <xdr:rowOff>102870</xdr:rowOff>
    </xdr:from>
    <xdr:to>
      <xdr:col>23</xdr:col>
      <xdr:colOff>606425</xdr:colOff>
      <xdr:row>100</xdr:row>
      <xdr:rowOff>102870</xdr:rowOff>
    </xdr:to>
    <xdr:cxnSp macro="">
      <xdr:nvCxnSpPr>
        <xdr:cNvPr id="430" name="直線コネクタ 429"/>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78122</xdr:rowOff>
    </xdr:from>
    <xdr:ext cx="405111" cy="259045"/>
    <xdr:sp macro="" textlink="">
      <xdr:nvSpPr>
        <xdr:cNvPr id="431" name="【庁舎】&#10;有形固定資産減価償却率平均値テキスト"/>
        <xdr:cNvSpPr txBox="1"/>
      </xdr:nvSpPr>
      <xdr:spPr>
        <a:xfrm>
          <a:off x="16408400" y="1790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99695</xdr:rowOff>
    </xdr:from>
    <xdr:to>
      <xdr:col>23</xdr:col>
      <xdr:colOff>568325</xdr:colOff>
      <xdr:row>105</xdr:row>
      <xdr:rowOff>29845</xdr:rowOff>
    </xdr:to>
    <xdr:sp macro="" textlink="">
      <xdr:nvSpPr>
        <xdr:cNvPr id="432" name="フローチャート : 判断 431"/>
        <xdr:cNvSpPr/>
      </xdr:nvSpPr>
      <xdr:spPr>
        <a:xfrm>
          <a:off x="162687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44450</xdr:rowOff>
    </xdr:from>
    <xdr:to>
      <xdr:col>22</xdr:col>
      <xdr:colOff>415925</xdr:colOff>
      <xdr:row>104</xdr:row>
      <xdr:rowOff>146050</xdr:rowOff>
    </xdr:to>
    <xdr:sp macro="" textlink="">
      <xdr:nvSpPr>
        <xdr:cNvPr id="433" name="フローチャート : 判断 432"/>
        <xdr:cNvSpPr/>
      </xdr:nvSpPr>
      <xdr:spPr>
        <a:xfrm>
          <a:off x="15430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162577</xdr:rowOff>
    </xdr:from>
    <xdr:ext cx="405111" cy="259045"/>
    <xdr:sp macro="" textlink="">
      <xdr:nvSpPr>
        <xdr:cNvPr id="434" name="n_1aveValue【庁舎】&#10;有形固定資産減価償却率"/>
        <xdr:cNvSpPr txBox="1"/>
      </xdr:nvSpPr>
      <xdr:spPr>
        <a:xfrm>
          <a:off x="15266043"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35" name="テキスト ボックス 43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36" name="テキスト ボックス 43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7" name="テキスト ボックス 43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8" name="テキスト ボックス 43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9" name="テキスト ボックス 43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107</xdr:row>
      <xdr:rowOff>6350</xdr:rowOff>
    </xdr:from>
    <xdr:to>
      <xdr:col>22</xdr:col>
      <xdr:colOff>415925</xdr:colOff>
      <xdr:row>107</xdr:row>
      <xdr:rowOff>107950</xdr:rowOff>
    </xdr:to>
    <xdr:sp macro="" textlink="">
      <xdr:nvSpPr>
        <xdr:cNvPr id="440" name="円/楕円 439"/>
        <xdr:cNvSpPr/>
      </xdr:nvSpPr>
      <xdr:spPr>
        <a:xfrm>
          <a:off x="15430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99077</xdr:rowOff>
    </xdr:from>
    <xdr:ext cx="405111" cy="259045"/>
    <xdr:sp macro="" textlink="">
      <xdr:nvSpPr>
        <xdr:cNvPr id="441" name="n_1mainValue【庁舎】&#10;有形固定資産減価償却率"/>
        <xdr:cNvSpPr txBox="1"/>
      </xdr:nvSpPr>
      <xdr:spPr>
        <a:xfrm>
          <a:off x="15266043"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42" name="正方形/長方形 4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43" name="正方形/長方形 4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44" name="正方形/長方形 4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45" name="正方形/長方形 4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46" name="正方形/長方形 4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7" name="正方形/長方形 4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8" name="正方形/長方形 4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9" name="正方形/長方形 44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50" name="テキスト ボックス 44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51" name="直線コネクタ 45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452" name="直線コネクタ 45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53" name="テキスト ボックス 45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54" name="直線コネクタ 45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55" name="テキスト ボックス 45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56" name="直線コネクタ 45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57" name="テキスト ボックス 45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58" name="直線コネクタ 45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59" name="テキスト ボックス 45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60" name="直線コネクタ 45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61" name="テキスト ボックス 46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6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151181</xdr:rowOff>
    </xdr:from>
    <xdr:to>
      <xdr:col>32</xdr:col>
      <xdr:colOff>186689</xdr:colOff>
      <xdr:row>107</xdr:row>
      <xdr:rowOff>7620</xdr:rowOff>
    </xdr:to>
    <xdr:cxnSp macro="">
      <xdr:nvCxnSpPr>
        <xdr:cNvPr id="463" name="直線コネクタ 462"/>
        <xdr:cNvCxnSpPr/>
      </xdr:nvCxnSpPr>
      <xdr:spPr>
        <a:xfrm flipV="1">
          <a:off x="22160864" y="17296181"/>
          <a:ext cx="0" cy="105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11447</xdr:rowOff>
    </xdr:from>
    <xdr:ext cx="469744" cy="259045"/>
    <xdr:sp macro="" textlink="">
      <xdr:nvSpPr>
        <xdr:cNvPr id="464" name="【庁舎】&#10;一人当たり面積最小値テキスト"/>
        <xdr:cNvSpPr txBox="1"/>
      </xdr:nvSpPr>
      <xdr:spPr>
        <a:xfrm>
          <a:off x="22250400"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0.525</a:t>
          </a:r>
          <a:endParaRPr kumimoji="1" lang="ja-JP" altLang="en-US" sz="1000" b="1">
            <a:latin typeface="ＭＳ Ｐゴシック"/>
          </a:endParaRPr>
        </a:p>
      </xdr:txBody>
    </xdr:sp>
    <xdr:clientData/>
  </xdr:oneCellAnchor>
  <xdr:twoCellAnchor>
    <xdr:from>
      <xdr:col>32</xdr:col>
      <xdr:colOff>98425</xdr:colOff>
      <xdr:row>107</xdr:row>
      <xdr:rowOff>7620</xdr:rowOff>
    </xdr:from>
    <xdr:to>
      <xdr:col>32</xdr:col>
      <xdr:colOff>276225</xdr:colOff>
      <xdr:row>107</xdr:row>
      <xdr:rowOff>7620</xdr:rowOff>
    </xdr:to>
    <xdr:cxnSp macro="">
      <xdr:nvCxnSpPr>
        <xdr:cNvPr id="465" name="直線コネクタ 464"/>
        <xdr:cNvCxnSpPr/>
      </xdr:nvCxnSpPr>
      <xdr:spPr>
        <a:xfrm>
          <a:off x="22072600" y="1835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97858</xdr:rowOff>
    </xdr:from>
    <xdr:ext cx="469744" cy="259045"/>
    <xdr:sp macro="" textlink="">
      <xdr:nvSpPr>
        <xdr:cNvPr id="466" name="【庁舎】&#10;一人当たり面積最大値テキスト"/>
        <xdr:cNvSpPr txBox="1"/>
      </xdr:nvSpPr>
      <xdr:spPr>
        <a:xfrm>
          <a:off x="22250400" y="170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a:t>
          </a:r>
          <a:endParaRPr kumimoji="1" lang="ja-JP" altLang="en-US" sz="1000" b="1">
            <a:latin typeface="ＭＳ Ｐゴシック"/>
          </a:endParaRPr>
        </a:p>
      </xdr:txBody>
    </xdr:sp>
    <xdr:clientData/>
  </xdr:oneCellAnchor>
  <xdr:twoCellAnchor>
    <xdr:from>
      <xdr:col>32</xdr:col>
      <xdr:colOff>98425</xdr:colOff>
      <xdr:row>100</xdr:row>
      <xdr:rowOff>151181</xdr:rowOff>
    </xdr:from>
    <xdr:to>
      <xdr:col>32</xdr:col>
      <xdr:colOff>276225</xdr:colOff>
      <xdr:row>100</xdr:row>
      <xdr:rowOff>151181</xdr:rowOff>
    </xdr:to>
    <xdr:cxnSp macro="">
      <xdr:nvCxnSpPr>
        <xdr:cNvPr id="467" name="直線コネクタ 466"/>
        <xdr:cNvCxnSpPr/>
      </xdr:nvCxnSpPr>
      <xdr:spPr>
        <a:xfrm>
          <a:off x="22072600" y="1729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18457</xdr:rowOff>
    </xdr:from>
    <xdr:ext cx="469744" cy="259045"/>
    <xdr:sp macro="" textlink="">
      <xdr:nvSpPr>
        <xdr:cNvPr id="468" name="【庁舎】&#10;一人当たり面積平均値テキスト"/>
        <xdr:cNvSpPr txBox="1"/>
      </xdr:nvSpPr>
      <xdr:spPr>
        <a:xfrm>
          <a:off x="22250400" y="18020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1.093</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40030</xdr:rowOff>
    </xdr:from>
    <xdr:to>
      <xdr:col>32</xdr:col>
      <xdr:colOff>238125</xdr:colOff>
      <xdr:row>105</xdr:row>
      <xdr:rowOff>141630</xdr:rowOff>
    </xdr:to>
    <xdr:sp macro="" textlink="">
      <xdr:nvSpPr>
        <xdr:cNvPr id="469" name="フローチャート : 判断 468"/>
        <xdr:cNvSpPr/>
      </xdr:nvSpPr>
      <xdr:spPr>
        <a:xfrm>
          <a:off x="22110700" y="1804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162561</xdr:rowOff>
    </xdr:from>
    <xdr:to>
      <xdr:col>31</xdr:col>
      <xdr:colOff>85725</xdr:colOff>
      <xdr:row>106</xdr:row>
      <xdr:rowOff>92711</xdr:rowOff>
    </xdr:to>
    <xdr:sp macro="" textlink="">
      <xdr:nvSpPr>
        <xdr:cNvPr id="470" name="フローチャート : 判断 469"/>
        <xdr:cNvSpPr/>
      </xdr:nvSpPr>
      <xdr:spPr>
        <a:xfrm>
          <a:off x="21272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83838</xdr:rowOff>
    </xdr:from>
    <xdr:ext cx="469744" cy="259045"/>
    <xdr:sp macro="" textlink="">
      <xdr:nvSpPr>
        <xdr:cNvPr id="471" name="n_1aveValue【庁舎】&#10;一人当たり面積"/>
        <xdr:cNvSpPr txBox="1"/>
      </xdr:nvSpPr>
      <xdr:spPr>
        <a:xfrm>
          <a:off x="210757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0.825</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72" name="テキスト ボックス 4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73" name="テキスト ボックス 4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74" name="テキスト ボックス 4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5" name="テキスト ボックス 4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6" name="テキスト ボックス 4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133756</xdr:rowOff>
    </xdr:from>
    <xdr:to>
      <xdr:col>31</xdr:col>
      <xdr:colOff>85725</xdr:colOff>
      <xdr:row>106</xdr:row>
      <xdr:rowOff>63906</xdr:rowOff>
    </xdr:to>
    <xdr:sp macro="" textlink="">
      <xdr:nvSpPr>
        <xdr:cNvPr id="477" name="円/楕円 476"/>
        <xdr:cNvSpPr/>
      </xdr:nvSpPr>
      <xdr:spPr>
        <a:xfrm>
          <a:off x="21272500" y="1813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80433</xdr:rowOff>
    </xdr:from>
    <xdr:ext cx="469744" cy="259045"/>
    <xdr:sp macro="" textlink="">
      <xdr:nvSpPr>
        <xdr:cNvPr id="478" name="n_1mainValue【庁舎】&#10;一人当たり面積"/>
        <xdr:cNvSpPr txBox="1"/>
      </xdr:nvSpPr>
      <xdr:spPr>
        <a:xfrm>
          <a:off x="21075727" y="1791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0.888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9" name="正方形/長方形 47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80" name="正方形/長方形 47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81" name="テキスト ボックス 48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本町には、建築後３０年以上経過している公共施設が多く存在し、老朽化が進行している。</a:t>
          </a:r>
          <a:endParaRPr lang="ja-JP" altLang="ja-JP" sz="1400">
            <a:effectLst/>
          </a:endParaRPr>
        </a:p>
        <a:p>
          <a:r>
            <a:rPr kumimoji="1" lang="ja-JP" altLang="ja-JP" sz="1100">
              <a:solidFill>
                <a:schemeClr val="dk1"/>
              </a:solidFill>
              <a:effectLst/>
              <a:latin typeface="+mn-lt"/>
              <a:ea typeface="+mn-ea"/>
              <a:cs typeface="+mn-cs"/>
            </a:rPr>
            <a:t>　少子高齢化の進展や町民ニーズも変化していることから、平成２９年３月に策定した沼田町公共施設等総合管理計画に基づき、町民ニーズや費用対効果などを考慮し、公共施設の統廃合や複合化等による施設総量の適正化を図る。</a:t>
          </a:r>
          <a:endParaRPr lang="ja-JP" altLang="ja-JP" sz="1400">
            <a:effectLst/>
          </a:endParaRPr>
        </a:p>
        <a:p>
          <a:r>
            <a:rPr kumimoji="1" lang="ja-JP" altLang="ja-JP" sz="1100">
              <a:solidFill>
                <a:schemeClr val="dk1"/>
              </a:solidFill>
              <a:effectLst/>
              <a:latin typeface="+mn-lt"/>
              <a:ea typeface="+mn-ea"/>
              <a:cs typeface="+mn-cs"/>
            </a:rPr>
            <a:t>　また、施設の老朽度や維持管理費用等に関する基本情報を記載する施設カルテを充実させ、施設の長寿命化と財政負担の軽減・平準化に取り組むべく、全庁横断的な公共施設等のマネジメントを行う体制の整備を図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6287452</v>
      </c>
      <c r="BO4" s="411"/>
      <c r="BP4" s="411"/>
      <c r="BQ4" s="411"/>
      <c r="BR4" s="411"/>
      <c r="BS4" s="411"/>
      <c r="BT4" s="411"/>
      <c r="BU4" s="412"/>
      <c r="BV4" s="410">
        <v>5236645</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4.7</v>
      </c>
      <c r="CU4" s="588"/>
      <c r="CV4" s="588"/>
      <c r="CW4" s="588"/>
      <c r="CX4" s="588"/>
      <c r="CY4" s="588"/>
      <c r="CZ4" s="588"/>
      <c r="DA4" s="589"/>
      <c r="DB4" s="587">
        <v>5.5</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6141366</v>
      </c>
      <c r="BO5" s="416"/>
      <c r="BP5" s="416"/>
      <c r="BQ5" s="416"/>
      <c r="BR5" s="416"/>
      <c r="BS5" s="416"/>
      <c r="BT5" s="416"/>
      <c r="BU5" s="417"/>
      <c r="BV5" s="415">
        <v>5070024</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73.599999999999994</v>
      </c>
      <c r="CU5" s="386"/>
      <c r="CV5" s="386"/>
      <c r="CW5" s="386"/>
      <c r="CX5" s="386"/>
      <c r="CY5" s="386"/>
      <c r="CZ5" s="386"/>
      <c r="DA5" s="387"/>
      <c r="DB5" s="385">
        <v>73.7</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146086</v>
      </c>
      <c r="BO6" s="416"/>
      <c r="BP6" s="416"/>
      <c r="BQ6" s="416"/>
      <c r="BR6" s="416"/>
      <c r="BS6" s="416"/>
      <c r="BT6" s="416"/>
      <c r="BU6" s="417"/>
      <c r="BV6" s="415">
        <v>166621</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76.400000000000006</v>
      </c>
      <c r="CU6" s="562"/>
      <c r="CV6" s="562"/>
      <c r="CW6" s="562"/>
      <c r="CX6" s="562"/>
      <c r="CY6" s="562"/>
      <c r="CZ6" s="562"/>
      <c r="DA6" s="563"/>
      <c r="DB6" s="561">
        <v>77.400000000000006</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21600</v>
      </c>
      <c r="BO7" s="416"/>
      <c r="BP7" s="416"/>
      <c r="BQ7" s="416"/>
      <c r="BR7" s="416"/>
      <c r="BS7" s="416"/>
      <c r="BT7" s="416"/>
      <c r="BU7" s="417"/>
      <c r="BV7" s="415">
        <v>16284</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2673335</v>
      </c>
      <c r="CU7" s="416"/>
      <c r="CV7" s="416"/>
      <c r="CW7" s="416"/>
      <c r="CX7" s="416"/>
      <c r="CY7" s="416"/>
      <c r="CZ7" s="416"/>
      <c r="DA7" s="417"/>
      <c r="DB7" s="415">
        <v>2734598</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124486</v>
      </c>
      <c r="BO8" s="416"/>
      <c r="BP8" s="416"/>
      <c r="BQ8" s="416"/>
      <c r="BR8" s="416"/>
      <c r="BS8" s="416"/>
      <c r="BT8" s="416"/>
      <c r="BU8" s="417"/>
      <c r="BV8" s="415">
        <v>150337</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0.14000000000000001</v>
      </c>
      <c r="CU8" s="525"/>
      <c r="CV8" s="525"/>
      <c r="CW8" s="525"/>
      <c r="CX8" s="525"/>
      <c r="CY8" s="525"/>
      <c r="CZ8" s="525"/>
      <c r="DA8" s="526"/>
      <c r="DB8" s="524">
        <v>0.14000000000000001</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3181</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-25851</v>
      </c>
      <c r="BO9" s="416"/>
      <c r="BP9" s="416"/>
      <c r="BQ9" s="416"/>
      <c r="BR9" s="416"/>
      <c r="BS9" s="416"/>
      <c r="BT9" s="416"/>
      <c r="BU9" s="417"/>
      <c r="BV9" s="415">
        <v>-5695</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18.5</v>
      </c>
      <c r="CU9" s="386"/>
      <c r="CV9" s="386"/>
      <c r="CW9" s="386"/>
      <c r="CX9" s="386"/>
      <c r="CY9" s="386"/>
      <c r="CZ9" s="386"/>
      <c r="DA9" s="387"/>
      <c r="DB9" s="385">
        <v>14.3</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3612</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118</v>
      </c>
      <c r="BO10" s="416"/>
      <c r="BP10" s="416"/>
      <c r="BQ10" s="416"/>
      <c r="BR10" s="416"/>
      <c r="BS10" s="416"/>
      <c r="BT10" s="416"/>
      <c r="BU10" s="417"/>
      <c r="BV10" s="415">
        <v>479</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v>266660</v>
      </c>
      <c r="BO11" s="416"/>
      <c r="BP11" s="416"/>
      <c r="BQ11" s="416"/>
      <c r="BR11" s="416"/>
      <c r="BS11" s="416"/>
      <c r="BT11" s="416"/>
      <c r="BU11" s="417"/>
      <c r="BV11" s="415">
        <v>125880</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3192</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50000</v>
      </c>
      <c r="BO12" s="416"/>
      <c r="BP12" s="416"/>
      <c r="BQ12" s="416"/>
      <c r="BR12" s="416"/>
      <c r="BS12" s="416"/>
      <c r="BT12" s="416"/>
      <c r="BU12" s="417"/>
      <c r="BV12" s="415">
        <v>70000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3191</v>
      </c>
      <c r="S13" s="517"/>
      <c r="T13" s="517"/>
      <c r="U13" s="517"/>
      <c r="V13" s="518"/>
      <c r="W13" s="504" t="s">
        <v>124</v>
      </c>
      <c r="X13" s="428"/>
      <c r="Y13" s="428"/>
      <c r="Z13" s="428"/>
      <c r="AA13" s="428"/>
      <c r="AB13" s="429"/>
      <c r="AC13" s="391">
        <v>510</v>
      </c>
      <c r="AD13" s="392"/>
      <c r="AE13" s="392"/>
      <c r="AF13" s="392"/>
      <c r="AG13" s="393"/>
      <c r="AH13" s="391">
        <v>525</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190927</v>
      </c>
      <c r="BO13" s="416"/>
      <c r="BP13" s="416"/>
      <c r="BQ13" s="416"/>
      <c r="BR13" s="416"/>
      <c r="BS13" s="416"/>
      <c r="BT13" s="416"/>
      <c r="BU13" s="417"/>
      <c r="BV13" s="415">
        <v>50664</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2</v>
      </c>
      <c r="CU13" s="386"/>
      <c r="CV13" s="386"/>
      <c r="CW13" s="386"/>
      <c r="CX13" s="386"/>
      <c r="CY13" s="386"/>
      <c r="CZ13" s="386"/>
      <c r="DA13" s="387"/>
      <c r="DB13" s="385">
        <v>3</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3258</v>
      </c>
      <c r="S14" s="517"/>
      <c r="T14" s="517"/>
      <c r="U14" s="517"/>
      <c r="V14" s="518"/>
      <c r="W14" s="519"/>
      <c r="X14" s="431"/>
      <c r="Y14" s="431"/>
      <c r="Z14" s="431"/>
      <c r="AA14" s="431"/>
      <c r="AB14" s="432"/>
      <c r="AC14" s="509">
        <v>31.3</v>
      </c>
      <c r="AD14" s="510"/>
      <c r="AE14" s="510"/>
      <c r="AF14" s="510"/>
      <c r="AG14" s="511"/>
      <c r="AH14" s="509">
        <v>29.1</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122</v>
      </c>
      <c r="CU14" s="488"/>
      <c r="CV14" s="488"/>
      <c r="CW14" s="488"/>
      <c r="CX14" s="488"/>
      <c r="CY14" s="488"/>
      <c r="CZ14" s="488"/>
      <c r="DA14" s="489"/>
      <c r="DB14" s="520" t="s">
        <v>122</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3257</v>
      </c>
      <c r="S15" s="517"/>
      <c r="T15" s="517"/>
      <c r="U15" s="517"/>
      <c r="V15" s="518"/>
      <c r="W15" s="504" t="s">
        <v>131</v>
      </c>
      <c r="X15" s="428"/>
      <c r="Y15" s="428"/>
      <c r="Z15" s="428"/>
      <c r="AA15" s="428"/>
      <c r="AB15" s="429"/>
      <c r="AC15" s="391">
        <v>236</v>
      </c>
      <c r="AD15" s="392"/>
      <c r="AE15" s="392"/>
      <c r="AF15" s="392"/>
      <c r="AG15" s="393"/>
      <c r="AH15" s="391">
        <v>273</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352215</v>
      </c>
      <c r="BO15" s="411"/>
      <c r="BP15" s="411"/>
      <c r="BQ15" s="411"/>
      <c r="BR15" s="411"/>
      <c r="BS15" s="411"/>
      <c r="BT15" s="411"/>
      <c r="BU15" s="412"/>
      <c r="BV15" s="410">
        <v>368981</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14.5</v>
      </c>
      <c r="AD16" s="510"/>
      <c r="AE16" s="510"/>
      <c r="AF16" s="510"/>
      <c r="AG16" s="511"/>
      <c r="AH16" s="509">
        <v>15.1</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2500603</v>
      </c>
      <c r="BO16" s="416"/>
      <c r="BP16" s="416"/>
      <c r="BQ16" s="416"/>
      <c r="BR16" s="416"/>
      <c r="BS16" s="416"/>
      <c r="BT16" s="416"/>
      <c r="BU16" s="417"/>
      <c r="BV16" s="415">
        <v>2523478</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135</v>
      </c>
      <c r="S17" s="502"/>
      <c r="T17" s="502"/>
      <c r="U17" s="502"/>
      <c r="V17" s="503"/>
      <c r="W17" s="504" t="s">
        <v>138</v>
      </c>
      <c r="X17" s="428"/>
      <c r="Y17" s="428"/>
      <c r="Z17" s="428"/>
      <c r="AA17" s="428"/>
      <c r="AB17" s="429"/>
      <c r="AC17" s="391">
        <v>886</v>
      </c>
      <c r="AD17" s="392"/>
      <c r="AE17" s="392"/>
      <c r="AF17" s="392"/>
      <c r="AG17" s="393"/>
      <c r="AH17" s="391">
        <v>1009</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427240</v>
      </c>
      <c r="BO17" s="416"/>
      <c r="BP17" s="416"/>
      <c r="BQ17" s="416"/>
      <c r="BR17" s="416"/>
      <c r="BS17" s="416"/>
      <c r="BT17" s="416"/>
      <c r="BU17" s="417"/>
      <c r="BV17" s="415">
        <v>451208</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283.35000000000002</v>
      </c>
      <c r="M18" s="480"/>
      <c r="N18" s="480"/>
      <c r="O18" s="480"/>
      <c r="P18" s="480"/>
      <c r="Q18" s="480"/>
      <c r="R18" s="481"/>
      <c r="S18" s="481"/>
      <c r="T18" s="481"/>
      <c r="U18" s="481"/>
      <c r="V18" s="482"/>
      <c r="W18" s="496"/>
      <c r="X18" s="497"/>
      <c r="Y18" s="497"/>
      <c r="Z18" s="497"/>
      <c r="AA18" s="497"/>
      <c r="AB18" s="505"/>
      <c r="AC18" s="379">
        <v>54.3</v>
      </c>
      <c r="AD18" s="380"/>
      <c r="AE18" s="380"/>
      <c r="AF18" s="380"/>
      <c r="AG18" s="483"/>
      <c r="AH18" s="379">
        <v>55.8</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1994015</v>
      </c>
      <c r="BO18" s="416"/>
      <c r="BP18" s="416"/>
      <c r="BQ18" s="416"/>
      <c r="BR18" s="416"/>
      <c r="BS18" s="416"/>
      <c r="BT18" s="416"/>
      <c r="BU18" s="417"/>
      <c r="BV18" s="415">
        <v>2020352</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11</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3337949</v>
      </c>
      <c r="BO19" s="416"/>
      <c r="BP19" s="416"/>
      <c r="BQ19" s="416"/>
      <c r="BR19" s="416"/>
      <c r="BS19" s="416"/>
      <c r="BT19" s="416"/>
      <c r="BU19" s="417"/>
      <c r="BV19" s="415">
        <v>3359268</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1333</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2897431</v>
      </c>
      <c r="BO23" s="416"/>
      <c r="BP23" s="416"/>
      <c r="BQ23" s="416"/>
      <c r="BR23" s="416"/>
      <c r="BS23" s="416"/>
      <c r="BT23" s="416"/>
      <c r="BU23" s="417"/>
      <c r="BV23" s="415">
        <v>2876568</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7890</v>
      </c>
      <c r="R24" s="392"/>
      <c r="S24" s="392"/>
      <c r="T24" s="392"/>
      <c r="U24" s="392"/>
      <c r="V24" s="393"/>
      <c r="W24" s="457"/>
      <c r="X24" s="448"/>
      <c r="Y24" s="449"/>
      <c r="Z24" s="388" t="s">
        <v>154</v>
      </c>
      <c r="AA24" s="389"/>
      <c r="AB24" s="389"/>
      <c r="AC24" s="389"/>
      <c r="AD24" s="389"/>
      <c r="AE24" s="389"/>
      <c r="AF24" s="389"/>
      <c r="AG24" s="390"/>
      <c r="AH24" s="391">
        <v>81</v>
      </c>
      <c r="AI24" s="392"/>
      <c r="AJ24" s="392"/>
      <c r="AK24" s="392"/>
      <c r="AL24" s="393"/>
      <c r="AM24" s="391">
        <v>234090</v>
      </c>
      <c r="AN24" s="392"/>
      <c r="AO24" s="392"/>
      <c r="AP24" s="392"/>
      <c r="AQ24" s="392"/>
      <c r="AR24" s="393"/>
      <c r="AS24" s="391">
        <v>2890</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2447331</v>
      </c>
      <c r="BO24" s="416"/>
      <c r="BP24" s="416"/>
      <c r="BQ24" s="416"/>
      <c r="BR24" s="416"/>
      <c r="BS24" s="416"/>
      <c r="BT24" s="416"/>
      <c r="BU24" s="417"/>
      <c r="BV24" s="415">
        <v>2235468</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6420</v>
      </c>
      <c r="R25" s="392"/>
      <c r="S25" s="392"/>
      <c r="T25" s="392"/>
      <c r="U25" s="392"/>
      <c r="V25" s="393"/>
      <c r="W25" s="457"/>
      <c r="X25" s="448"/>
      <c r="Y25" s="449"/>
      <c r="Z25" s="388" t="s">
        <v>157</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112724</v>
      </c>
      <c r="BO25" s="411"/>
      <c r="BP25" s="411"/>
      <c r="BQ25" s="411"/>
      <c r="BR25" s="411"/>
      <c r="BS25" s="411"/>
      <c r="BT25" s="411"/>
      <c r="BU25" s="412"/>
      <c r="BV25" s="410">
        <v>135335</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5760</v>
      </c>
      <c r="R26" s="392"/>
      <c r="S26" s="392"/>
      <c r="T26" s="392"/>
      <c r="U26" s="392"/>
      <c r="V26" s="393"/>
      <c r="W26" s="457"/>
      <c r="X26" s="448"/>
      <c r="Y26" s="449"/>
      <c r="Z26" s="388" t="s">
        <v>160</v>
      </c>
      <c r="AA26" s="470"/>
      <c r="AB26" s="470"/>
      <c r="AC26" s="470"/>
      <c r="AD26" s="470"/>
      <c r="AE26" s="470"/>
      <c r="AF26" s="470"/>
      <c r="AG26" s="471"/>
      <c r="AH26" s="391">
        <v>1</v>
      </c>
      <c r="AI26" s="392"/>
      <c r="AJ26" s="392"/>
      <c r="AK26" s="392"/>
      <c r="AL26" s="393"/>
      <c r="AM26" s="391" t="s">
        <v>161</v>
      </c>
      <c r="AN26" s="392"/>
      <c r="AO26" s="392"/>
      <c r="AP26" s="392"/>
      <c r="AQ26" s="392"/>
      <c r="AR26" s="393"/>
      <c r="AS26" s="391" t="s">
        <v>161</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2680</v>
      </c>
      <c r="R27" s="392"/>
      <c r="S27" s="392"/>
      <c r="T27" s="392"/>
      <c r="U27" s="392"/>
      <c r="V27" s="393"/>
      <c r="W27" s="457"/>
      <c r="X27" s="448"/>
      <c r="Y27" s="449"/>
      <c r="Z27" s="388" t="s">
        <v>164</v>
      </c>
      <c r="AA27" s="389"/>
      <c r="AB27" s="389"/>
      <c r="AC27" s="389"/>
      <c r="AD27" s="389"/>
      <c r="AE27" s="389"/>
      <c r="AF27" s="389"/>
      <c r="AG27" s="390"/>
      <c r="AH27" s="391" t="s">
        <v>122</v>
      </c>
      <c r="AI27" s="392"/>
      <c r="AJ27" s="392"/>
      <c r="AK27" s="392"/>
      <c r="AL27" s="393"/>
      <c r="AM27" s="391" t="s">
        <v>122</v>
      </c>
      <c r="AN27" s="392"/>
      <c r="AO27" s="392"/>
      <c r="AP27" s="392"/>
      <c r="AQ27" s="392"/>
      <c r="AR27" s="393"/>
      <c r="AS27" s="391" t="s">
        <v>122</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t="s">
        <v>122</v>
      </c>
      <c r="BO27" s="419"/>
      <c r="BP27" s="419"/>
      <c r="BQ27" s="419"/>
      <c r="BR27" s="419"/>
      <c r="BS27" s="419"/>
      <c r="BT27" s="419"/>
      <c r="BU27" s="420"/>
      <c r="BV27" s="418" t="s">
        <v>122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2120</v>
      </c>
      <c r="R28" s="392"/>
      <c r="S28" s="392"/>
      <c r="T28" s="392"/>
      <c r="U28" s="392"/>
      <c r="V28" s="393"/>
      <c r="W28" s="457"/>
      <c r="X28" s="448"/>
      <c r="Y28" s="449"/>
      <c r="Z28" s="388" t="s">
        <v>167</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366602</v>
      </c>
      <c r="BO28" s="411"/>
      <c r="BP28" s="411"/>
      <c r="BQ28" s="411"/>
      <c r="BR28" s="411"/>
      <c r="BS28" s="411"/>
      <c r="BT28" s="411"/>
      <c r="BU28" s="412"/>
      <c r="BV28" s="410">
        <v>416484</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8</v>
      </c>
      <c r="M29" s="392"/>
      <c r="N29" s="392"/>
      <c r="O29" s="392"/>
      <c r="P29" s="393"/>
      <c r="Q29" s="391">
        <v>1770</v>
      </c>
      <c r="R29" s="392"/>
      <c r="S29" s="392"/>
      <c r="T29" s="392"/>
      <c r="U29" s="392"/>
      <c r="V29" s="393"/>
      <c r="W29" s="458"/>
      <c r="X29" s="459"/>
      <c r="Y29" s="460"/>
      <c r="Z29" s="388" t="s">
        <v>171</v>
      </c>
      <c r="AA29" s="389"/>
      <c r="AB29" s="389"/>
      <c r="AC29" s="389"/>
      <c r="AD29" s="389"/>
      <c r="AE29" s="389"/>
      <c r="AF29" s="389"/>
      <c r="AG29" s="390"/>
      <c r="AH29" s="391">
        <v>81</v>
      </c>
      <c r="AI29" s="392"/>
      <c r="AJ29" s="392"/>
      <c r="AK29" s="392"/>
      <c r="AL29" s="393"/>
      <c r="AM29" s="391">
        <v>234090</v>
      </c>
      <c r="AN29" s="392"/>
      <c r="AO29" s="392"/>
      <c r="AP29" s="392"/>
      <c r="AQ29" s="392"/>
      <c r="AR29" s="393"/>
      <c r="AS29" s="391">
        <v>2890</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627528</v>
      </c>
      <c r="BO29" s="416"/>
      <c r="BP29" s="416"/>
      <c r="BQ29" s="416"/>
      <c r="BR29" s="416"/>
      <c r="BS29" s="416"/>
      <c r="BT29" s="416"/>
      <c r="BU29" s="417"/>
      <c r="BV29" s="415">
        <v>647172</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96.1</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2390918</v>
      </c>
      <c r="BO30" s="419"/>
      <c r="BP30" s="419"/>
      <c r="BQ30" s="419"/>
      <c r="BR30" s="419"/>
      <c r="BS30" s="419"/>
      <c r="BT30" s="419"/>
      <c r="BU30" s="420"/>
      <c r="BV30" s="418">
        <v>2457127</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特別養護老人ホーム特別会計</v>
      </c>
      <c r="X34" s="374"/>
      <c r="Y34" s="374"/>
      <c r="Z34" s="374"/>
      <c r="AA34" s="374"/>
      <c r="AB34" s="374"/>
      <c r="AC34" s="374"/>
      <c r="AD34" s="374"/>
      <c r="AE34" s="374"/>
      <c r="AF34" s="374"/>
      <c r="AG34" s="374"/>
      <c r="AH34" s="374"/>
      <c r="AI34" s="374"/>
      <c r="AJ34" s="374"/>
      <c r="AK34" s="374"/>
      <c r="AL34" s="167"/>
      <c r="AM34" s="375">
        <f>IF(AO34="","",MAX(C34:D43,U34:V43)+1)</f>
        <v>8</v>
      </c>
      <c r="AN34" s="375"/>
      <c r="AO34" s="374" t="str">
        <f>IF('各会計、関係団体の財政状況及び健全化判断比率'!B33="","",'各会計、関係団体の財政状況及び健全化判断比率'!B33)</f>
        <v>上水道事業会計</v>
      </c>
      <c r="AP34" s="374"/>
      <c r="AQ34" s="374"/>
      <c r="AR34" s="374"/>
      <c r="AS34" s="374"/>
      <c r="AT34" s="374"/>
      <c r="AU34" s="374"/>
      <c r="AV34" s="374"/>
      <c r="AW34" s="374"/>
      <c r="AX34" s="374"/>
      <c r="AY34" s="374"/>
      <c r="AZ34" s="374"/>
      <c r="BA34" s="374"/>
      <c r="BB34" s="374"/>
      <c r="BC34" s="374"/>
      <c r="BD34" s="167"/>
      <c r="BE34" s="375">
        <f>IF(BG34="","",MAX(C34:D43,U34:V43,AM34:AN43)+1)</f>
        <v>9</v>
      </c>
      <c r="BF34" s="375"/>
      <c r="BG34" s="374" t="str">
        <f>IF('各会計、関係団体の財政状況及び健全化判断比率'!B34="","",'各会計、関係団体の財政状況及び健全化判断比率'!B34)</f>
        <v>公共下水道特別会計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北空知衛生センター組合</v>
      </c>
      <c r="BZ34" s="374"/>
      <c r="CA34" s="374"/>
      <c r="CB34" s="374"/>
      <c r="CC34" s="374"/>
      <c r="CD34" s="374"/>
      <c r="CE34" s="374"/>
      <c r="CF34" s="374"/>
      <c r="CG34" s="374"/>
      <c r="CH34" s="374"/>
      <c r="CI34" s="374"/>
      <c r="CJ34" s="374"/>
      <c r="CK34" s="374"/>
      <c r="CL34" s="374"/>
      <c r="CM34" s="374"/>
      <c r="CN34" s="167"/>
      <c r="CO34" s="375">
        <f>IF(CQ34="","",MAX(C34:D43,U34:V43,AM34:AN43,BE34:BF43,BW34:BX43)+1)</f>
        <v>17</v>
      </c>
      <c r="CP34" s="375"/>
      <c r="CQ34" s="374" t="str">
        <f>IF('各会計、関係団体の財政状況及び健全化判断比率'!BS7="","",'各会計、関係団体の財政状況及び健全化判断比率'!BS7)</f>
        <v>沼田開発公社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養護老人ホーム特別会計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高齢者グループホーム特別会計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空知教育センター組合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介護保険特別会計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中・北空知廃棄物処理広域連合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6</v>
      </c>
      <c r="V37" s="375"/>
      <c r="W37" s="374" t="str">
        <f>IF('各会計、関係団体の財政状況及び健全化判断比率'!B31="","",'各会計、関係団体の財政状況及び健全化判断比率'!B31)</f>
        <v>国民健康保険特別会計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13</v>
      </c>
      <c r="BX37" s="375"/>
      <c r="BY37" s="374" t="str">
        <f>IF('各会計、関係団体の財政状況及び健全化判断比率'!B71="","",'各会計、関係団体の財政状況及び健全化判断比率'!B71)</f>
        <v>北空知衛生施設組合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f t="shared" si="4"/>
        <v>7</v>
      </c>
      <c r="V38" s="375"/>
      <c r="W38" s="374" t="str">
        <f>IF('各会計、関係団体の財政状況及び健全化判断比率'!B32="","",'各会計、関係団体の財政状況及び健全化判断比率'!B32)</f>
        <v>後期高齢者医療特別会計</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14</v>
      </c>
      <c r="BX38" s="375"/>
      <c r="BY38" s="374" t="str">
        <f>IF('各会計、関係団体の財政状況及び健全化判断比率'!B72="","",'各会計、関係団体の財政状況及び健全化判断比率'!B72)</f>
        <v>深川地区消防組合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15</v>
      </c>
      <c r="BX39" s="375"/>
      <c r="BY39" s="374" t="str">
        <f>IF('各会計、関係団体の財政状況及び健全化判断比率'!B73="","",'各会計、関係団体の財政状況及び健全化判断比率'!B73)</f>
        <v>北空知圏学校給食組合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16</v>
      </c>
      <c r="BX40" s="375"/>
      <c r="BY40" s="374" t="str">
        <f>IF('各会計、関係団体の財政状況及び健全化判断比率'!B74="","",'各会計、関係団体の財政状況及び健全化判断比率'!B74)</f>
        <v>北空知広域水道企業団</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315709</v>
      </c>
      <c r="S5" s="671"/>
      <c r="T5" s="671"/>
      <c r="U5" s="671"/>
      <c r="V5" s="671"/>
      <c r="W5" s="671"/>
      <c r="X5" s="671"/>
      <c r="Y5" s="718"/>
      <c r="Z5" s="731">
        <v>5</v>
      </c>
      <c r="AA5" s="731"/>
      <c r="AB5" s="731"/>
      <c r="AC5" s="731"/>
      <c r="AD5" s="732">
        <v>315709</v>
      </c>
      <c r="AE5" s="732"/>
      <c r="AF5" s="732"/>
      <c r="AG5" s="732"/>
      <c r="AH5" s="732"/>
      <c r="AI5" s="732"/>
      <c r="AJ5" s="732"/>
      <c r="AK5" s="732"/>
      <c r="AL5" s="719">
        <v>12.1</v>
      </c>
      <c r="AM5" s="688"/>
      <c r="AN5" s="688"/>
      <c r="AO5" s="720"/>
      <c r="AP5" s="707" t="s">
        <v>210</v>
      </c>
      <c r="AQ5" s="708"/>
      <c r="AR5" s="708"/>
      <c r="AS5" s="708"/>
      <c r="AT5" s="708"/>
      <c r="AU5" s="708"/>
      <c r="AV5" s="708"/>
      <c r="AW5" s="708"/>
      <c r="AX5" s="708"/>
      <c r="AY5" s="708"/>
      <c r="AZ5" s="708"/>
      <c r="BA5" s="708"/>
      <c r="BB5" s="708"/>
      <c r="BC5" s="708"/>
      <c r="BD5" s="708"/>
      <c r="BE5" s="708"/>
      <c r="BF5" s="709"/>
      <c r="BG5" s="620">
        <v>306090</v>
      </c>
      <c r="BH5" s="621"/>
      <c r="BI5" s="621"/>
      <c r="BJ5" s="621"/>
      <c r="BK5" s="621"/>
      <c r="BL5" s="621"/>
      <c r="BM5" s="621"/>
      <c r="BN5" s="622"/>
      <c r="BO5" s="673">
        <v>97</v>
      </c>
      <c r="BP5" s="673"/>
      <c r="BQ5" s="673"/>
      <c r="BR5" s="673"/>
      <c r="BS5" s="674">
        <v>1579</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59048</v>
      </c>
      <c r="S6" s="621"/>
      <c r="T6" s="621"/>
      <c r="U6" s="621"/>
      <c r="V6" s="621"/>
      <c r="W6" s="621"/>
      <c r="X6" s="621"/>
      <c r="Y6" s="622"/>
      <c r="Z6" s="673">
        <v>0.9</v>
      </c>
      <c r="AA6" s="673"/>
      <c r="AB6" s="673"/>
      <c r="AC6" s="673"/>
      <c r="AD6" s="674">
        <v>59048</v>
      </c>
      <c r="AE6" s="674"/>
      <c r="AF6" s="674"/>
      <c r="AG6" s="674"/>
      <c r="AH6" s="674"/>
      <c r="AI6" s="674"/>
      <c r="AJ6" s="674"/>
      <c r="AK6" s="674"/>
      <c r="AL6" s="643">
        <v>2.2999999999999998</v>
      </c>
      <c r="AM6" s="675"/>
      <c r="AN6" s="675"/>
      <c r="AO6" s="676"/>
      <c r="AP6" s="617" t="s">
        <v>215</v>
      </c>
      <c r="AQ6" s="618"/>
      <c r="AR6" s="618"/>
      <c r="AS6" s="618"/>
      <c r="AT6" s="618"/>
      <c r="AU6" s="618"/>
      <c r="AV6" s="618"/>
      <c r="AW6" s="618"/>
      <c r="AX6" s="618"/>
      <c r="AY6" s="618"/>
      <c r="AZ6" s="618"/>
      <c r="BA6" s="618"/>
      <c r="BB6" s="618"/>
      <c r="BC6" s="618"/>
      <c r="BD6" s="618"/>
      <c r="BE6" s="618"/>
      <c r="BF6" s="619"/>
      <c r="BG6" s="620">
        <v>306090</v>
      </c>
      <c r="BH6" s="621"/>
      <c r="BI6" s="621"/>
      <c r="BJ6" s="621"/>
      <c r="BK6" s="621"/>
      <c r="BL6" s="621"/>
      <c r="BM6" s="621"/>
      <c r="BN6" s="622"/>
      <c r="BO6" s="673">
        <v>97</v>
      </c>
      <c r="BP6" s="673"/>
      <c r="BQ6" s="673"/>
      <c r="BR6" s="673"/>
      <c r="BS6" s="674">
        <v>1579</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58340</v>
      </c>
      <c r="CS6" s="621"/>
      <c r="CT6" s="621"/>
      <c r="CU6" s="621"/>
      <c r="CV6" s="621"/>
      <c r="CW6" s="621"/>
      <c r="CX6" s="621"/>
      <c r="CY6" s="622"/>
      <c r="CZ6" s="673">
        <v>0.9</v>
      </c>
      <c r="DA6" s="673"/>
      <c r="DB6" s="673"/>
      <c r="DC6" s="673"/>
      <c r="DD6" s="626" t="s">
        <v>217</v>
      </c>
      <c r="DE6" s="621"/>
      <c r="DF6" s="621"/>
      <c r="DG6" s="621"/>
      <c r="DH6" s="621"/>
      <c r="DI6" s="621"/>
      <c r="DJ6" s="621"/>
      <c r="DK6" s="621"/>
      <c r="DL6" s="621"/>
      <c r="DM6" s="621"/>
      <c r="DN6" s="621"/>
      <c r="DO6" s="621"/>
      <c r="DP6" s="622"/>
      <c r="DQ6" s="626">
        <v>58340</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361</v>
      </c>
      <c r="S7" s="621"/>
      <c r="T7" s="621"/>
      <c r="U7" s="621"/>
      <c r="V7" s="621"/>
      <c r="W7" s="621"/>
      <c r="X7" s="621"/>
      <c r="Y7" s="622"/>
      <c r="Z7" s="673">
        <v>0</v>
      </c>
      <c r="AA7" s="673"/>
      <c r="AB7" s="673"/>
      <c r="AC7" s="673"/>
      <c r="AD7" s="674">
        <v>361</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147748</v>
      </c>
      <c r="BH7" s="621"/>
      <c r="BI7" s="621"/>
      <c r="BJ7" s="621"/>
      <c r="BK7" s="621"/>
      <c r="BL7" s="621"/>
      <c r="BM7" s="621"/>
      <c r="BN7" s="622"/>
      <c r="BO7" s="673">
        <v>46.8</v>
      </c>
      <c r="BP7" s="673"/>
      <c r="BQ7" s="673"/>
      <c r="BR7" s="673"/>
      <c r="BS7" s="674">
        <v>1579</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1096177</v>
      </c>
      <c r="CS7" s="621"/>
      <c r="CT7" s="621"/>
      <c r="CU7" s="621"/>
      <c r="CV7" s="621"/>
      <c r="CW7" s="621"/>
      <c r="CX7" s="621"/>
      <c r="CY7" s="622"/>
      <c r="CZ7" s="673">
        <v>17.8</v>
      </c>
      <c r="DA7" s="673"/>
      <c r="DB7" s="673"/>
      <c r="DC7" s="673"/>
      <c r="DD7" s="626">
        <v>36047</v>
      </c>
      <c r="DE7" s="621"/>
      <c r="DF7" s="621"/>
      <c r="DG7" s="621"/>
      <c r="DH7" s="621"/>
      <c r="DI7" s="621"/>
      <c r="DJ7" s="621"/>
      <c r="DK7" s="621"/>
      <c r="DL7" s="621"/>
      <c r="DM7" s="621"/>
      <c r="DN7" s="621"/>
      <c r="DO7" s="621"/>
      <c r="DP7" s="622"/>
      <c r="DQ7" s="626">
        <v>673377</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664</v>
      </c>
      <c r="S8" s="621"/>
      <c r="T8" s="621"/>
      <c r="U8" s="621"/>
      <c r="V8" s="621"/>
      <c r="W8" s="621"/>
      <c r="X8" s="621"/>
      <c r="Y8" s="622"/>
      <c r="Z8" s="673">
        <v>0</v>
      </c>
      <c r="AA8" s="673"/>
      <c r="AB8" s="673"/>
      <c r="AC8" s="673"/>
      <c r="AD8" s="674">
        <v>664</v>
      </c>
      <c r="AE8" s="674"/>
      <c r="AF8" s="674"/>
      <c r="AG8" s="674"/>
      <c r="AH8" s="674"/>
      <c r="AI8" s="674"/>
      <c r="AJ8" s="674"/>
      <c r="AK8" s="674"/>
      <c r="AL8" s="643">
        <v>0</v>
      </c>
      <c r="AM8" s="675"/>
      <c r="AN8" s="675"/>
      <c r="AO8" s="676"/>
      <c r="AP8" s="617" t="s">
        <v>222</v>
      </c>
      <c r="AQ8" s="618"/>
      <c r="AR8" s="618"/>
      <c r="AS8" s="618"/>
      <c r="AT8" s="618"/>
      <c r="AU8" s="618"/>
      <c r="AV8" s="618"/>
      <c r="AW8" s="618"/>
      <c r="AX8" s="618"/>
      <c r="AY8" s="618"/>
      <c r="AZ8" s="618"/>
      <c r="BA8" s="618"/>
      <c r="BB8" s="618"/>
      <c r="BC8" s="618"/>
      <c r="BD8" s="618"/>
      <c r="BE8" s="618"/>
      <c r="BF8" s="619"/>
      <c r="BG8" s="620">
        <v>5363</v>
      </c>
      <c r="BH8" s="621"/>
      <c r="BI8" s="621"/>
      <c r="BJ8" s="621"/>
      <c r="BK8" s="621"/>
      <c r="BL8" s="621"/>
      <c r="BM8" s="621"/>
      <c r="BN8" s="622"/>
      <c r="BO8" s="673">
        <v>1.7</v>
      </c>
      <c r="BP8" s="673"/>
      <c r="BQ8" s="673"/>
      <c r="BR8" s="673"/>
      <c r="BS8" s="626" t="s">
        <v>113</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932674</v>
      </c>
      <c r="CS8" s="621"/>
      <c r="CT8" s="621"/>
      <c r="CU8" s="621"/>
      <c r="CV8" s="621"/>
      <c r="CW8" s="621"/>
      <c r="CX8" s="621"/>
      <c r="CY8" s="622"/>
      <c r="CZ8" s="673">
        <v>15.2</v>
      </c>
      <c r="DA8" s="673"/>
      <c r="DB8" s="673"/>
      <c r="DC8" s="673"/>
      <c r="DD8" s="626">
        <v>96627</v>
      </c>
      <c r="DE8" s="621"/>
      <c r="DF8" s="621"/>
      <c r="DG8" s="621"/>
      <c r="DH8" s="621"/>
      <c r="DI8" s="621"/>
      <c r="DJ8" s="621"/>
      <c r="DK8" s="621"/>
      <c r="DL8" s="621"/>
      <c r="DM8" s="621"/>
      <c r="DN8" s="621"/>
      <c r="DO8" s="621"/>
      <c r="DP8" s="622"/>
      <c r="DQ8" s="626">
        <v>384696</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394</v>
      </c>
      <c r="S9" s="621"/>
      <c r="T9" s="621"/>
      <c r="U9" s="621"/>
      <c r="V9" s="621"/>
      <c r="W9" s="621"/>
      <c r="X9" s="621"/>
      <c r="Y9" s="622"/>
      <c r="Z9" s="673">
        <v>0</v>
      </c>
      <c r="AA9" s="673"/>
      <c r="AB9" s="673"/>
      <c r="AC9" s="673"/>
      <c r="AD9" s="674">
        <v>394</v>
      </c>
      <c r="AE9" s="674"/>
      <c r="AF9" s="674"/>
      <c r="AG9" s="674"/>
      <c r="AH9" s="674"/>
      <c r="AI9" s="674"/>
      <c r="AJ9" s="674"/>
      <c r="AK9" s="674"/>
      <c r="AL9" s="643">
        <v>0</v>
      </c>
      <c r="AM9" s="675"/>
      <c r="AN9" s="675"/>
      <c r="AO9" s="676"/>
      <c r="AP9" s="617" t="s">
        <v>225</v>
      </c>
      <c r="AQ9" s="618"/>
      <c r="AR9" s="618"/>
      <c r="AS9" s="618"/>
      <c r="AT9" s="618"/>
      <c r="AU9" s="618"/>
      <c r="AV9" s="618"/>
      <c r="AW9" s="618"/>
      <c r="AX9" s="618"/>
      <c r="AY9" s="618"/>
      <c r="AZ9" s="618"/>
      <c r="BA9" s="618"/>
      <c r="BB9" s="618"/>
      <c r="BC9" s="618"/>
      <c r="BD9" s="618"/>
      <c r="BE9" s="618"/>
      <c r="BF9" s="619"/>
      <c r="BG9" s="620">
        <v>128207</v>
      </c>
      <c r="BH9" s="621"/>
      <c r="BI9" s="621"/>
      <c r="BJ9" s="621"/>
      <c r="BK9" s="621"/>
      <c r="BL9" s="621"/>
      <c r="BM9" s="621"/>
      <c r="BN9" s="622"/>
      <c r="BO9" s="673">
        <v>40.6</v>
      </c>
      <c r="BP9" s="673"/>
      <c r="BQ9" s="673"/>
      <c r="BR9" s="673"/>
      <c r="BS9" s="626" t="s">
        <v>113</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836305</v>
      </c>
      <c r="CS9" s="621"/>
      <c r="CT9" s="621"/>
      <c r="CU9" s="621"/>
      <c r="CV9" s="621"/>
      <c r="CW9" s="621"/>
      <c r="CX9" s="621"/>
      <c r="CY9" s="622"/>
      <c r="CZ9" s="673">
        <v>13.6</v>
      </c>
      <c r="DA9" s="673"/>
      <c r="DB9" s="673"/>
      <c r="DC9" s="673"/>
      <c r="DD9" s="626">
        <v>564558</v>
      </c>
      <c r="DE9" s="621"/>
      <c r="DF9" s="621"/>
      <c r="DG9" s="621"/>
      <c r="DH9" s="621"/>
      <c r="DI9" s="621"/>
      <c r="DJ9" s="621"/>
      <c r="DK9" s="621"/>
      <c r="DL9" s="621"/>
      <c r="DM9" s="621"/>
      <c r="DN9" s="621"/>
      <c r="DO9" s="621"/>
      <c r="DP9" s="622"/>
      <c r="DQ9" s="626">
        <v>247194</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61930</v>
      </c>
      <c r="S10" s="621"/>
      <c r="T10" s="621"/>
      <c r="U10" s="621"/>
      <c r="V10" s="621"/>
      <c r="W10" s="621"/>
      <c r="X10" s="621"/>
      <c r="Y10" s="622"/>
      <c r="Z10" s="673">
        <v>1</v>
      </c>
      <c r="AA10" s="673"/>
      <c r="AB10" s="673"/>
      <c r="AC10" s="673"/>
      <c r="AD10" s="674">
        <v>61930</v>
      </c>
      <c r="AE10" s="674"/>
      <c r="AF10" s="674"/>
      <c r="AG10" s="674"/>
      <c r="AH10" s="674"/>
      <c r="AI10" s="674"/>
      <c r="AJ10" s="674"/>
      <c r="AK10" s="674"/>
      <c r="AL10" s="643">
        <v>2.4</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9475</v>
      </c>
      <c r="BH10" s="621"/>
      <c r="BI10" s="621"/>
      <c r="BJ10" s="621"/>
      <c r="BK10" s="621"/>
      <c r="BL10" s="621"/>
      <c r="BM10" s="621"/>
      <c r="BN10" s="622"/>
      <c r="BO10" s="673">
        <v>3</v>
      </c>
      <c r="BP10" s="673"/>
      <c r="BQ10" s="673"/>
      <c r="BR10" s="673"/>
      <c r="BS10" s="626">
        <v>1579</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10</v>
      </c>
      <c r="CS10" s="621"/>
      <c r="CT10" s="621"/>
      <c r="CU10" s="621"/>
      <c r="CV10" s="621"/>
      <c r="CW10" s="621"/>
      <c r="CX10" s="621"/>
      <c r="CY10" s="622"/>
      <c r="CZ10" s="673">
        <v>0</v>
      </c>
      <c r="DA10" s="673"/>
      <c r="DB10" s="673"/>
      <c r="DC10" s="673"/>
      <c r="DD10" s="626" t="s">
        <v>113</v>
      </c>
      <c r="DE10" s="621"/>
      <c r="DF10" s="621"/>
      <c r="DG10" s="621"/>
      <c r="DH10" s="621"/>
      <c r="DI10" s="621"/>
      <c r="DJ10" s="621"/>
      <c r="DK10" s="621"/>
      <c r="DL10" s="621"/>
      <c r="DM10" s="621"/>
      <c r="DN10" s="621"/>
      <c r="DO10" s="621"/>
      <c r="DP10" s="622"/>
      <c r="DQ10" s="626">
        <v>10</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v>1442</v>
      </c>
      <c r="S11" s="621"/>
      <c r="T11" s="621"/>
      <c r="U11" s="621"/>
      <c r="V11" s="621"/>
      <c r="W11" s="621"/>
      <c r="X11" s="621"/>
      <c r="Y11" s="622"/>
      <c r="Z11" s="673">
        <v>0</v>
      </c>
      <c r="AA11" s="673"/>
      <c r="AB11" s="673"/>
      <c r="AC11" s="673"/>
      <c r="AD11" s="674">
        <v>1442</v>
      </c>
      <c r="AE11" s="674"/>
      <c r="AF11" s="674"/>
      <c r="AG11" s="674"/>
      <c r="AH11" s="674"/>
      <c r="AI11" s="674"/>
      <c r="AJ11" s="674"/>
      <c r="AK11" s="674"/>
      <c r="AL11" s="643">
        <v>0.1</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4703</v>
      </c>
      <c r="BH11" s="621"/>
      <c r="BI11" s="621"/>
      <c r="BJ11" s="621"/>
      <c r="BK11" s="621"/>
      <c r="BL11" s="621"/>
      <c r="BM11" s="621"/>
      <c r="BN11" s="622"/>
      <c r="BO11" s="673">
        <v>1.5</v>
      </c>
      <c r="BP11" s="673"/>
      <c r="BQ11" s="673"/>
      <c r="BR11" s="673"/>
      <c r="BS11" s="626" t="s">
        <v>113</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1107951</v>
      </c>
      <c r="CS11" s="621"/>
      <c r="CT11" s="621"/>
      <c r="CU11" s="621"/>
      <c r="CV11" s="621"/>
      <c r="CW11" s="621"/>
      <c r="CX11" s="621"/>
      <c r="CY11" s="622"/>
      <c r="CZ11" s="673">
        <v>18</v>
      </c>
      <c r="DA11" s="673"/>
      <c r="DB11" s="673"/>
      <c r="DC11" s="673"/>
      <c r="DD11" s="626">
        <v>458488</v>
      </c>
      <c r="DE11" s="621"/>
      <c r="DF11" s="621"/>
      <c r="DG11" s="621"/>
      <c r="DH11" s="621"/>
      <c r="DI11" s="621"/>
      <c r="DJ11" s="621"/>
      <c r="DK11" s="621"/>
      <c r="DL11" s="621"/>
      <c r="DM11" s="621"/>
      <c r="DN11" s="621"/>
      <c r="DO11" s="621"/>
      <c r="DP11" s="622"/>
      <c r="DQ11" s="626">
        <v>158111</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129138</v>
      </c>
      <c r="BH12" s="621"/>
      <c r="BI12" s="621"/>
      <c r="BJ12" s="621"/>
      <c r="BK12" s="621"/>
      <c r="BL12" s="621"/>
      <c r="BM12" s="621"/>
      <c r="BN12" s="622"/>
      <c r="BO12" s="673">
        <v>40.9</v>
      </c>
      <c r="BP12" s="673"/>
      <c r="BQ12" s="673"/>
      <c r="BR12" s="673"/>
      <c r="BS12" s="626" t="s">
        <v>113</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395022</v>
      </c>
      <c r="CS12" s="621"/>
      <c r="CT12" s="621"/>
      <c r="CU12" s="621"/>
      <c r="CV12" s="621"/>
      <c r="CW12" s="621"/>
      <c r="CX12" s="621"/>
      <c r="CY12" s="622"/>
      <c r="CZ12" s="673">
        <v>6.4</v>
      </c>
      <c r="DA12" s="673"/>
      <c r="DB12" s="673"/>
      <c r="DC12" s="673"/>
      <c r="DD12" s="626">
        <v>287802</v>
      </c>
      <c r="DE12" s="621"/>
      <c r="DF12" s="621"/>
      <c r="DG12" s="621"/>
      <c r="DH12" s="621"/>
      <c r="DI12" s="621"/>
      <c r="DJ12" s="621"/>
      <c r="DK12" s="621"/>
      <c r="DL12" s="621"/>
      <c r="DM12" s="621"/>
      <c r="DN12" s="621"/>
      <c r="DO12" s="621"/>
      <c r="DP12" s="622"/>
      <c r="DQ12" s="626">
        <v>310707</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9879</v>
      </c>
      <c r="S13" s="621"/>
      <c r="T13" s="621"/>
      <c r="U13" s="621"/>
      <c r="V13" s="621"/>
      <c r="W13" s="621"/>
      <c r="X13" s="621"/>
      <c r="Y13" s="622"/>
      <c r="Z13" s="673">
        <v>0.2</v>
      </c>
      <c r="AA13" s="673"/>
      <c r="AB13" s="673"/>
      <c r="AC13" s="673"/>
      <c r="AD13" s="674">
        <v>9879</v>
      </c>
      <c r="AE13" s="674"/>
      <c r="AF13" s="674"/>
      <c r="AG13" s="674"/>
      <c r="AH13" s="674"/>
      <c r="AI13" s="674"/>
      <c r="AJ13" s="674"/>
      <c r="AK13" s="674"/>
      <c r="AL13" s="643">
        <v>0.4</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124972</v>
      </c>
      <c r="BH13" s="621"/>
      <c r="BI13" s="621"/>
      <c r="BJ13" s="621"/>
      <c r="BK13" s="621"/>
      <c r="BL13" s="621"/>
      <c r="BM13" s="621"/>
      <c r="BN13" s="622"/>
      <c r="BO13" s="673">
        <v>39.6</v>
      </c>
      <c r="BP13" s="673"/>
      <c r="BQ13" s="673"/>
      <c r="BR13" s="673"/>
      <c r="BS13" s="626" t="s">
        <v>113</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580793</v>
      </c>
      <c r="CS13" s="621"/>
      <c r="CT13" s="621"/>
      <c r="CU13" s="621"/>
      <c r="CV13" s="621"/>
      <c r="CW13" s="621"/>
      <c r="CX13" s="621"/>
      <c r="CY13" s="622"/>
      <c r="CZ13" s="673">
        <v>9.5</v>
      </c>
      <c r="DA13" s="673"/>
      <c r="DB13" s="673"/>
      <c r="DC13" s="673"/>
      <c r="DD13" s="626">
        <v>235608</v>
      </c>
      <c r="DE13" s="621"/>
      <c r="DF13" s="621"/>
      <c r="DG13" s="621"/>
      <c r="DH13" s="621"/>
      <c r="DI13" s="621"/>
      <c r="DJ13" s="621"/>
      <c r="DK13" s="621"/>
      <c r="DL13" s="621"/>
      <c r="DM13" s="621"/>
      <c r="DN13" s="621"/>
      <c r="DO13" s="621"/>
      <c r="DP13" s="622"/>
      <c r="DQ13" s="626">
        <v>373873</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9721</v>
      </c>
      <c r="BH14" s="621"/>
      <c r="BI14" s="621"/>
      <c r="BJ14" s="621"/>
      <c r="BK14" s="621"/>
      <c r="BL14" s="621"/>
      <c r="BM14" s="621"/>
      <c r="BN14" s="622"/>
      <c r="BO14" s="673">
        <v>3.1</v>
      </c>
      <c r="BP14" s="673"/>
      <c r="BQ14" s="673"/>
      <c r="BR14" s="673"/>
      <c r="BS14" s="626" t="s">
        <v>113</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162614</v>
      </c>
      <c r="CS14" s="621"/>
      <c r="CT14" s="621"/>
      <c r="CU14" s="621"/>
      <c r="CV14" s="621"/>
      <c r="CW14" s="621"/>
      <c r="CX14" s="621"/>
      <c r="CY14" s="622"/>
      <c r="CZ14" s="673">
        <v>2.6</v>
      </c>
      <c r="DA14" s="673"/>
      <c r="DB14" s="673"/>
      <c r="DC14" s="673"/>
      <c r="DD14" s="626" t="s">
        <v>113</v>
      </c>
      <c r="DE14" s="621"/>
      <c r="DF14" s="621"/>
      <c r="DG14" s="621"/>
      <c r="DH14" s="621"/>
      <c r="DI14" s="621"/>
      <c r="DJ14" s="621"/>
      <c r="DK14" s="621"/>
      <c r="DL14" s="621"/>
      <c r="DM14" s="621"/>
      <c r="DN14" s="621"/>
      <c r="DO14" s="621"/>
      <c r="DP14" s="622"/>
      <c r="DQ14" s="626">
        <v>129923</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782</v>
      </c>
      <c r="S15" s="621"/>
      <c r="T15" s="621"/>
      <c r="U15" s="621"/>
      <c r="V15" s="621"/>
      <c r="W15" s="621"/>
      <c r="X15" s="621"/>
      <c r="Y15" s="622"/>
      <c r="Z15" s="673">
        <v>0</v>
      </c>
      <c r="AA15" s="673"/>
      <c r="AB15" s="673"/>
      <c r="AC15" s="673"/>
      <c r="AD15" s="674">
        <v>782</v>
      </c>
      <c r="AE15" s="674"/>
      <c r="AF15" s="674"/>
      <c r="AG15" s="674"/>
      <c r="AH15" s="674"/>
      <c r="AI15" s="674"/>
      <c r="AJ15" s="674"/>
      <c r="AK15" s="674"/>
      <c r="AL15" s="643">
        <v>0</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19483</v>
      </c>
      <c r="BH15" s="621"/>
      <c r="BI15" s="621"/>
      <c r="BJ15" s="621"/>
      <c r="BK15" s="621"/>
      <c r="BL15" s="621"/>
      <c r="BM15" s="621"/>
      <c r="BN15" s="622"/>
      <c r="BO15" s="673">
        <v>6.2</v>
      </c>
      <c r="BP15" s="673"/>
      <c r="BQ15" s="673"/>
      <c r="BR15" s="673"/>
      <c r="BS15" s="626" t="s">
        <v>113</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318789</v>
      </c>
      <c r="CS15" s="621"/>
      <c r="CT15" s="621"/>
      <c r="CU15" s="621"/>
      <c r="CV15" s="621"/>
      <c r="CW15" s="621"/>
      <c r="CX15" s="621"/>
      <c r="CY15" s="622"/>
      <c r="CZ15" s="673">
        <v>5.2</v>
      </c>
      <c r="DA15" s="673"/>
      <c r="DB15" s="673"/>
      <c r="DC15" s="673"/>
      <c r="DD15" s="626">
        <v>49122</v>
      </c>
      <c r="DE15" s="621"/>
      <c r="DF15" s="621"/>
      <c r="DG15" s="621"/>
      <c r="DH15" s="621"/>
      <c r="DI15" s="621"/>
      <c r="DJ15" s="621"/>
      <c r="DK15" s="621"/>
      <c r="DL15" s="621"/>
      <c r="DM15" s="621"/>
      <c r="DN15" s="621"/>
      <c r="DO15" s="621"/>
      <c r="DP15" s="622"/>
      <c r="DQ15" s="626">
        <v>237715</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2515240</v>
      </c>
      <c r="S16" s="621"/>
      <c r="T16" s="621"/>
      <c r="U16" s="621"/>
      <c r="V16" s="621"/>
      <c r="W16" s="621"/>
      <c r="X16" s="621"/>
      <c r="Y16" s="622"/>
      <c r="Z16" s="673">
        <v>40</v>
      </c>
      <c r="AA16" s="673"/>
      <c r="AB16" s="673"/>
      <c r="AC16" s="673"/>
      <c r="AD16" s="674">
        <v>2146331</v>
      </c>
      <c r="AE16" s="674"/>
      <c r="AF16" s="674"/>
      <c r="AG16" s="674"/>
      <c r="AH16" s="674"/>
      <c r="AI16" s="674"/>
      <c r="AJ16" s="674"/>
      <c r="AK16" s="674"/>
      <c r="AL16" s="643">
        <v>82.2</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55</v>
      </c>
      <c r="CS16" s="621"/>
      <c r="CT16" s="621"/>
      <c r="CU16" s="621"/>
      <c r="CV16" s="621"/>
      <c r="CW16" s="621"/>
      <c r="CX16" s="621"/>
      <c r="CY16" s="622"/>
      <c r="CZ16" s="673">
        <v>0</v>
      </c>
      <c r="DA16" s="673"/>
      <c r="DB16" s="673"/>
      <c r="DC16" s="673"/>
      <c r="DD16" s="626" t="s">
        <v>113</v>
      </c>
      <c r="DE16" s="621"/>
      <c r="DF16" s="621"/>
      <c r="DG16" s="621"/>
      <c r="DH16" s="621"/>
      <c r="DI16" s="621"/>
      <c r="DJ16" s="621"/>
      <c r="DK16" s="621"/>
      <c r="DL16" s="621"/>
      <c r="DM16" s="621"/>
      <c r="DN16" s="621"/>
      <c r="DO16" s="621"/>
      <c r="DP16" s="622"/>
      <c r="DQ16" s="626">
        <v>55</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2146331</v>
      </c>
      <c r="S17" s="621"/>
      <c r="T17" s="621"/>
      <c r="U17" s="621"/>
      <c r="V17" s="621"/>
      <c r="W17" s="621"/>
      <c r="X17" s="621"/>
      <c r="Y17" s="622"/>
      <c r="Z17" s="673">
        <v>34.1</v>
      </c>
      <c r="AA17" s="673"/>
      <c r="AB17" s="673"/>
      <c r="AC17" s="673"/>
      <c r="AD17" s="674">
        <v>2146331</v>
      </c>
      <c r="AE17" s="674"/>
      <c r="AF17" s="674"/>
      <c r="AG17" s="674"/>
      <c r="AH17" s="674"/>
      <c r="AI17" s="674"/>
      <c r="AJ17" s="674"/>
      <c r="AK17" s="674"/>
      <c r="AL17" s="643">
        <v>82.2</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652636</v>
      </c>
      <c r="CS17" s="621"/>
      <c r="CT17" s="621"/>
      <c r="CU17" s="621"/>
      <c r="CV17" s="621"/>
      <c r="CW17" s="621"/>
      <c r="CX17" s="621"/>
      <c r="CY17" s="622"/>
      <c r="CZ17" s="673">
        <v>10.6</v>
      </c>
      <c r="DA17" s="673"/>
      <c r="DB17" s="673"/>
      <c r="DC17" s="673"/>
      <c r="DD17" s="626" t="s">
        <v>113</v>
      </c>
      <c r="DE17" s="621"/>
      <c r="DF17" s="621"/>
      <c r="DG17" s="621"/>
      <c r="DH17" s="621"/>
      <c r="DI17" s="621"/>
      <c r="DJ17" s="621"/>
      <c r="DK17" s="621"/>
      <c r="DL17" s="621"/>
      <c r="DM17" s="621"/>
      <c r="DN17" s="621"/>
      <c r="DO17" s="621"/>
      <c r="DP17" s="622"/>
      <c r="DQ17" s="626">
        <v>617862</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368909</v>
      </c>
      <c r="S18" s="621"/>
      <c r="T18" s="621"/>
      <c r="U18" s="621"/>
      <c r="V18" s="621"/>
      <c r="W18" s="621"/>
      <c r="X18" s="621"/>
      <c r="Y18" s="622"/>
      <c r="Z18" s="673">
        <v>5.9</v>
      </c>
      <c r="AA18" s="673"/>
      <c r="AB18" s="673"/>
      <c r="AC18" s="673"/>
      <c r="AD18" s="674" t="s">
        <v>113</v>
      </c>
      <c r="AE18" s="674"/>
      <c r="AF18" s="674"/>
      <c r="AG18" s="674"/>
      <c r="AH18" s="674"/>
      <c r="AI18" s="674"/>
      <c r="AJ18" s="674"/>
      <c r="AK18" s="674"/>
      <c r="AL18" s="643" t="s">
        <v>113</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9619</v>
      </c>
      <c r="BH19" s="621"/>
      <c r="BI19" s="621"/>
      <c r="BJ19" s="621"/>
      <c r="BK19" s="621"/>
      <c r="BL19" s="621"/>
      <c r="BM19" s="621"/>
      <c r="BN19" s="622"/>
      <c r="BO19" s="673">
        <v>3</v>
      </c>
      <c r="BP19" s="673"/>
      <c r="BQ19" s="673"/>
      <c r="BR19" s="673"/>
      <c r="BS19" s="626" t="s">
        <v>113</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2965449</v>
      </c>
      <c r="S20" s="621"/>
      <c r="T20" s="621"/>
      <c r="U20" s="621"/>
      <c r="V20" s="621"/>
      <c r="W20" s="621"/>
      <c r="X20" s="621"/>
      <c r="Y20" s="622"/>
      <c r="Z20" s="673">
        <v>47.2</v>
      </c>
      <c r="AA20" s="673"/>
      <c r="AB20" s="673"/>
      <c r="AC20" s="673"/>
      <c r="AD20" s="674">
        <v>2596540</v>
      </c>
      <c r="AE20" s="674"/>
      <c r="AF20" s="674"/>
      <c r="AG20" s="674"/>
      <c r="AH20" s="674"/>
      <c r="AI20" s="674"/>
      <c r="AJ20" s="674"/>
      <c r="AK20" s="674"/>
      <c r="AL20" s="643">
        <v>99.5</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9619</v>
      </c>
      <c r="BH20" s="621"/>
      <c r="BI20" s="621"/>
      <c r="BJ20" s="621"/>
      <c r="BK20" s="621"/>
      <c r="BL20" s="621"/>
      <c r="BM20" s="621"/>
      <c r="BN20" s="622"/>
      <c r="BO20" s="673">
        <v>3</v>
      </c>
      <c r="BP20" s="673"/>
      <c r="BQ20" s="673"/>
      <c r="BR20" s="673"/>
      <c r="BS20" s="626" t="s">
        <v>113</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6141366</v>
      </c>
      <c r="CS20" s="621"/>
      <c r="CT20" s="621"/>
      <c r="CU20" s="621"/>
      <c r="CV20" s="621"/>
      <c r="CW20" s="621"/>
      <c r="CX20" s="621"/>
      <c r="CY20" s="622"/>
      <c r="CZ20" s="673">
        <v>100</v>
      </c>
      <c r="DA20" s="673"/>
      <c r="DB20" s="673"/>
      <c r="DC20" s="673"/>
      <c r="DD20" s="626">
        <v>1728252</v>
      </c>
      <c r="DE20" s="621"/>
      <c r="DF20" s="621"/>
      <c r="DG20" s="621"/>
      <c r="DH20" s="621"/>
      <c r="DI20" s="621"/>
      <c r="DJ20" s="621"/>
      <c r="DK20" s="621"/>
      <c r="DL20" s="621"/>
      <c r="DM20" s="621"/>
      <c r="DN20" s="621"/>
      <c r="DO20" s="621"/>
      <c r="DP20" s="622"/>
      <c r="DQ20" s="626">
        <v>3191863</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610</v>
      </c>
      <c r="S21" s="621"/>
      <c r="T21" s="621"/>
      <c r="U21" s="621"/>
      <c r="V21" s="621"/>
      <c r="W21" s="621"/>
      <c r="X21" s="621"/>
      <c r="Y21" s="622"/>
      <c r="Z21" s="673">
        <v>0</v>
      </c>
      <c r="AA21" s="673"/>
      <c r="AB21" s="673"/>
      <c r="AC21" s="673"/>
      <c r="AD21" s="674">
        <v>610</v>
      </c>
      <c r="AE21" s="674"/>
      <c r="AF21" s="674"/>
      <c r="AG21" s="674"/>
      <c r="AH21" s="674"/>
      <c r="AI21" s="674"/>
      <c r="AJ21" s="674"/>
      <c r="AK21" s="674"/>
      <c r="AL21" s="643">
        <v>0</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v>9619</v>
      </c>
      <c r="BH21" s="621"/>
      <c r="BI21" s="621"/>
      <c r="BJ21" s="621"/>
      <c r="BK21" s="621"/>
      <c r="BL21" s="621"/>
      <c r="BM21" s="621"/>
      <c r="BN21" s="622"/>
      <c r="BO21" s="673">
        <v>3</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257491</v>
      </c>
      <c r="S22" s="621"/>
      <c r="T22" s="621"/>
      <c r="U22" s="621"/>
      <c r="V22" s="621"/>
      <c r="W22" s="621"/>
      <c r="X22" s="621"/>
      <c r="Y22" s="622"/>
      <c r="Z22" s="673">
        <v>4.0999999999999996</v>
      </c>
      <c r="AA22" s="673"/>
      <c r="AB22" s="673"/>
      <c r="AC22" s="673"/>
      <c r="AD22" s="674" t="s">
        <v>113</v>
      </c>
      <c r="AE22" s="674"/>
      <c r="AF22" s="674"/>
      <c r="AG22" s="674"/>
      <c r="AH22" s="674"/>
      <c r="AI22" s="674"/>
      <c r="AJ22" s="674"/>
      <c r="AK22" s="674"/>
      <c r="AL22" s="643" t="s">
        <v>113</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69617</v>
      </c>
      <c r="S23" s="621"/>
      <c r="T23" s="621"/>
      <c r="U23" s="621"/>
      <c r="V23" s="621"/>
      <c r="W23" s="621"/>
      <c r="X23" s="621"/>
      <c r="Y23" s="622"/>
      <c r="Z23" s="673">
        <v>1.1000000000000001</v>
      </c>
      <c r="AA23" s="673"/>
      <c r="AB23" s="673"/>
      <c r="AC23" s="673"/>
      <c r="AD23" s="674">
        <v>770</v>
      </c>
      <c r="AE23" s="674"/>
      <c r="AF23" s="674"/>
      <c r="AG23" s="674"/>
      <c r="AH23" s="674"/>
      <c r="AI23" s="674"/>
      <c r="AJ23" s="674"/>
      <c r="AK23" s="674"/>
      <c r="AL23" s="643">
        <v>0</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113</v>
      </c>
      <c r="BH23" s="621"/>
      <c r="BI23" s="621"/>
      <c r="BJ23" s="621"/>
      <c r="BK23" s="621"/>
      <c r="BL23" s="621"/>
      <c r="BM23" s="621"/>
      <c r="BN23" s="622"/>
      <c r="BO23" s="673" t="s">
        <v>113</v>
      </c>
      <c r="BP23" s="673"/>
      <c r="BQ23" s="673"/>
      <c r="BR23" s="673"/>
      <c r="BS23" s="626" t="s">
        <v>113</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9066</v>
      </c>
      <c r="S24" s="621"/>
      <c r="T24" s="621"/>
      <c r="U24" s="621"/>
      <c r="V24" s="621"/>
      <c r="W24" s="621"/>
      <c r="X24" s="621"/>
      <c r="Y24" s="622"/>
      <c r="Z24" s="673">
        <v>0.1</v>
      </c>
      <c r="AA24" s="673"/>
      <c r="AB24" s="673"/>
      <c r="AC24" s="673"/>
      <c r="AD24" s="674" t="s">
        <v>113</v>
      </c>
      <c r="AE24" s="674"/>
      <c r="AF24" s="674"/>
      <c r="AG24" s="674"/>
      <c r="AH24" s="674"/>
      <c r="AI24" s="674"/>
      <c r="AJ24" s="674"/>
      <c r="AK24" s="674"/>
      <c r="AL24" s="643" t="s">
        <v>113</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1700681</v>
      </c>
      <c r="CS24" s="671"/>
      <c r="CT24" s="671"/>
      <c r="CU24" s="671"/>
      <c r="CV24" s="671"/>
      <c r="CW24" s="671"/>
      <c r="CX24" s="671"/>
      <c r="CY24" s="718"/>
      <c r="CZ24" s="722">
        <v>27.7</v>
      </c>
      <c r="DA24" s="723"/>
      <c r="DB24" s="723"/>
      <c r="DC24" s="724"/>
      <c r="DD24" s="717">
        <v>1300234</v>
      </c>
      <c r="DE24" s="671"/>
      <c r="DF24" s="671"/>
      <c r="DG24" s="671"/>
      <c r="DH24" s="671"/>
      <c r="DI24" s="671"/>
      <c r="DJ24" s="671"/>
      <c r="DK24" s="718"/>
      <c r="DL24" s="717">
        <v>1018808</v>
      </c>
      <c r="DM24" s="671"/>
      <c r="DN24" s="671"/>
      <c r="DO24" s="671"/>
      <c r="DP24" s="671"/>
      <c r="DQ24" s="671"/>
      <c r="DR24" s="671"/>
      <c r="DS24" s="671"/>
      <c r="DT24" s="671"/>
      <c r="DU24" s="671"/>
      <c r="DV24" s="718"/>
      <c r="DW24" s="719">
        <v>37.6</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407326</v>
      </c>
      <c r="S25" s="621"/>
      <c r="T25" s="621"/>
      <c r="U25" s="621"/>
      <c r="V25" s="621"/>
      <c r="W25" s="621"/>
      <c r="X25" s="621"/>
      <c r="Y25" s="622"/>
      <c r="Z25" s="673">
        <v>6.5</v>
      </c>
      <c r="AA25" s="673"/>
      <c r="AB25" s="673"/>
      <c r="AC25" s="673"/>
      <c r="AD25" s="674" t="s">
        <v>113</v>
      </c>
      <c r="AE25" s="674"/>
      <c r="AF25" s="674"/>
      <c r="AG25" s="674"/>
      <c r="AH25" s="674"/>
      <c r="AI25" s="674"/>
      <c r="AJ25" s="674"/>
      <c r="AK25" s="674"/>
      <c r="AL25" s="643" t="s">
        <v>113</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654320</v>
      </c>
      <c r="CS25" s="639"/>
      <c r="CT25" s="639"/>
      <c r="CU25" s="639"/>
      <c r="CV25" s="639"/>
      <c r="CW25" s="639"/>
      <c r="CX25" s="639"/>
      <c r="CY25" s="640"/>
      <c r="CZ25" s="623">
        <v>10.7</v>
      </c>
      <c r="DA25" s="641"/>
      <c r="DB25" s="641"/>
      <c r="DC25" s="642"/>
      <c r="DD25" s="626">
        <v>559621</v>
      </c>
      <c r="DE25" s="639"/>
      <c r="DF25" s="639"/>
      <c r="DG25" s="639"/>
      <c r="DH25" s="639"/>
      <c r="DI25" s="639"/>
      <c r="DJ25" s="639"/>
      <c r="DK25" s="640"/>
      <c r="DL25" s="626">
        <v>544855</v>
      </c>
      <c r="DM25" s="639"/>
      <c r="DN25" s="639"/>
      <c r="DO25" s="639"/>
      <c r="DP25" s="639"/>
      <c r="DQ25" s="639"/>
      <c r="DR25" s="639"/>
      <c r="DS25" s="639"/>
      <c r="DT25" s="639"/>
      <c r="DU25" s="639"/>
      <c r="DV25" s="640"/>
      <c r="DW25" s="643">
        <v>20.100000000000001</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v>11845</v>
      </c>
      <c r="S26" s="621"/>
      <c r="T26" s="621"/>
      <c r="U26" s="621"/>
      <c r="V26" s="621"/>
      <c r="W26" s="621"/>
      <c r="X26" s="621"/>
      <c r="Y26" s="622"/>
      <c r="Z26" s="673">
        <v>0.2</v>
      </c>
      <c r="AA26" s="673"/>
      <c r="AB26" s="673"/>
      <c r="AC26" s="673"/>
      <c r="AD26" s="674">
        <v>11845</v>
      </c>
      <c r="AE26" s="674"/>
      <c r="AF26" s="674"/>
      <c r="AG26" s="674"/>
      <c r="AH26" s="674"/>
      <c r="AI26" s="674"/>
      <c r="AJ26" s="674"/>
      <c r="AK26" s="674"/>
      <c r="AL26" s="643">
        <v>0.5</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392897</v>
      </c>
      <c r="CS26" s="621"/>
      <c r="CT26" s="621"/>
      <c r="CU26" s="621"/>
      <c r="CV26" s="621"/>
      <c r="CW26" s="621"/>
      <c r="CX26" s="621"/>
      <c r="CY26" s="622"/>
      <c r="CZ26" s="623">
        <v>6.4</v>
      </c>
      <c r="DA26" s="641"/>
      <c r="DB26" s="641"/>
      <c r="DC26" s="642"/>
      <c r="DD26" s="626">
        <v>308663</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553759</v>
      </c>
      <c r="S27" s="621"/>
      <c r="T27" s="621"/>
      <c r="U27" s="621"/>
      <c r="V27" s="621"/>
      <c r="W27" s="621"/>
      <c r="X27" s="621"/>
      <c r="Y27" s="622"/>
      <c r="Z27" s="673">
        <v>8.8000000000000007</v>
      </c>
      <c r="AA27" s="673"/>
      <c r="AB27" s="673"/>
      <c r="AC27" s="673"/>
      <c r="AD27" s="674" t="s">
        <v>113</v>
      </c>
      <c r="AE27" s="674"/>
      <c r="AF27" s="674"/>
      <c r="AG27" s="674"/>
      <c r="AH27" s="674"/>
      <c r="AI27" s="674"/>
      <c r="AJ27" s="674"/>
      <c r="AK27" s="674"/>
      <c r="AL27" s="643" t="s">
        <v>113</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315709</v>
      </c>
      <c r="BH27" s="621"/>
      <c r="BI27" s="621"/>
      <c r="BJ27" s="621"/>
      <c r="BK27" s="621"/>
      <c r="BL27" s="621"/>
      <c r="BM27" s="621"/>
      <c r="BN27" s="622"/>
      <c r="BO27" s="673">
        <v>100</v>
      </c>
      <c r="BP27" s="673"/>
      <c r="BQ27" s="673"/>
      <c r="BR27" s="673"/>
      <c r="BS27" s="626">
        <v>1579</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393725</v>
      </c>
      <c r="CS27" s="639"/>
      <c r="CT27" s="639"/>
      <c r="CU27" s="639"/>
      <c r="CV27" s="639"/>
      <c r="CW27" s="639"/>
      <c r="CX27" s="639"/>
      <c r="CY27" s="640"/>
      <c r="CZ27" s="623">
        <v>6.4</v>
      </c>
      <c r="DA27" s="641"/>
      <c r="DB27" s="641"/>
      <c r="DC27" s="642"/>
      <c r="DD27" s="626">
        <v>122751</v>
      </c>
      <c r="DE27" s="639"/>
      <c r="DF27" s="639"/>
      <c r="DG27" s="639"/>
      <c r="DH27" s="639"/>
      <c r="DI27" s="639"/>
      <c r="DJ27" s="639"/>
      <c r="DK27" s="640"/>
      <c r="DL27" s="626">
        <v>122751</v>
      </c>
      <c r="DM27" s="639"/>
      <c r="DN27" s="639"/>
      <c r="DO27" s="639"/>
      <c r="DP27" s="639"/>
      <c r="DQ27" s="639"/>
      <c r="DR27" s="639"/>
      <c r="DS27" s="639"/>
      <c r="DT27" s="639"/>
      <c r="DU27" s="639"/>
      <c r="DV27" s="640"/>
      <c r="DW27" s="643">
        <v>4.5</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189458</v>
      </c>
      <c r="S28" s="621"/>
      <c r="T28" s="621"/>
      <c r="U28" s="621"/>
      <c r="V28" s="621"/>
      <c r="W28" s="621"/>
      <c r="X28" s="621"/>
      <c r="Y28" s="622"/>
      <c r="Z28" s="673">
        <v>3</v>
      </c>
      <c r="AA28" s="673"/>
      <c r="AB28" s="673"/>
      <c r="AC28" s="673"/>
      <c r="AD28" s="674" t="s">
        <v>113</v>
      </c>
      <c r="AE28" s="674"/>
      <c r="AF28" s="674"/>
      <c r="AG28" s="674"/>
      <c r="AH28" s="674"/>
      <c r="AI28" s="674"/>
      <c r="AJ28" s="674"/>
      <c r="AK28" s="674"/>
      <c r="AL28" s="643" t="s">
        <v>113</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652636</v>
      </c>
      <c r="CS28" s="621"/>
      <c r="CT28" s="621"/>
      <c r="CU28" s="621"/>
      <c r="CV28" s="621"/>
      <c r="CW28" s="621"/>
      <c r="CX28" s="621"/>
      <c r="CY28" s="622"/>
      <c r="CZ28" s="623">
        <v>10.6</v>
      </c>
      <c r="DA28" s="641"/>
      <c r="DB28" s="641"/>
      <c r="DC28" s="642"/>
      <c r="DD28" s="626">
        <v>617862</v>
      </c>
      <c r="DE28" s="621"/>
      <c r="DF28" s="621"/>
      <c r="DG28" s="621"/>
      <c r="DH28" s="621"/>
      <c r="DI28" s="621"/>
      <c r="DJ28" s="621"/>
      <c r="DK28" s="622"/>
      <c r="DL28" s="626">
        <v>351202</v>
      </c>
      <c r="DM28" s="621"/>
      <c r="DN28" s="621"/>
      <c r="DO28" s="621"/>
      <c r="DP28" s="621"/>
      <c r="DQ28" s="621"/>
      <c r="DR28" s="621"/>
      <c r="DS28" s="621"/>
      <c r="DT28" s="621"/>
      <c r="DU28" s="621"/>
      <c r="DV28" s="622"/>
      <c r="DW28" s="643">
        <v>13</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354181</v>
      </c>
      <c r="S29" s="621"/>
      <c r="T29" s="621"/>
      <c r="U29" s="621"/>
      <c r="V29" s="621"/>
      <c r="W29" s="621"/>
      <c r="X29" s="621"/>
      <c r="Y29" s="622"/>
      <c r="Z29" s="673">
        <v>5.6</v>
      </c>
      <c r="AA29" s="673"/>
      <c r="AB29" s="673"/>
      <c r="AC29" s="673"/>
      <c r="AD29" s="674" t="s">
        <v>113</v>
      </c>
      <c r="AE29" s="674"/>
      <c r="AF29" s="674"/>
      <c r="AG29" s="674"/>
      <c r="AH29" s="674"/>
      <c r="AI29" s="674"/>
      <c r="AJ29" s="674"/>
      <c r="AK29" s="674"/>
      <c r="AL29" s="643" t="s">
        <v>113</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652636</v>
      </c>
      <c r="CS29" s="639"/>
      <c r="CT29" s="639"/>
      <c r="CU29" s="639"/>
      <c r="CV29" s="639"/>
      <c r="CW29" s="639"/>
      <c r="CX29" s="639"/>
      <c r="CY29" s="640"/>
      <c r="CZ29" s="623">
        <v>10.6</v>
      </c>
      <c r="DA29" s="641"/>
      <c r="DB29" s="641"/>
      <c r="DC29" s="642"/>
      <c r="DD29" s="626">
        <v>617862</v>
      </c>
      <c r="DE29" s="639"/>
      <c r="DF29" s="639"/>
      <c r="DG29" s="639"/>
      <c r="DH29" s="639"/>
      <c r="DI29" s="639"/>
      <c r="DJ29" s="639"/>
      <c r="DK29" s="640"/>
      <c r="DL29" s="626">
        <v>351202</v>
      </c>
      <c r="DM29" s="639"/>
      <c r="DN29" s="639"/>
      <c r="DO29" s="639"/>
      <c r="DP29" s="639"/>
      <c r="DQ29" s="639"/>
      <c r="DR29" s="639"/>
      <c r="DS29" s="639"/>
      <c r="DT29" s="639"/>
      <c r="DU29" s="639"/>
      <c r="DV29" s="640"/>
      <c r="DW29" s="643">
        <v>13</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548283</v>
      </c>
      <c r="S30" s="621"/>
      <c r="T30" s="621"/>
      <c r="U30" s="621"/>
      <c r="V30" s="621"/>
      <c r="W30" s="621"/>
      <c r="X30" s="621"/>
      <c r="Y30" s="622"/>
      <c r="Z30" s="673">
        <v>8.6999999999999993</v>
      </c>
      <c r="AA30" s="673"/>
      <c r="AB30" s="673"/>
      <c r="AC30" s="673"/>
      <c r="AD30" s="674" t="s">
        <v>113</v>
      </c>
      <c r="AE30" s="674"/>
      <c r="AF30" s="674"/>
      <c r="AG30" s="674"/>
      <c r="AH30" s="674"/>
      <c r="AI30" s="674"/>
      <c r="AJ30" s="674"/>
      <c r="AK30" s="674"/>
      <c r="AL30" s="643" t="s">
        <v>113</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99.7</v>
      </c>
      <c r="BH30" s="687"/>
      <c r="BI30" s="687"/>
      <c r="BJ30" s="687"/>
      <c r="BK30" s="687"/>
      <c r="BL30" s="687"/>
      <c r="BM30" s="688">
        <v>98</v>
      </c>
      <c r="BN30" s="687"/>
      <c r="BO30" s="687"/>
      <c r="BP30" s="687"/>
      <c r="BQ30" s="689"/>
      <c r="BR30" s="686">
        <v>99.8</v>
      </c>
      <c r="BS30" s="687"/>
      <c r="BT30" s="687"/>
      <c r="BU30" s="687"/>
      <c r="BV30" s="687"/>
      <c r="BW30" s="687"/>
      <c r="BX30" s="688">
        <v>98</v>
      </c>
      <c r="BY30" s="687"/>
      <c r="BZ30" s="687"/>
      <c r="CA30" s="687"/>
      <c r="CB30" s="689"/>
      <c r="CD30" s="692"/>
      <c r="CE30" s="693"/>
      <c r="CF30" s="657" t="s">
        <v>293</v>
      </c>
      <c r="CG30" s="654"/>
      <c r="CH30" s="654"/>
      <c r="CI30" s="654"/>
      <c r="CJ30" s="654"/>
      <c r="CK30" s="654"/>
      <c r="CL30" s="654"/>
      <c r="CM30" s="654"/>
      <c r="CN30" s="654"/>
      <c r="CO30" s="654"/>
      <c r="CP30" s="654"/>
      <c r="CQ30" s="655"/>
      <c r="CR30" s="620">
        <v>625537</v>
      </c>
      <c r="CS30" s="621"/>
      <c r="CT30" s="621"/>
      <c r="CU30" s="621"/>
      <c r="CV30" s="621"/>
      <c r="CW30" s="621"/>
      <c r="CX30" s="621"/>
      <c r="CY30" s="622"/>
      <c r="CZ30" s="623">
        <v>10.199999999999999</v>
      </c>
      <c r="DA30" s="641"/>
      <c r="DB30" s="641"/>
      <c r="DC30" s="642"/>
      <c r="DD30" s="626">
        <v>590763</v>
      </c>
      <c r="DE30" s="621"/>
      <c r="DF30" s="621"/>
      <c r="DG30" s="621"/>
      <c r="DH30" s="621"/>
      <c r="DI30" s="621"/>
      <c r="DJ30" s="621"/>
      <c r="DK30" s="622"/>
      <c r="DL30" s="626">
        <v>324103</v>
      </c>
      <c r="DM30" s="621"/>
      <c r="DN30" s="621"/>
      <c r="DO30" s="621"/>
      <c r="DP30" s="621"/>
      <c r="DQ30" s="621"/>
      <c r="DR30" s="621"/>
      <c r="DS30" s="621"/>
      <c r="DT30" s="621"/>
      <c r="DU30" s="621"/>
      <c r="DV30" s="622"/>
      <c r="DW30" s="643">
        <v>12</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166621</v>
      </c>
      <c r="S31" s="621"/>
      <c r="T31" s="621"/>
      <c r="U31" s="621"/>
      <c r="V31" s="621"/>
      <c r="W31" s="621"/>
      <c r="X31" s="621"/>
      <c r="Y31" s="622"/>
      <c r="Z31" s="673">
        <v>2.7</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99.6</v>
      </c>
      <c r="BH31" s="639"/>
      <c r="BI31" s="639"/>
      <c r="BJ31" s="639"/>
      <c r="BK31" s="639"/>
      <c r="BL31" s="639"/>
      <c r="BM31" s="675">
        <v>98.4</v>
      </c>
      <c r="BN31" s="685"/>
      <c r="BO31" s="685"/>
      <c r="BP31" s="685"/>
      <c r="BQ31" s="649"/>
      <c r="BR31" s="684">
        <v>99.7</v>
      </c>
      <c r="BS31" s="639"/>
      <c r="BT31" s="639"/>
      <c r="BU31" s="639"/>
      <c r="BV31" s="639"/>
      <c r="BW31" s="639"/>
      <c r="BX31" s="675">
        <v>98.3</v>
      </c>
      <c r="BY31" s="685"/>
      <c r="BZ31" s="685"/>
      <c r="CA31" s="685"/>
      <c r="CB31" s="649"/>
      <c r="CD31" s="692"/>
      <c r="CE31" s="693"/>
      <c r="CF31" s="657" t="s">
        <v>297</v>
      </c>
      <c r="CG31" s="654"/>
      <c r="CH31" s="654"/>
      <c r="CI31" s="654"/>
      <c r="CJ31" s="654"/>
      <c r="CK31" s="654"/>
      <c r="CL31" s="654"/>
      <c r="CM31" s="654"/>
      <c r="CN31" s="654"/>
      <c r="CO31" s="654"/>
      <c r="CP31" s="654"/>
      <c r="CQ31" s="655"/>
      <c r="CR31" s="620">
        <v>27099</v>
      </c>
      <c r="CS31" s="639"/>
      <c r="CT31" s="639"/>
      <c r="CU31" s="639"/>
      <c r="CV31" s="639"/>
      <c r="CW31" s="639"/>
      <c r="CX31" s="639"/>
      <c r="CY31" s="640"/>
      <c r="CZ31" s="623">
        <v>0.4</v>
      </c>
      <c r="DA31" s="641"/>
      <c r="DB31" s="641"/>
      <c r="DC31" s="642"/>
      <c r="DD31" s="626">
        <v>27099</v>
      </c>
      <c r="DE31" s="639"/>
      <c r="DF31" s="639"/>
      <c r="DG31" s="639"/>
      <c r="DH31" s="639"/>
      <c r="DI31" s="639"/>
      <c r="DJ31" s="639"/>
      <c r="DK31" s="640"/>
      <c r="DL31" s="626">
        <v>27099</v>
      </c>
      <c r="DM31" s="639"/>
      <c r="DN31" s="639"/>
      <c r="DO31" s="639"/>
      <c r="DP31" s="639"/>
      <c r="DQ31" s="639"/>
      <c r="DR31" s="639"/>
      <c r="DS31" s="639"/>
      <c r="DT31" s="639"/>
      <c r="DU31" s="639"/>
      <c r="DV31" s="640"/>
      <c r="DW31" s="643">
        <v>1</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107346</v>
      </c>
      <c r="S32" s="621"/>
      <c r="T32" s="621"/>
      <c r="U32" s="621"/>
      <c r="V32" s="621"/>
      <c r="W32" s="621"/>
      <c r="X32" s="621"/>
      <c r="Y32" s="622"/>
      <c r="Z32" s="673">
        <v>1.7</v>
      </c>
      <c r="AA32" s="673"/>
      <c r="AB32" s="673"/>
      <c r="AC32" s="673"/>
      <c r="AD32" s="674">
        <v>278</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99.7</v>
      </c>
      <c r="BH32" s="605"/>
      <c r="BI32" s="605"/>
      <c r="BJ32" s="605"/>
      <c r="BK32" s="605"/>
      <c r="BL32" s="605"/>
      <c r="BM32" s="668">
        <v>97</v>
      </c>
      <c r="BN32" s="605"/>
      <c r="BO32" s="605"/>
      <c r="BP32" s="605"/>
      <c r="BQ32" s="662"/>
      <c r="BR32" s="683">
        <v>99.7</v>
      </c>
      <c r="BS32" s="605"/>
      <c r="BT32" s="605"/>
      <c r="BU32" s="605"/>
      <c r="BV32" s="605"/>
      <c r="BW32" s="605"/>
      <c r="BX32" s="668">
        <v>97.2</v>
      </c>
      <c r="BY32" s="605"/>
      <c r="BZ32" s="605"/>
      <c r="CA32" s="605"/>
      <c r="CB32" s="662"/>
      <c r="CD32" s="694"/>
      <c r="CE32" s="695"/>
      <c r="CF32" s="657" t="s">
        <v>300</v>
      </c>
      <c r="CG32" s="654"/>
      <c r="CH32" s="654"/>
      <c r="CI32" s="654"/>
      <c r="CJ32" s="654"/>
      <c r="CK32" s="654"/>
      <c r="CL32" s="654"/>
      <c r="CM32" s="654"/>
      <c r="CN32" s="654"/>
      <c r="CO32" s="654"/>
      <c r="CP32" s="654"/>
      <c r="CQ32" s="655"/>
      <c r="CR32" s="620" t="s">
        <v>113</v>
      </c>
      <c r="CS32" s="621"/>
      <c r="CT32" s="621"/>
      <c r="CU32" s="621"/>
      <c r="CV32" s="621"/>
      <c r="CW32" s="621"/>
      <c r="CX32" s="621"/>
      <c r="CY32" s="622"/>
      <c r="CZ32" s="623" t="s">
        <v>113</v>
      </c>
      <c r="DA32" s="641"/>
      <c r="DB32" s="641"/>
      <c r="DC32" s="642"/>
      <c r="DD32" s="626" t="s">
        <v>113</v>
      </c>
      <c r="DE32" s="621"/>
      <c r="DF32" s="621"/>
      <c r="DG32" s="621"/>
      <c r="DH32" s="621"/>
      <c r="DI32" s="621"/>
      <c r="DJ32" s="621"/>
      <c r="DK32" s="622"/>
      <c r="DL32" s="626" t="s">
        <v>113</v>
      </c>
      <c r="DM32" s="621"/>
      <c r="DN32" s="621"/>
      <c r="DO32" s="621"/>
      <c r="DP32" s="621"/>
      <c r="DQ32" s="621"/>
      <c r="DR32" s="621"/>
      <c r="DS32" s="621"/>
      <c r="DT32" s="621"/>
      <c r="DU32" s="621"/>
      <c r="DV32" s="622"/>
      <c r="DW32" s="643" t="s">
        <v>113</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646400</v>
      </c>
      <c r="S33" s="621"/>
      <c r="T33" s="621"/>
      <c r="U33" s="621"/>
      <c r="V33" s="621"/>
      <c r="W33" s="621"/>
      <c r="X33" s="621"/>
      <c r="Y33" s="622"/>
      <c r="Z33" s="673">
        <v>10.3</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2712378</v>
      </c>
      <c r="CS33" s="639"/>
      <c r="CT33" s="639"/>
      <c r="CU33" s="639"/>
      <c r="CV33" s="639"/>
      <c r="CW33" s="639"/>
      <c r="CX33" s="639"/>
      <c r="CY33" s="640"/>
      <c r="CZ33" s="623">
        <v>44.2</v>
      </c>
      <c r="DA33" s="641"/>
      <c r="DB33" s="641"/>
      <c r="DC33" s="642"/>
      <c r="DD33" s="626">
        <v>1482028</v>
      </c>
      <c r="DE33" s="639"/>
      <c r="DF33" s="639"/>
      <c r="DG33" s="639"/>
      <c r="DH33" s="639"/>
      <c r="DI33" s="639"/>
      <c r="DJ33" s="639"/>
      <c r="DK33" s="640"/>
      <c r="DL33" s="626">
        <v>975207</v>
      </c>
      <c r="DM33" s="639"/>
      <c r="DN33" s="639"/>
      <c r="DO33" s="639"/>
      <c r="DP33" s="639"/>
      <c r="DQ33" s="639"/>
      <c r="DR33" s="639"/>
      <c r="DS33" s="639"/>
      <c r="DT33" s="639"/>
      <c r="DU33" s="639"/>
      <c r="DV33" s="640"/>
      <c r="DW33" s="643">
        <v>36</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864797</v>
      </c>
      <c r="CS34" s="621"/>
      <c r="CT34" s="621"/>
      <c r="CU34" s="621"/>
      <c r="CV34" s="621"/>
      <c r="CW34" s="621"/>
      <c r="CX34" s="621"/>
      <c r="CY34" s="622"/>
      <c r="CZ34" s="623">
        <v>14.1</v>
      </c>
      <c r="DA34" s="641"/>
      <c r="DB34" s="641"/>
      <c r="DC34" s="642"/>
      <c r="DD34" s="626">
        <v>447101</v>
      </c>
      <c r="DE34" s="621"/>
      <c r="DF34" s="621"/>
      <c r="DG34" s="621"/>
      <c r="DH34" s="621"/>
      <c r="DI34" s="621"/>
      <c r="DJ34" s="621"/>
      <c r="DK34" s="622"/>
      <c r="DL34" s="626">
        <v>303452</v>
      </c>
      <c r="DM34" s="621"/>
      <c r="DN34" s="621"/>
      <c r="DO34" s="621"/>
      <c r="DP34" s="621"/>
      <c r="DQ34" s="621"/>
      <c r="DR34" s="621"/>
      <c r="DS34" s="621"/>
      <c r="DT34" s="621"/>
      <c r="DU34" s="621"/>
      <c r="DV34" s="622"/>
      <c r="DW34" s="643">
        <v>11.2</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99700</v>
      </c>
      <c r="S35" s="621"/>
      <c r="T35" s="621"/>
      <c r="U35" s="621"/>
      <c r="V35" s="621"/>
      <c r="W35" s="621"/>
      <c r="X35" s="621"/>
      <c r="Y35" s="622"/>
      <c r="Z35" s="673">
        <v>1.6</v>
      </c>
      <c r="AA35" s="673"/>
      <c r="AB35" s="673"/>
      <c r="AC35" s="673"/>
      <c r="AD35" s="674" t="s">
        <v>113</v>
      </c>
      <c r="AE35" s="674"/>
      <c r="AF35" s="674"/>
      <c r="AG35" s="674"/>
      <c r="AH35" s="674"/>
      <c r="AI35" s="674"/>
      <c r="AJ35" s="674"/>
      <c r="AK35" s="674"/>
      <c r="AL35" s="643" t="s">
        <v>113</v>
      </c>
      <c r="AM35" s="675"/>
      <c r="AN35" s="675"/>
      <c r="AO35" s="676"/>
      <c r="AP35" s="188"/>
      <c r="AQ35" s="677" t="s">
        <v>308</v>
      </c>
      <c r="AR35" s="678"/>
      <c r="AS35" s="678"/>
      <c r="AT35" s="678"/>
      <c r="AU35" s="678"/>
      <c r="AV35" s="678"/>
      <c r="AW35" s="678"/>
      <c r="AX35" s="678"/>
      <c r="AY35" s="679"/>
      <c r="AZ35" s="670">
        <v>396021</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53983</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109645</v>
      </c>
      <c r="CS35" s="639"/>
      <c r="CT35" s="639"/>
      <c r="CU35" s="639"/>
      <c r="CV35" s="639"/>
      <c r="CW35" s="639"/>
      <c r="CX35" s="639"/>
      <c r="CY35" s="640"/>
      <c r="CZ35" s="623">
        <v>1.8</v>
      </c>
      <c r="DA35" s="641"/>
      <c r="DB35" s="641"/>
      <c r="DC35" s="642"/>
      <c r="DD35" s="626">
        <v>99018</v>
      </c>
      <c r="DE35" s="639"/>
      <c r="DF35" s="639"/>
      <c r="DG35" s="639"/>
      <c r="DH35" s="639"/>
      <c r="DI35" s="639"/>
      <c r="DJ35" s="639"/>
      <c r="DK35" s="640"/>
      <c r="DL35" s="626">
        <v>98826</v>
      </c>
      <c r="DM35" s="639"/>
      <c r="DN35" s="639"/>
      <c r="DO35" s="639"/>
      <c r="DP35" s="639"/>
      <c r="DQ35" s="639"/>
      <c r="DR35" s="639"/>
      <c r="DS35" s="639"/>
      <c r="DT35" s="639"/>
      <c r="DU35" s="639"/>
      <c r="DV35" s="640"/>
      <c r="DW35" s="643">
        <v>3.6</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6287452</v>
      </c>
      <c r="S36" s="661"/>
      <c r="T36" s="661"/>
      <c r="U36" s="661"/>
      <c r="V36" s="661"/>
      <c r="W36" s="661"/>
      <c r="X36" s="661"/>
      <c r="Y36" s="664"/>
      <c r="Z36" s="665">
        <v>100</v>
      </c>
      <c r="AA36" s="665"/>
      <c r="AB36" s="665"/>
      <c r="AC36" s="665"/>
      <c r="AD36" s="666">
        <v>2610043</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143391</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50016</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917910</v>
      </c>
      <c r="CS36" s="621"/>
      <c r="CT36" s="621"/>
      <c r="CU36" s="621"/>
      <c r="CV36" s="621"/>
      <c r="CW36" s="621"/>
      <c r="CX36" s="621"/>
      <c r="CY36" s="622"/>
      <c r="CZ36" s="623">
        <v>14.9</v>
      </c>
      <c r="DA36" s="641"/>
      <c r="DB36" s="641"/>
      <c r="DC36" s="642"/>
      <c r="DD36" s="626">
        <v>575072</v>
      </c>
      <c r="DE36" s="621"/>
      <c r="DF36" s="621"/>
      <c r="DG36" s="621"/>
      <c r="DH36" s="621"/>
      <c r="DI36" s="621"/>
      <c r="DJ36" s="621"/>
      <c r="DK36" s="622"/>
      <c r="DL36" s="626">
        <v>277351</v>
      </c>
      <c r="DM36" s="621"/>
      <c r="DN36" s="621"/>
      <c r="DO36" s="621"/>
      <c r="DP36" s="621"/>
      <c r="DQ36" s="621"/>
      <c r="DR36" s="621"/>
      <c r="DS36" s="621"/>
      <c r="DT36" s="621"/>
      <c r="DU36" s="621"/>
      <c r="DV36" s="622"/>
      <c r="DW36" s="643">
        <v>10.199999999999999</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45602</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496</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238514</v>
      </c>
      <c r="CS37" s="639"/>
      <c r="CT37" s="639"/>
      <c r="CU37" s="639"/>
      <c r="CV37" s="639"/>
      <c r="CW37" s="639"/>
      <c r="CX37" s="639"/>
      <c r="CY37" s="640"/>
      <c r="CZ37" s="623">
        <v>3.9</v>
      </c>
      <c r="DA37" s="641"/>
      <c r="DB37" s="641"/>
      <c r="DC37" s="642"/>
      <c r="DD37" s="626">
        <v>195741</v>
      </c>
      <c r="DE37" s="639"/>
      <c r="DF37" s="639"/>
      <c r="DG37" s="639"/>
      <c r="DH37" s="639"/>
      <c r="DI37" s="639"/>
      <c r="DJ37" s="639"/>
      <c r="DK37" s="640"/>
      <c r="DL37" s="626">
        <v>191517</v>
      </c>
      <c r="DM37" s="639"/>
      <c r="DN37" s="639"/>
      <c r="DO37" s="639"/>
      <c r="DP37" s="639"/>
      <c r="DQ37" s="639"/>
      <c r="DR37" s="639"/>
      <c r="DS37" s="639"/>
      <c r="DT37" s="639"/>
      <c r="DU37" s="639"/>
      <c r="DV37" s="640"/>
      <c r="DW37" s="643">
        <v>7.1</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v>5434</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994</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350419</v>
      </c>
      <c r="CS38" s="621"/>
      <c r="CT38" s="621"/>
      <c r="CU38" s="621"/>
      <c r="CV38" s="621"/>
      <c r="CW38" s="621"/>
      <c r="CX38" s="621"/>
      <c r="CY38" s="622"/>
      <c r="CZ38" s="623">
        <v>5.7</v>
      </c>
      <c r="DA38" s="641"/>
      <c r="DB38" s="641"/>
      <c r="DC38" s="642"/>
      <c r="DD38" s="626">
        <v>316856</v>
      </c>
      <c r="DE38" s="621"/>
      <c r="DF38" s="621"/>
      <c r="DG38" s="621"/>
      <c r="DH38" s="621"/>
      <c r="DI38" s="621"/>
      <c r="DJ38" s="621"/>
      <c r="DK38" s="622"/>
      <c r="DL38" s="626">
        <v>295578</v>
      </c>
      <c r="DM38" s="621"/>
      <c r="DN38" s="621"/>
      <c r="DO38" s="621"/>
      <c r="DP38" s="621"/>
      <c r="DQ38" s="621"/>
      <c r="DR38" s="621"/>
      <c r="DS38" s="621"/>
      <c r="DT38" s="621"/>
      <c r="DU38" s="621"/>
      <c r="DV38" s="622"/>
      <c r="DW38" s="643">
        <v>10.9</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t="s">
        <v>322</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132</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412548</v>
      </c>
      <c r="CS39" s="639"/>
      <c r="CT39" s="639"/>
      <c r="CU39" s="639"/>
      <c r="CV39" s="639"/>
      <c r="CW39" s="639"/>
      <c r="CX39" s="639"/>
      <c r="CY39" s="640"/>
      <c r="CZ39" s="623">
        <v>6.7</v>
      </c>
      <c r="DA39" s="641"/>
      <c r="DB39" s="641"/>
      <c r="DC39" s="642"/>
      <c r="DD39" s="626">
        <v>39422</v>
      </c>
      <c r="DE39" s="639"/>
      <c r="DF39" s="639"/>
      <c r="DG39" s="639"/>
      <c r="DH39" s="639"/>
      <c r="DI39" s="639"/>
      <c r="DJ39" s="639"/>
      <c r="DK39" s="640"/>
      <c r="DL39" s="626" t="s">
        <v>322</v>
      </c>
      <c r="DM39" s="639"/>
      <c r="DN39" s="639"/>
      <c r="DO39" s="639"/>
      <c r="DP39" s="639"/>
      <c r="DQ39" s="639"/>
      <c r="DR39" s="639"/>
      <c r="DS39" s="639"/>
      <c r="DT39" s="639"/>
      <c r="DU39" s="639"/>
      <c r="DV39" s="640"/>
      <c r="DW39" s="643" t="s">
        <v>322</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42683</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89</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57059</v>
      </c>
      <c r="CS40" s="621"/>
      <c r="CT40" s="621"/>
      <c r="CU40" s="621"/>
      <c r="CV40" s="621"/>
      <c r="CW40" s="621"/>
      <c r="CX40" s="621"/>
      <c r="CY40" s="622"/>
      <c r="CZ40" s="623">
        <v>0.9</v>
      </c>
      <c r="DA40" s="641"/>
      <c r="DB40" s="641"/>
      <c r="DC40" s="642"/>
      <c r="DD40" s="626">
        <v>4559</v>
      </c>
      <c r="DE40" s="621"/>
      <c r="DF40" s="621"/>
      <c r="DG40" s="621"/>
      <c r="DH40" s="621"/>
      <c r="DI40" s="621"/>
      <c r="DJ40" s="621"/>
      <c r="DK40" s="622"/>
      <c r="DL40" s="626" t="s">
        <v>322</v>
      </c>
      <c r="DM40" s="621"/>
      <c r="DN40" s="621"/>
      <c r="DO40" s="621"/>
      <c r="DP40" s="621"/>
      <c r="DQ40" s="621"/>
      <c r="DR40" s="621"/>
      <c r="DS40" s="621"/>
      <c r="DT40" s="621"/>
      <c r="DU40" s="621"/>
      <c r="DV40" s="622"/>
      <c r="DW40" s="643" t="s">
        <v>322</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158911</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322</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1728307</v>
      </c>
      <c r="CS42" s="621"/>
      <c r="CT42" s="621"/>
      <c r="CU42" s="621"/>
      <c r="CV42" s="621"/>
      <c r="CW42" s="621"/>
      <c r="CX42" s="621"/>
      <c r="CY42" s="622"/>
      <c r="CZ42" s="623">
        <v>28.1</v>
      </c>
      <c r="DA42" s="624"/>
      <c r="DB42" s="624"/>
      <c r="DC42" s="625"/>
      <c r="DD42" s="626">
        <v>409601</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46256</v>
      </c>
      <c r="CS43" s="639"/>
      <c r="CT43" s="639"/>
      <c r="CU43" s="639"/>
      <c r="CV43" s="639"/>
      <c r="CW43" s="639"/>
      <c r="CX43" s="639"/>
      <c r="CY43" s="640"/>
      <c r="CZ43" s="623">
        <v>0.8</v>
      </c>
      <c r="DA43" s="641"/>
      <c r="DB43" s="641"/>
      <c r="DC43" s="642"/>
      <c r="DD43" s="626">
        <v>45176</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1728252</v>
      </c>
      <c r="CS44" s="621"/>
      <c r="CT44" s="621"/>
      <c r="CU44" s="621"/>
      <c r="CV44" s="621"/>
      <c r="CW44" s="621"/>
      <c r="CX44" s="621"/>
      <c r="CY44" s="622"/>
      <c r="CZ44" s="623">
        <v>28.1</v>
      </c>
      <c r="DA44" s="624"/>
      <c r="DB44" s="624"/>
      <c r="DC44" s="625"/>
      <c r="DD44" s="626">
        <v>409546</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1116111</v>
      </c>
      <c r="CS45" s="639"/>
      <c r="CT45" s="639"/>
      <c r="CU45" s="639"/>
      <c r="CV45" s="639"/>
      <c r="CW45" s="639"/>
      <c r="CX45" s="639"/>
      <c r="CY45" s="640"/>
      <c r="CZ45" s="623">
        <v>18.2</v>
      </c>
      <c r="DA45" s="641"/>
      <c r="DB45" s="641"/>
      <c r="DC45" s="642"/>
      <c r="DD45" s="626">
        <v>300584</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574838</v>
      </c>
      <c r="CS46" s="621"/>
      <c r="CT46" s="621"/>
      <c r="CU46" s="621"/>
      <c r="CV46" s="621"/>
      <c r="CW46" s="621"/>
      <c r="CX46" s="621"/>
      <c r="CY46" s="622"/>
      <c r="CZ46" s="623">
        <v>9.4</v>
      </c>
      <c r="DA46" s="624"/>
      <c r="DB46" s="624"/>
      <c r="DC46" s="625"/>
      <c r="DD46" s="626">
        <v>97375</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v>55</v>
      </c>
      <c r="CS47" s="639"/>
      <c r="CT47" s="639"/>
      <c r="CU47" s="639"/>
      <c r="CV47" s="639"/>
      <c r="CW47" s="639"/>
      <c r="CX47" s="639"/>
      <c r="CY47" s="640"/>
      <c r="CZ47" s="623">
        <v>0</v>
      </c>
      <c r="DA47" s="641"/>
      <c r="DB47" s="641"/>
      <c r="DC47" s="642"/>
      <c r="DD47" s="626">
        <v>55</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6141366</v>
      </c>
      <c r="CS49" s="605"/>
      <c r="CT49" s="605"/>
      <c r="CU49" s="605"/>
      <c r="CV49" s="605"/>
      <c r="CW49" s="605"/>
      <c r="CX49" s="605"/>
      <c r="CY49" s="606"/>
      <c r="CZ49" s="607">
        <v>100</v>
      </c>
      <c r="DA49" s="608"/>
      <c r="DB49" s="608"/>
      <c r="DC49" s="609"/>
      <c r="DD49" s="610">
        <v>3191863</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4" t="s">
        <v>345</v>
      </c>
      <c r="DK2" s="1145"/>
      <c r="DL2" s="1145"/>
      <c r="DM2" s="1145"/>
      <c r="DN2" s="1145"/>
      <c r="DO2" s="1146"/>
      <c r="DP2" s="202"/>
      <c r="DQ2" s="1144" t="s">
        <v>346</v>
      </c>
      <c r="DR2" s="1145"/>
      <c r="DS2" s="1145"/>
      <c r="DT2" s="1145"/>
      <c r="DU2" s="1145"/>
      <c r="DV2" s="1145"/>
      <c r="DW2" s="1145"/>
      <c r="DX2" s="1145"/>
      <c r="DY2" s="1145"/>
      <c r="DZ2" s="1146"/>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6" t="s">
        <v>347</v>
      </c>
      <c r="B4" s="1096"/>
      <c r="C4" s="1096"/>
      <c r="D4" s="1096"/>
      <c r="E4" s="1096"/>
      <c r="F4" s="1096"/>
      <c r="G4" s="1096"/>
      <c r="H4" s="1096"/>
      <c r="I4" s="1096"/>
      <c r="J4" s="1096"/>
      <c r="K4" s="1096"/>
      <c r="L4" s="1096"/>
      <c r="M4" s="1096"/>
      <c r="N4" s="1096"/>
      <c r="O4" s="1096"/>
      <c r="P4" s="1096"/>
      <c r="Q4" s="1096"/>
      <c r="R4" s="1096"/>
      <c r="S4" s="1096"/>
      <c r="T4" s="1096"/>
      <c r="U4" s="1096"/>
      <c r="V4" s="1096"/>
      <c r="W4" s="1096"/>
      <c r="X4" s="1096"/>
      <c r="Y4" s="1096"/>
      <c r="Z4" s="1096"/>
      <c r="AA4" s="1096"/>
      <c r="AB4" s="1096"/>
      <c r="AC4" s="1096"/>
      <c r="AD4" s="1096"/>
      <c r="AE4" s="1096"/>
      <c r="AF4" s="1096"/>
      <c r="AG4" s="1096"/>
      <c r="AH4" s="1096"/>
      <c r="AI4" s="1096"/>
      <c r="AJ4" s="1096"/>
      <c r="AK4" s="1096"/>
      <c r="AL4" s="1096"/>
      <c r="AM4" s="1096"/>
      <c r="AN4" s="1096"/>
      <c r="AO4" s="1096"/>
      <c r="AP4" s="1096"/>
      <c r="AQ4" s="1096"/>
      <c r="AR4" s="1096"/>
      <c r="AS4" s="1096"/>
      <c r="AT4" s="1096"/>
      <c r="AU4" s="1096"/>
      <c r="AV4" s="1096"/>
      <c r="AW4" s="1096"/>
      <c r="AX4" s="1096"/>
      <c r="AY4" s="1096"/>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7"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32" t="s">
        <v>363</v>
      </c>
      <c r="DH5" s="1133"/>
      <c r="DI5" s="1133"/>
      <c r="DJ5" s="1133"/>
      <c r="DK5" s="1134"/>
      <c r="DL5" s="1132" t="s">
        <v>364</v>
      </c>
      <c r="DM5" s="1133"/>
      <c r="DN5" s="1133"/>
      <c r="DO5" s="1133"/>
      <c r="DP5" s="1134"/>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8"/>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5"/>
      <c r="DH6" s="1136"/>
      <c r="DI6" s="1136"/>
      <c r="DJ6" s="1136"/>
      <c r="DK6" s="1137"/>
      <c r="DL6" s="1135"/>
      <c r="DM6" s="1136"/>
      <c r="DN6" s="1136"/>
      <c r="DO6" s="1136"/>
      <c r="DP6" s="1137"/>
      <c r="DQ6" s="1033"/>
      <c r="DR6" s="1034"/>
      <c r="DS6" s="1034"/>
      <c r="DT6" s="1034"/>
      <c r="DU6" s="1035"/>
      <c r="DV6" s="1033"/>
      <c r="DW6" s="1034"/>
      <c r="DX6" s="1034"/>
      <c r="DY6" s="1034"/>
      <c r="DZ6" s="1047"/>
      <c r="EA6" s="207"/>
    </row>
    <row r="7" spans="1:131" s="208" customFormat="1" ht="26.25" customHeight="1" thickTop="1" x14ac:dyDescent="0.15">
      <c r="A7" s="211">
        <v>1</v>
      </c>
      <c r="B7" s="1083" t="s">
        <v>366</v>
      </c>
      <c r="C7" s="1084"/>
      <c r="D7" s="1084"/>
      <c r="E7" s="1084"/>
      <c r="F7" s="1084"/>
      <c r="G7" s="1084"/>
      <c r="H7" s="1084"/>
      <c r="I7" s="1084"/>
      <c r="J7" s="1084"/>
      <c r="K7" s="1084"/>
      <c r="L7" s="1084"/>
      <c r="M7" s="1084"/>
      <c r="N7" s="1084"/>
      <c r="O7" s="1084"/>
      <c r="P7" s="1085"/>
      <c r="Q7" s="1138">
        <v>6068</v>
      </c>
      <c r="R7" s="1139"/>
      <c r="S7" s="1139"/>
      <c r="T7" s="1139"/>
      <c r="U7" s="1139"/>
      <c r="V7" s="1139">
        <v>5943</v>
      </c>
      <c r="W7" s="1139"/>
      <c r="X7" s="1139"/>
      <c r="Y7" s="1139"/>
      <c r="Z7" s="1139"/>
      <c r="AA7" s="1139">
        <v>125</v>
      </c>
      <c r="AB7" s="1139"/>
      <c r="AC7" s="1139"/>
      <c r="AD7" s="1139"/>
      <c r="AE7" s="1140"/>
      <c r="AF7" s="1141">
        <v>103</v>
      </c>
      <c r="AG7" s="1142"/>
      <c r="AH7" s="1142"/>
      <c r="AI7" s="1142"/>
      <c r="AJ7" s="1143"/>
      <c r="AK7" s="1124">
        <v>548</v>
      </c>
      <c r="AL7" s="1125"/>
      <c r="AM7" s="1125"/>
      <c r="AN7" s="1125"/>
      <c r="AO7" s="1125"/>
      <c r="AP7" s="1125">
        <v>2897</v>
      </c>
      <c r="AQ7" s="1125"/>
      <c r="AR7" s="1125"/>
      <c r="AS7" s="1125"/>
      <c r="AT7" s="1125"/>
      <c r="AU7" s="1126" t="s">
        <v>535</v>
      </c>
      <c r="AV7" s="1127"/>
      <c r="AW7" s="1127"/>
      <c r="AX7" s="1127"/>
      <c r="AY7" s="1128"/>
      <c r="AZ7" s="205"/>
      <c r="BA7" s="205"/>
      <c r="BB7" s="205"/>
      <c r="BC7" s="205"/>
      <c r="BD7" s="205"/>
      <c r="BE7" s="206"/>
      <c r="BF7" s="206"/>
      <c r="BG7" s="206"/>
      <c r="BH7" s="206"/>
      <c r="BI7" s="206"/>
      <c r="BJ7" s="206"/>
      <c r="BK7" s="206"/>
      <c r="BL7" s="206"/>
      <c r="BM7" s="206"/>
      <c r="BN7" s="206"/>
      <c r="BO7" s="206"/>
      <c r="BP7" s="206"/>
      <c r="BQ7" s="212">
        <v>1</v>
      </c>
      <c r="BR7" s="213"/>
      <c r="BS7" s="1129" t="s">
        <v>543</v>
      </c>
      <c r="BT7" s="1130"/>
      <c r="BU7" s="1130"/>
      <c r="BV7" s="1130"/>
      <c r="BW7" s="1130"/>
      <c r="BX7" s="1130"/>
      <c r="BY7" s="1130"/>
      <c r="BZ7" s="1130"/>
      <c r="CA7" s="1130"/>
      <c r="CB7" s="1130"/>
      <c r="CC7" s="1130"/>
      <c r="CD7" s="1130"/>
      <c r="CE7" s="1130"/>
      <c r="CF7" s="1130"/>
      <c r="CG7" s="1131"/>
      <c r="CH7" s="1121">
        <v>0</v>
      </c>
      <c r="CI7" s="1122"/>
      <c r="CJ7" s="1122"/>
      <c r="CK7" s="1122"/>
      <c r="CL7" s="1123"/>
      <c r="CM7" s="1121">
        <v>4</v>
      </c>
      <c r="CN7" s="1122"/>
      <c r="CO7" s="1122"/>
      <c r="CP7" s="1122"/>
      <c r="CQ7" s="1123"/>
      <c r="CR7" s="1121">
        <v>1</v>
      </c>
      <c r="CS7" s="1122"/>
      <c r="CT7" s="1122"/>
      <c r="CU7" s="1122"/>
      <c r="CV7" s="1123"/>
      <c r="CW7" s="1121" t="s">
        <v>554</v>
      </c>
      <c r="CX7" s="1122"/>
      <c r="CY7" s="1122"/>
      <c r="CZ7" s="1122"/>
      <c r="DA7" s="1123"/>
      <c r="DB7" s="1121">
        <v>15</v>
      </c>
      <c r="DC7" s="1122"/>
      <c r="DD7" s="1122"/>
      <c r="DE7" s="1122"/>
      <c r="DF7" s="1123"/>
      <c r="DG7" s="1121" t="s">
        <v>552</v>
      </c>
      <c r="DH7" s="1122"/>
      <c r="DI7" s="1122"/>
      <c r="DJ7" s="1122"/>
      <c r="DK7" s="1123"/>
      <c r="DL7" s="1121" t="s">
        <v>553</v>
      </c>
      <c r="DM7" s="1122"/>
      <c r="DN7" s="1122"/>
      <c r="DO7" s="1122"/>
      <c r="DP7" s="1123"/>
      <c r="DQ7" s="1121" t="s">
        <v>552</v>
      </c>
      <c r="DR7" s="1122"/>
      <c r="DS7" s="1122"/>
      <c r="DT7" s="1122"/>
      <c r="DU7" s="1123"/>
      <c r="DV7" s="1149" t="s">
        <v>544</v>
      </c>
      <c r="DW7" s="1150"/>
      <c r="DX7" s="1150"/>
      <c r="DY7" s="1150"/>
      <c r="DZ7" s="1151"/>
      <c r="EA7" s="207"/>
    </row>
    <row r="8" spans="1:131" s="208" customFormat="1" ht="26.25" customHeight="1" x14ac:dyDescent="0.15">
      <c r="A8" s="214">
        <v>2</v>
      </c>
      <c r="B8" s="1066" t="s">
        <v>367</v>
      </c>
      <c r="C8" s="1067"/>
      <c r="D8" s="1067"/>
      <c r="E8" s="1067"/>
      <c r="F8" s="1067"/>
      <c r="G8" s="1067"/>
      <c r="H8" s="1067"/>
      <c r="I8" s="1067"/>
      <c r="J8" s="1067"/>
      <c r="K8" s="1067"/>
      <c r="L8" s="1067"/>
      <c r="M8" s="1067"/>
      <c r="N8" s="1067"/>
      <c r="O8" s="1067"/>
      <c r="P8" s="1068"/>
      <c r="Q8" s="1072">
        <v>309</v>
      </c>
      <c r="R8" s="1073"/>
      <c r="S8" s="1073"/>
      <c r="T8" s="1073"/>
      <c r="U8" s="1073"/>
      <c r="V8" s="1073">
        <v>288</v>
      </c>
      <c r="W8" s="1073"/>
      <c r="X8" s="1073"/>
      <c r="Y8" s="1073"/>
      <c r="Z8" s="1073"/>
      <c r="AA8" s="1073">
        <v>21</v>
      </c>
      <c r="AB8" s="1073"/>
      <c r="AC8" s="1073"/>
      <c r="AD8" s="1073"/>
      <c r="AE8" s="1074"/>
      <c r="AF8" s="1048">
        <v>22</v>
      </c>
      <c r="AG8" s="1049"/>
      <c r="AH8" s="1049"/>
      <c r="AI8" s="1049"/>
      <c r="AJ8" s="1050"/>
      <c r="AK8" s="1119" t="s">
        <v>537</v>
      </c>
      <c r="AL8" s="1120"/>
      <c r="AM8" s="1120"/>
      <c r="AN8" s="1120"/>
      <c r="AO8" s="1120"/>
      <c r="AP8" s="1120" t="s">
        <v>536</v>
      </c>
      <c r="AQ8" s="1120"/>
      <c r="AR8" s="1120"/>
      <c r="AS8" s="1120"/>
      <c r="AT8" s="1120"/>
      <c r="AU8" s="1117"/>
      <c r="AV8" s="1117"/>
      <c r="AW8" s="1117"/>
      <c r="AX8" s="1117"/>
      <c r="AY8" s="1118"/>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9"/>
      <c r="AL9" s="1120"/>
      <c r="AM9" s="1120"/>
      <c r="AN9" s="1120"/>
      <c r="AO9" s="1120"/>
      <c r="AP9" s="1120"/>
      <c r="AQ9" s="1120"/>
      <c r="AR9" s="1120"/>
      <c r="AS9" s="1120"/>
      <c r="AT9" s="1120"/>
      <c r="AU9" s="1117"/>
      <c r="AV9" s="1117"/>
      <c r="AW9" s="1117"/>
      <c r="AX9" s="1117"/>
      <c r="AY9" s="1118"/>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9"/>
      <c r="AL10" s="1120"/>
      <c r="AM10" s="1120"/>
      <c r="AN10" s="1120"/>
      <c r="AO10" s="1120"/>
      <c r="AP10" s="1120"/>
      <c r="AQ10" s="1120"/>
      <c r="AR10" s="1120"/>
      <c r="AS10" s="1120"/>
      <c r="AT10" s="1120"/>
      <c r="AU10" s="1117"/>
      <c r="AV10" s="1117"/>
      <c r="AW10" s="1117"/>
      <c r="AX10" s="1117"/>
      <c r="AY10" s="1118"/>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9"/>
      <c r="AL11" s="1120"/>
      <c r="AM11" s="1120"/>
      <c r="AN11" s="1120"/>
      <c r="AO11" s="1120"/>
      <c r="AP11" s="1120"/>
      <c r="AQ11" s="1120"/>
      <c r="AR11" s="1120"/>
      <c r="AS11" s="1120"/>
      <c r="AT11" s="1120"/>
      <c r="AU11" s="1117"/>
      <c r="AV11" s="1117"/>
      <c r="AW11" s="1117"/>
      <c r="AX11" s="1117"/>
      <c r="AY11" s="1118"/>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9"/>
      <c r="AL12" s="1120"/>
      <c r="AM12" s="1120"/>
      <c r="AN12" s="1120"/>
      <c r="AO12" s="1120"/>
      <c r="AP12" s="1120"/>
      <c r="AQ12" s="1120"/>
      <c r="AR12" s="1120"/>
      <c r="AS12" s="1120"/>
      <c r="AT12" s="1120"/>
      <c r="AU12" s="1117"/>
      <c r="AV12" s="1117"/>
      <c r="AW12" s="1117"/>
      <c r="AX12" s="1117"/>
      <c r="AY12" s="1118"/>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9"/>
      <c r="AL13" s="1120"/>
      <c r="AM13" s="1120"/>
      <c r="AN13" s="1120"/>
      <c r="AO13" s="1120"/>
      <c r="AP13" s="1120"/>
      <c r="AQ13" s="1120"/>
      <c r="AR13" s="1120"/>
      <c r="AS13" s="1120"/>
      <c r="AT13" s="1120"/>
      <c r="AU13" s="1117"/>
      <c r="AV13" s="1117"/>
      <c r="AW13" s="1117"/>
      <c r="AX13" s="1117"/>
      <c r="AY13" s="1118"/>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9"/>
      <c r="AL14" s="1120"/>
      <c r="AM14" s="1120"/>
      <c r="AN14" s="1120"/>
      <c r="AO14" s="1120"/>
      <c r="AP14" s="1120"/>
      <c r="AQ14" s="1120"/>
      <c r="AR14" s="1120"/>
      <c r="AS14" s="1120"/>
      <c r="AT14" s="1120"/>
      <c r="AU14" s="1117"/>
      <c r="AV14" s="1117"/>
      <c r="AW14" s="1117"/>
      <c r="AX14" s="1117"/>
      <c r="AY14" s="1118"/>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9"/>
      <c r="AL15" s="1120"/>
      <c r="AM15" s="1120"/>
      <c r="AN15" s="1120"/>
      <c r="AO15" s="1120"/>
      <c r="AP15" s="1120"/>
      <c r="AQ15" s="1120"/>
      <c r="AR15" s="1120"/>
      <c r="AS15" s="1120"/>
      <c r="AT15" s="1120"/>
      <c r="AU15" s="1117"/>
      <c r="AV15" s="1117"/>
      <c r="AW15" s="1117"/>
      <c r="AX15" s="1117"/>
      <c r="AY15" s="1118"/>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9"/>
      <c r="AL16" s="1120"/>
      <c r="AM16" s="1120"/>
      <c r="AN16" s="1120"/>
      <c r="AO16" s="1120"/>
      <c r="AP16" s="1120"/>
      <c r="AQ16" s="1120"/>
      <c r="AR16" s="1120"/>
      <c r="AS16" s="1120"/>
      <c r="AT16" s="1120"/>
      <c r="AU16" s="1117"/>
      <c r="AV16" s="1117"/>
      <c r="AW16" s="1117"/>
      <c r="AX16" s="1117"/>
      <c r="AY16" s="1118"/>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9"/>
      <c r="AL17" s="1120"/>
      <c r="AM17" s="1120"/>
      <c r="AN17" s="1120"/>
      <c r="AO17" s="1120"/>
      <c r="AP17" s="1120"/>
      <c r="AQ17" s="1120"/>
      <c r="AR17" s="1120"/>
      <c r="AS17" s="1120"/>
      <c r="AT17" s="1120"/>
      <c r="AU17" s="1117"/>
      <c r="AV17" s="1117"/>
      <c r="AW17" s="1117"/>
      <c r="AX17" s="1117"/>
      <c r="AY17" s="1118"/>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9"/>
      <c r="AL18" s="1120"/>
      <c r="AM18" s="1120"/>
      <c r="AN18" s="1120"/>
      <c r="AO18" s="1120"/>
      <c r="AP18" s="1120"/>
      <c r="AQ18" s="1120"/>
      <c r="AR18" s="1120"/>
      <c r="AS18" s="1120"/>
      <c r="AT18" s="1120"/>
      <c r="AU18" s="1117"/>
      <c r="AV18" s="1117"/>
      <c r="AW18" s="1117"/>
      <c r="AX18" s="1117"/>
      <c r="AY18" s="1118"/>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9"/>
      <c r="AL19" s="1120"/>
      <c r="AM19" s="1120"/>
      <c r="AN19" s="1120"/>
      <c r="AO19" s="1120"/>
      <c r="AP19" s="1120"/>
      <c r="AQ19" s="1120"/>
      <c r="AR19" s="1120"/>
      <c r="AS19" s="1120"/>
      <c r="AT19" s="1120"/>
      <c r="AU19" s="1117"/>
      <c r="AV19" s="1117"/>
      <c r="AW19" s="1117"/>
      <c r="AX19" s="1117"/>
      <c r="AY19" s="1118"/>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9"/>
      <c r="AL20" s="1120"/>
      <c r="AM20" s="1120"/>
      <c r="AN20" s="1120"/>
      <c r="AO20" s="1120"/>
      <c r="AP20" s="1120"/>
      <c r="AQ20" s="1120"/>
      <c r="AR20" s="1120"/>
      <c r="AS20" s="1120"/>
      <c r="AT20" s="1120"/>
      <c r="AU20" s="1117"/>
      <c r="AV20" s="1117"/>
      <c r="AW20" s="1117"/>
      <c r="AX20" s="1117"/>
      <c r="AY20" s="1118"/>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9"/>
      <c r="AL21" s="1120"/>
      <c r="AM21" s="1120"/>
      <c r="AN21" s="1120"/>
      <c r="AO21" s="1120"/>
      <c r="AP21" s="1120"/>
      <c r="AQ21" s="1120"/>
      <c r="AR21" s="1120"/>
      <c r="AS21" s="1120"/>
      <c r="AT21" s="1120"/>
      <c r="AU21" s="1117"/>
      <c r="AV21" s="1117"/>
      <c r="AW21" s="1117"/>
      <c r="AX21" s="1117"/>
      <c r="AY21" s="1118"/>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4"/>
      <c r="R22" s="1115"/>
      <c r="S22" s="1115"/>
      <c r="T22" s="1115"/>
      <c r="U22" s="1115"/>
      <c r="V22" s="1115"/>
      <c r="W22" s="1115"/>
      <c r="X22" s="1115"/>
      <c r="Y22" s="1115"/>
      <c r="Z22" s="1115"/>
      <c r="AA22" s="1115"/>
      <c r="AB22" s="1115"/>
      <c r="AC22" s="1115"/>
      <c r="AD22" s="1115"/>
      <c r="AE22" s="1116"/>
      <c r="AF22" s="1048"/>
      <c r="AG22" s="1049"/>
      <c r="AH22" s="1049"/>
      <c r="AI22" s="1049"/>
      <c r="AJ22" s="1050"/>
      <c r="AK22" s="1110"/>
      <c r="AL22" s="1111"/>
      <c r="AM22" s="1111"/>
      <c r="AN22" s="1111"/>
      <c r="AO22" s="1111"/>
      <c r="AP22" s="1111"/>
      <c r="AQ22" s="1111"/>
      <c r="AR22" s="1111"/>
      <c r="AS22" s="1111"/>
      <c r="AT22" s="1111"/>
      <c r="AU22" s="1112"/>
      <c r="AV22" s="1112"/>
      <c r="AW22" s="1112"/>
      <c r="AX22" s="1112"/>
      <c r="AY22" s="1113"/>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369</v>
      </c>
      <c r="B23" s="973" t="s">
        <v>370</v>
      </c>
      <c r="C23" s="974"/>
      <c r="D23" s="974"/>
      <c r="E23" s="974"/>
      <c r="F23" s="974"/>
      <c r="G23" s="974"/>
      <c r="H23" s="974"/>
      <c r="I23" s="974"/>
      <c r="J23" s="974"/>
      <c r="K23" s="974"/>
      <c r="L23" s="974"/>
      <c r="M23" s="974"/>
      <c r="N23" s="974"/>
      <c r="O23" s="974"/>
      <c r="P23" s="975"/>
      <c r="Q23" s="1101">
        <v>6377</v>
      </c>
      <c r="R23" s="1102"/>
      <c r="S23" s="1102"/>
      <c r="T23" s="1102"/>
      <c r="U23" s="1102"/>
      <c r="V23" s="1102">
        <v>6231</v>
      </c>
      <c r="W23" s="1102"/>
      <c r="X23" s="1102"/>
      <c r="Y23" s="1102"/>
      <c r="Z23" s="1102"/>
      <c r="AA23" s="1102">
        <v>146</v>
      </c>
      <c r="AB23" s="1102"/>
      <c r="AC23" s="1102"/>
      <c r="AD23" s="1102"/>
      <c r="AE23" s="1103"/>
      <c r="AF23" s="1104">
        <v>124</v>
      </c>
      <c r="AG23" s="1102"/>
      <c r="AH23" s="1102"/>
      <c r="AI23" s="1102"/>
      <c r="AJ23" s="1105"/>
      <c r="AK23" s="1106"/>
      <c r="AL23" s="1107"/>
      <c r="AM23" s="1107"/>
      <c r="AN23" s="1107"/>
      <c r="AO23" s="1107"/>
      <c r="AP23" s="1102">
        <v>2897</v>
      </c>
      <c r="AQ23" s="1102"/>
      <c r="AR23" s="1102"/>
      <c r="AS23" s="1102"/>
      <c r="AT23" s="1102"/>
      <c r="AU23" s="1108"/>
      <c r="AV23" s="1108"/>
      <c r="AW23" s="1108"/>
      <c r="AX23" s="1108"/>
      <c r="AY23" s="1109"/>
      <c r="AZ23" s="1098" t="s">
        <v>113</v>
      </c>
      <c r="BA23" s="1099"/>
      <c r="BB23" s="1099"/>
      <c r="BC23" s="1099"/>
      <c r="BD23" s="1100"/>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7" t="s">
        <v>371</v>
      </c>
      <c r="B24" s="1097"/>
      <c r="C24" s="1097"/>
      <c r="D24" s="1097"/>
      <c r="E24" s="1097"/>
      <c r="F24" s="1097"/>
      <c r="G24" s="1097"/>
      <c r="H24" s="1097"/>
      <c r="I24" s="1097"/>
      <c r="J24" s="1097"/>
      <c r="K24" s="1097"/>
      <c r="L24" s="1097"/>
      <c r="M24" s="1097"/>
      <c r="N24" s="1097"/>
      <c r="O24" s="1097"/>
      <c r="P24" s="1097"/>
      <c r="Q24" s="1097"/>
      <c r="R24" s="1097"/>
      <c r="S24" s="1097"/>
      <c r="T24" s="1097"/>
      <c r="U24" s="1097"/>
      <c r="V24" s="1097"/>
      <c r="W24" s="1097"/>
      <c r="X24" s="1097"/>
      <c r="Y24" s="1097"/>
      <c r="Z24" s="1097"/>
      <c r="AA24" s="1097"/>
      <c r="AB24" s="1097"/>
      <c r="AC24" s="1097"/>
      <c r="AD24" s="1097"/>
      <c r="AE24" s="1097"/>
      <c r="AF24" s="1097"/>
      <c r="AG24" s="1097"/>
      <c r="AH24" s="1097"/>
      <c r="AI24" s="1097"/>
      <c r="AJ24" s="1097"/>
      <c r="AK24" s="1097"/>
      <c r="AL24" s="1097"/>
      <c r="AM24" s="1097"/>
      <c r="AN24" s="1097"/>
      <c r="AO24" s="1097"/>
      <c r="AP24" s="1097"/>
      <c r="AQ24" s="1097"/>
      <c r="AR24" s="1097"/>
      <c r="AS24" s="1097"/>
      <c r="AT24" s="1097"/>
      <c r="AU24" s="1097"/>
      <c r="AV24" s="1097"/>
      <c r="AW24" s="1097"/>
      <c r="AX24" s="1097"/>
      <c r="AY24" s="1097"/>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6" t="s">
        <v>372</v>
      </c>
      <c r="B25" s="1096"/>
      <c r="C25" s="1096"/>
      <c r="D25" s="1096"/>
      <c r="E25" s="1096"/>
      <c r="F25" s="1096"/>
      <c r="G25" s="1096"/>
      <c r="H25" s="1096"/>
      <c r="I25" s="1096"/>
      <c r="J25" s="1096"/>
      <c r="K25" s="1096"/>
      <c r="L25" s="1096"/>
      <c r="M25" s="1096"/>
      <c r="N25" s="1096"/>
      <c r="O25" s="1096"/>
      <c r="P25" s="1096"/>
      <c r="Q25" s="1096"/>
      <c r="R25" s="1096"/>
      <c r="S25" s="1096"/>
      <c r="T25" s="1096"/>
      <c r="U25" s="1096"/>
      <c r="V25" s="1096"/>
      <c r="W25" s="1096"/>
      <c r="X25" s="1096"/>
      <c r="Y25" s="1096"/>
      <c r="Z25" s="1096"/>
      <c r="AA25" s="1096"/>
      <c r="AB25" s="1096"/>
      <c r="AC25" s="1096"/>
      <c r="AD25" s="1096"/>
      <c r="AE25" s="1096"/>
      <c r="AF25" s="1096"/>
      <c r="AG25" s="1096"/>
      <c r="AH25" s="1096"/>
      <c r="AI25" s="1096"/>
      <c r="AJ25" s="1096"/>
      <c r="AK25" s="1096"/>
      <c r="AL25" s="1096"/>
      <c r="AM25" s="1096"/>
      <c r="AN25" s="1096"/>
      <c r="AO25" s="1096"/>
      <c r="AP25" s="1096"/>
      <c r="AQ25" s="1096"/>
      <c r="AR25" s="1096"/>
      <c r="AS25" s="1096"/>
      <c r="AT25" s="1096"/>
      <c r="AU25" s="1096"/>
      <c r="AV25" s="1096"/>
      <c r="AW25" s="1096"/>
      <c r="AX25" s="1096"/>
      <c r="AY25" s="1096"/>
      <c r="AZ25" s="1096"/>
      <c r="BA25" s="1096"/>
      <c r="BB25" s="1096"/>
      <c r="BC25" s="1096"/>
      <c r="BD25" s="1096"/>
      <c r="BE25" s="1096"/>
      <c r="BF25" s="1096"/>
      <c r="BG25" s="1096"/>
      <c r="BH25" s="1096"/>
      <c r="BI25" s="1096"/>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92" t="s">
        <v>376</v>
      </c>
      <c r="AG26" s="1037"/>
      <c r="AH26" s="1037"/>
      <c r="AI26" s="1037"/>
      <c r="AJ26" s="1093"/>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4"/>
      <c r="AG27" s="1040"/>
      <c r="AH27" s="1040"/>
      <c r="AI27" s="1040"/>
      <c r="AJ27" s="1095"/>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83" t="s">
        <v>381</v>
      </c>
      <c r="C28" s="1084"/>
      <c r="D28" s="1084"/>
      <c r="E28" s="1084"/>
      <c r="F28" s="1084"/>
      <c r="G28" s="1084"/>
      <c r="H28" s="1084"/>
      <c r="I28" s="1084"/>
      <c r="J28" s="1084"/>
      <c r="K28" s="1084"/>
      <c r="L28" s="1084"/>
      <c r="M28" s="1084"/>
      <c r="N28" s="1084"/>
      <c r="O28" s="1084"/>
      <c r="P28" s="1085"/>
      <c r="Q28" s="1086">
        <v>303</v>
      </c>
      <c r="R28" s="1087"/>
      <c r="S28" s="1087"/>
      <c r="T28" s="1087"/>
      <c r="U28" s="1087"/>
      <c r="V28" s="1087">
        <v>291</v>
      </c>
      <c r="W28" s="1087"/>
      <c r="X28" s="1087"/>
      <c r="Y28" s="1087"/>
      <c r="Z28" s="1087"/>
      <c r="AA28" s="1087">
        <v>12</v>
      </c>
      <c r="AB28" s="1087"/>
      <c r="AC28" s="1087"/>
      <c r="AD28" s="1087"/>
      <c r="AE28" s="1088"/>
      <c r="AF28" s="1089">
        <v>12</v>
      </c>
      <c r="AG28" s="1087"/>
      <c r="AH28" s="1087"/>
      <c r="AI28" s="1087"/>
      <c r="AJ28" s="1090"/>
      <c r="AK28" s="1091">
        <v>5</v>
      </c>
      <c r="AL28" s="1078"/>
      <c r="AM28" s="1078"/>
      <c r="AN28" s="1078"/>
      <c r="AO28" s="1078"/>
      <c r="AP28" s="1078">
        <v>117</v>
      </c>
      <c r="AQ28" s="1078"/>
      <c r="AR28" s="1078"/>
      <c r="AS28" s="1078"/>
      <c r="AT28" s="1078"/>
      <c r="AU28" s="1078">
        <v>2</v>
      </c>
      <c r="AV28" s="1078"/>
      <c r="AW28" s="1078"/>
      <c r="AX28" s="1078"/>
      <c r="AY28" s="1078"/>
      <c r="AZ28" s="1079" t="s">
        <v>536</v>
      </c>
      <c r="BA28" s="1079"/>
      <c r="BB28" s="1079"/>
      <c r="BC28" s="1079"/>
      <c r="BD28" s="1079"/>
      <c r="BE28" s="1080" t="s">
        <v>538</v>
      </c>
      <c r="BF28" s="1081"/>
      <c r="BG28" s="1081"/>
      <c r="BH28" s="1081"/>
      <c r="BI28" s="1082"/>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382</v>
      </c>
      <c r="C29" s="1067"/>
      <c r="D29" s="1067"/>
      <c r="E29" s="1067"/>
      <c r="F29" s="1067"/>
      <c r="G29" s="1067"/>
      <c r="H29" s="1067"/>
      <c r="I29" s="1067"/>
      <c r="J29" s="1067"/>
      <c r="K29" s="1067"/>
      <c r="L29" s="1067"/>
      <c r="M29" s="1067"/>
      <c r="N29" s="1067"/>
      <c r="O29" s="1067"/>
      <c r="P29" s="1068"/>
      <c r="Q29" s="1072">
        <v>42</v>
      </c>
      <c r="R29" s="1073"/>
      <c r="S29" s="1073"/>
      <c r="T29" s="1073"/>
      <c r="U29" s="1073"/>
      <c r="V29" s="1073">
        <v>38</v>
      </c>
      <c r="W29" s="1073"/>
      <c r="X29" s="1073"/>
      <c r="Y29" s="1073"/>
      <c r="Z29" s="1073"/>
      <c r="AA29" s="1073">
        <v>4</v>
      </c>
      <c r="AB29" s="1073"/>
      <c r="AC29" s="1073"/>
      <c r="AD29" s="1073"/>
      <c r="AE29" s="1074"/>
      <c r="AF29" s="1048">
        <v>4</v>
      </c>
      <c r="AG29" s="1049"/>
      <c r="AH29" s="1049"/>
      <c r="AI29" s="1049"/>
      <c r="AJ29" s="1050"/>
      <c r="AK29" s="1009" t="s">
        <v>536</v>
      </c>
      <c r="AL29" s="1000"/>
      <c r="AM29" s="1000"/>
      <c r="AN29" s="1000"/>
      <c r="AO29" s="1000"/>
      <c r="AP29" s="1000" t="s">
        <v>539</v>
      </c>
      <c r="AQ29" s="1000"/>
      <c r="AR29" s="1000"/>
      <c r="AS29" s="1000"/>
      <c r="AT29" s="1000"/>
      <c r="AU29" s="1000" t="s">
        <v>536</v>
      </c>
      <c r="AV29" s="1000"/>
      <c r="AW29" s="1000"/>
      <c r="AX29" s="1000"/>
      <c r="AY29" s="1000"/>
      <c r="AZ29" s="1071" t="s">
        <v>536</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383</v>
      </c>
      <c r="C30" s="1067"/>
      <c r="D30" s="1067"/>
      <c r="E30" s="1067"/>
      <c r="F30" s="1067"/>
      <c r="G30" s="1067"/>
      <c r="H30" s="1067"/>
      <c r="I30" s="1067"/>
      <c r="J30" s="1067"/>
      <c r="K30" s="1067"/>
      <c r="L30" s="1067"/>
      <c r="M30" s="1067"/>
      <c r="N30" s="1067"/>
      <c r="O30" s="1067"/>
      <c r="P30" s="1068"/>
      <c r="Q30" s="1072">
        <v>356</v>
      </c>
      <c r="R30" s="1073"/>
      <c r="S30" s="1073"/>
      <c r="T30" s="1073"/>
      <c r="U30" s="1073"/>
      <c r="V30" s="1073">
        <v>336</v>
      </c>
      <c r="W30" s="1073"/>
      <c r="X30" s="1073"/>
      <c r="Y30" s="1073"/>
      <c r="Z30" s="1073"/>
      <c r="AA30" s="1073">
        <v>20</v>
      </c>
      <c r="AB30" s="1073"/>
      <c r="AC30" s="1073"/>
      <c r="AD30" s="1073"/>
      <c r="AE30" s="1074"/>
      <c r="AF30" s="1048">
        <v>20</v>
      </c>
      <c r="AG30" s="1049"/>
      <c r="AH30" s="1049"/>
      <c r="AI30" s="1049"/>
      <c r="AJ30" s="1050"/>
      <c r="AK30" s="1009">
        <v>46</v>
      </c>
      <c r="AL30" s="1000"/>
      <c r="AM30" s="1000"/>
      <c r="AN30" s="1000"/>
      <c r="AO30" s="1000"/>
      <c r="AP30" s="1000" t="s">
        <v>536</v>
      </c>
      <c r="AQ30" s="1000"/>
      <c r="AR30" s="1000"/>
      <c r="AS30" s="1000"/>
      <c r="AT30" s="1000"/>
      <c r="AU30" s="1000" t="s">
        <v>536</v>
      </c>
      <c r="AV30" s="1000"/>
      <c r="AW30" s="1000"/>
      <c r="AX30" s="1000"/>
      <c r="AY30" s="1000"/>
      <c r="AZ30" s="1071" t="s">
        <v>539</v>
      </c>
      <c r="BA30" s="1071"/>
      <c r="BB30" s="1071"/>
      <c r="BC30" s="1071"/>
      <c r="BD30" s="1071"/>
      <c r="BE30" s="1075" t="s">
        <v>541</v>
      </c>
      <c r="BF30" s="1076"/>
      <c r="BG30" s="1076"/>
      <c r="BH30" s="1076"/>
      <c r="BI30" s="1077"/>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384</v>
      </c>
      <c r="C31" s="1067"/>
      <c r="D31" s="1067"/>
      <c r="E31" s="1067"/>
      <c r="F31" s="1067"/>
      <c r="G31" s="1067"/>
      <c r="H31" s="1067"/>
      <c r="I31" s="1067"/>
      <c r="J31" s="1067"/>
      <c r="K31" s="1067"/>
      <c r="L31" s="1067"/>
      <c r="M31" s="1067"/>
      <c r="N31" s="1067"/>
      <c r="O31" s="1067"/>
      <c r="P31" s="1068"/>
      <c r="Q31" s="1072">
        <v>582</v>
      </c>
      <c r="R31" s="1073"/>
      <c r="S31" s="1073"/>
      <c r="T31" s="1073"/>
      <c r="U31" s="1073"/>
      <c r="V31" s="1073">
        <v>528</v>
      </c>
      <c r="W31" s="1073"/>
      <c r="X31" s="1073"/>
      <c r="Y31" s="1073"/>
      <c r="Z31" s="1073"/>
      <c r="AA31" s="1073">
        <v>54</v>
      </c>
      <c r="AB31" s="1073"/>
      <c r="AC31" s="1073"/>
      <c r="AD31" s="1073"/>
      <c r="AE31" s="1074"/>
      <c r="AF31" s="1048">
        <v>54</v>
      </c>
      <c r="AG31" s="1049"/>
      <c r="AH31" s="1049"/>
      <c r="AI31" s="1049"/>
      <c r="AJ31" s="1050"/>
      <c r="AK31" s="1009">
        <v>30</v>
      </c>
      <c r="AL31" s="1000"/>
      <c r="AM31" s="1000"/>
      <c r="AN31" s="1000"/>
      <c r="AO31" s="1000"/>
      <c r="AP31" s="1000" t="s">
        <v>536</v>
      </c>
      <c r="AQ31" s="1000"/>
      <c r="AR31" s="1000"/>
      <c r="AS31" s="1000"/>
      <c r="AT31" s="1000"/>
      <c r="AU31" s="1000" t="s">
        <v>539</v>
      </c>
      <c r="AV31" s="1000"/>
      <c r="AW31" s="1000"/>
      <c r="AX31" s="1000"/>
      <c r="AY31" s="1000"/>
      <c r="AZ31" s="1071" t="s">
        <v>536</v>
      </c>
      <c r="BA31" s="1071"/>
      <c r="BB31" s="1071"/>
      <c r="BC31" s="1071"/>
      <c r="BD31" s="1071"/>
      <c r="BE31" s="1075" t="s">
        <v>540</v>
      </c>
      <c r="BF31" s="1076"/>
      <c r="BG31" s="1076"/>
      <c r="BH31" s="1076"/>
      <c r="BI31" s="1077"/>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385</v>
      </c>
      <c r="C32" s="1067"/>
      <c r="D32" s="1067"/>
      <c r="E32" s="1067"/>
      <c r="F32" s="1067"/>
      <c r="G32" s="1067"/>
      <c r="H32" s="1067"/>
      <c r="I32" s="1067"/>
      <c r="J32" s="1067"/>
      <c r="K32" s="1067"/>
      <c r="L32" s="1067"/>
      <c r="M32" s="1067"/>
      <c r="N32" s="1067"/>
      <c r="O32" s="1067"/>
      <c r="P32" s="1068"/>
      <c r="Q32" s="1072">
        <v>55</v>
      </c>
      <c r="R32" s="1073"/>
      <c r="S32" s="1073"/>
      <c r="T32" s="1073"/>
      <c r="U32" s="1073"/>
      <c r="V32" s="1073">
        <v>55</v>
      </c>
      <c r="W32" s="1073"/>
      <c r="X32" s="1073"/>
      <c r="Y32" s="1073"/>
      <c r="Z32" s="1073"/>
      <c r="AA32" s="1073">
        <v>0</v>
      </c>
      <c r="AB32" s="1073"/>
      <c r="AC32" s="1073"/>
      <c r="AD32" s="1073"/>
      <c r="AE32" s="1074"/>
      <c r="AF32" s="1048">
        <v>0</v>
      </c>
      <c r="AG32" s="1049"/>
      <c r="AH32" s="1049"/>
      <c r="AI32" s="1049"/>
      <c r="AJ32" s="1050"/>
      <c r="AK32" s="1009">
        <v>23</v>
      </c>
      <c r="AL32" s="1000"/>
      <c r="AM32" s="1000"/>
      <c r="AN32" s="1000"/>
      <c r="AO32" s="1000"/>
      <c r="AP32" s="1000" t="s">
        <v>539</v>
      </c>
      <c r="AQ32" s="1000"/>
      <c r="AR32" s="1000"/>
      <c r="AS32" s="1000"/>
      <c r="AT32" s="1000"/>
      <c r="AU32" s="1000" t="s">
        <v>539</v>
      </c>
      <c r="AV32" s="1000"/>
      <c r="AW32" s="1000"/>
      <c r="AX32" s="1000"/>
      <c r="AY32" s="1000"/>
      <c r="AZ32" s="1071" t="s">
        <v>539</v>
      </c>
      <c r="BA32" s="1071"/>
      <c r="BB32" s="1071"/>
      <c r="BC32" s="1071"/>
      <c r="BD32" s="1071"/>
      <c r="BE32" s="1075" t="s">
        <v>542</v>
      </c>
      <c r="BF32" s="1076"/>
      <c r="BG32" s="1076"/>
      <c r="BH32" s="1076"/>
      <c r="BI32" s="1077"/>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386</v>
      </c>
      <c r="C33" s="1067"/>
      <c r="D33" s="1067"/>
      <c r="E33" s="1067"/>
      <c r="F33" s="1067"/>
      <c r="G33" s="1067"/>
      <c r="H33" s="1067"/>
      <c r="I33" s="1067"/>
      <c r="J33" s="1067"/>
      <c r="K33" s="1067"/>
      <c r="L33" s="1067"/>
      <c r="M33" s="1067"/>
      <c r="N33" s="1067"/>
      <c r="O33" s="1067"/>
      <c r="P33" s="1068"/>
      <c r="Q33" s="1072">
        <v>175</v>
      </c>
      <c r="R33" s="1073"/>
      <c r="S33" s="1073"/>
      <c r="T33" s="1073"/>
      <c r="U33" s="1073"/>
      <c r="V33" s="1073">
        <v>182</v>
      </c>
      <c r="W33" s="1073"/>
      <c r="X33" s="1073"/>
      <c r="Y33" s="1073"/>
      <c r="Z33" s="1073"/>
      <c r="AA33" s="1073">
        <v>-7</v>
      </c>
      <c r="AB33" s="1073"/>
      <c r="AC33" s="1073"/>
      <c r="AD33" s="1073"/>
      <c r="AE33" s="1074"/>
      <c r="AF33" s="1048">
        <v>113</v>
      </c>
      <c r="AG33" s="1049"/>
      <c r="AH33" s="1049"/>
      <c r="AI33" s="1049"/>
      <c r="AJ33" s="1050"/>
      <c r="AK33" s="1009">
        <v>43</v>
      </c>
      <c r="AL33" s="1000"/>
      <c r="AM33" s="1000"/>
      <c r="AN33" s="1000"/>
      <c r="AO33" s="1000"/>
      <c r="AP33" s="1000">
        <v>60</v>
      </c>
      <c r="AQ33" s="1000"/>
      <c r="AR33" s="1000"/>
      <c r="AS33" s="1000"/>
      <c r="AT33" s="1000"/>
      <c r="AU33" s="1000">
        <v>60</v>
      </c>
      <c r="AV33" s="1000"/>
      <c r="AW33" s="1000"/>
      <c r="AX33" s="1000"/>
      <c r="AY33" s="1000"/>
      <c r="AZ33" s="1071" t="s">
        <v>536</v>
      </c>
      <c r="BA33" s="1071"/>
      <c r="BB33" s="1071"/>
      <c r="BC33" s="1071"/>
      <c r="BD33" s="1071"/>
      <c r="BE33" s="1061" t="s">
        <v>387</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388</v>
      </c>
      <c r="C34" s="1067"/>
      <c r="D34" s="1067"/>
      <c r="E34" s="1067"/>
      <c r="F34" s="1067"/>
      <c r="G34" s="1067"/>
      <c r="H34" s="1067"/>
      <c r="I34" s="1067"/>
      <c r="J34" s="1067"/>
      <c r="K34" s="1067"/>
      <c r="L34" s="1067"/>
      <c r="M34" s="1067"/>
      <c r="N34" s="1067"/>
      <c r="O34" s="1067"/>
      <c r="P34" s="1068"/>
      <c r="Q34" s="1072">
        <v>222</v>
      </c>
      <c r="R34" s="1073"/>
      <c r="S34" s="1073"/>
      <c r="T34" s="1073"/>
      <c r="U34" s="1073"/>
      <c r="V34" s="1073">
        <v>221</v>
      </c>
      <c r="W34" s="1073"/>
      <c r="X34" s="1073"/>
      <c r="Y34" s="1073"/>
      <c r="Z34" s="1073"/>
      <c r="AA34" s="1073">
        <v>1</v>
      </c>
      <c r="AB34" s="1073"/>
      <c r="AC34" s="1073"/>
      <c r="AD34" s="1073"/>
      <c r="AE34" s="1074"/>
      <c r="AF34" s="1048">
        <v>1</v>
      </c>
      <c r="AG34" s="1049"/>
      <c r="AH34" s="1049"/>
      <c r="AI34" s="1049"/>
      <c r="AJ34" s="1050"/>
      <c r="AK34" s="1009">
        <v>143</v>
      </c>
      <c r="AL34" s="1000"/>
      <c r="AM34" s="1000"/>
      <c r="AN34" s="1000"/>
      <c r="AO34" s="1000"/>
      <c r="AP34" s="1000">
        <v>758</v>
      </c>
      <c r="AQ34" s="1000"/>
      <c r="AR34" s="1000"/>
      <c r="AS34" s="1000"/>
      <c r="AT34" s="1000"/>
      <c r="AU34" s="1000">
        <v>706</v>
      </c>
      <c r="AV34" s="1000"/>
      <c r="AW34" s="1000"/>
      <c r="AX34" s="1000"/>
      <c r="AY34" s="1000"/>
      <c r="AZ34" s="1071" t="s">
        <v>536</v>
      </c>
      <c r="BA34" s="1071"/>
      <c r="BB34" s="1071"/>
      <c r="BC34" s="1071"/>
      <c r="BD34" s="1071"/>
      <c r="BE34" s="1061" t="s">
        <v>389</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390</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369</v>
      </c>
      <c r="B63" s="973" t="s">
        <v>391</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204</v>
      </c>
      <c r="AG63" s="988"/>
      <c r="AH63" s="988"/>
      <c r="AI63" s="988"/>
      <c r="AJ63" s="1059"/>
      <c r="AK63" s="1060"/>
      <c r="AL63" s="992"/>
      <c r="AM63" s="992"/>
      <c r="AN63" s="992"/>
      <c r="AO63" s="992"/>
      <c r="AP63" s="988">
        <v>934</v>
      </c>
      <c r="AQ63" s="988"/>
      <c r="AR63" s="988"/>
      <c r="AS63" s="988"/>
      <c r="AT63" s="988"/>
      <c r="AU63" s="988">
        <v>767</v>
      </c>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393</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394</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545</v>
      </c>
      <c r="C68" s="1015"/>
      <c r="D68" s="1015"/>
      <c r="E68" s="1015"/>
      <c r="F68" s="1015"/>
      <c r="G68" s="1015"/>
      <c r="H68" s="1015"/>
      <c r="I68" s="1015"/>
      <c r="J68" s="1015"/>
      <c r="K68" s="1015"/>
      <c r="L68" s="1015"/>
      <c r="M68" s="1015"/>
      <c r="N68" s="1015"/>
      <c r="O68" s="1015"/>
      <c r="P68" s="1016"/>
      <c r="Q68" s="1017">
        <v>549</v>
      </c>
      <c r="R68" s="1011"/>
      <c r="S68" s="1011"/>
      <c r="T68" s="1011"/>
      <c r="U68" s="1011"/>
      <c r="V68" s="1011">
        <v>532</v>
      </c>
      <c r="W68" s="1011"/>
      <c r="X68" s="1011"/>
      <c r="Y68" s="1011"/>
      <c r="Z68" s="1011"/>
      <c r="AA68" s="1011">
        <v>17</v>
      </c>
      <c r="AB68" s="1011"/>
      <c r="AC68" s="1011"/>
      <c r="AD68" s="1011"/>
      <c r="AE68" s="1011"/>
      <c r="AF68" s="1011">
        <v>17</v>
      </c>
      <c r="AG68" s="1011"/>
      <c r="AH68" s="1011"/>
      <c r="AI68" s="1011"/>
      <c r="AJ68" s="1011"/>
      <c r="AK68" s="1011">
        <v>23</v>
      </c>
      <c r="AL68" s="1011"/>
      <c r="AM68" s="1011"/>
      <c r="AN68" s="1011"/>
      <c r="AO68" s="1011"/>
      <c r="AP68" s="1011">
        <v>112</v>
      </c>
      <c r="AQ68" s="1011"/>
      <c r="AR68" s="1011"/>
      <c r="AS68" s="1011"/>
      <c r="AT68" s="1011"/>
      <c r="AU68" s="1011">
        <v>11</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546</v>
      </c>
      <c r="C69" s="1004"/>
      <c r="D69" s="1004"/>
      <c r="E69" s="1004"/>
      <c r="F69" s="1004"/>
      <c r="G69" s="1004"/>
      <c r="H69" s="1004"/>
      <c r="I69" s="1004"/>
      <c r="J69" s="1004"/>
      <c r="K69" s="1004"/>
      <c r="L69" s="1004"/>
      <c r="M69" s="1004"/>
      <c r="N69" s="1004"/>
      <c r="O69" s="1004"/>
      <c r="P69" s="1005"/>
      <c r="Q69" s="1006">
        <v>18</v>
      </c>
      <c r="R69" s="1000"/>
      <c r="S69" s="1000"/>
      <c r="T69" s="1000"/>
      <c r="U69" s="1000"/>
      <c r="V69" s="1000">
        <v>17</v>
      </c>
      <c r="W69" s="1000"/>
      <c r="X69" s="1000"/>
      <c r="Y69" s="1000"/>
      <c r="Z69" s="1000"/>
      <c r="AA69" s="1000">
        <v>2</v>
      </c>
      <c r="AB69" s="1000"/>
      <c r="AC69" s="1000"/>
      <c r="AD69" s="1000"/>
      <c r="AE69" s="1000"/>
      <c r="AF69" s="1000">
        <v>2</v>
      </c>
      <c r="AG69" s="1000"/>
      <c r="AH69" s="1000"/>
      <c r="AI69" s="1000"/>
      <c r="AJ69" s="1000"/>
      <c r="AK69" s="1000"/>
      <c r="AL69" s="1000"/>
      <c r="AM69" s="1000"/>
      <c r="AN69" s="1000"/>
      <c r="AO69" s="1000"/>
      <c r="AP69" s="1000"/>
      <c r="AQ69" s="1000"/>
      <c r="AR69" s="1000"/>
      <c r="AS69" s="1000"/>
      <c r="AT69" s="1000"/>
      <c r="AU69" s="1000"/>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547</v>
      </c>
      <c r="C70" s="1004"/>
      <c r="D70" s="1004"/>
      <c r="E70" s="1004"/>
      <c r="F70" s="1004"/>
      <c r="G70" s="1004"/>
      <c r="H70" s="1004"/>
      <c r="I70" s="1004"/>
      <c r="J70" s="1004"/>
      <c r="K70" s="1004"/>
      <c r="L70" s="1004"/>
      <c r="M70" s="1004"/>
      <c r="N70" s="1004"/>
      <c r="O70" s="1004"/>
      <c r="P70" s="1005"/>
      <c r="Q70" s="1006">
        <v>700</v>
      </c>
      <c r="R70" s="1000"/>
      <c r="S70" s="1000"/>
      <c r="T70" s="1000"/>
      <c r="U70" s="1000"/>
      <c r="V70" s="1000">
        <v>689</v>
      </c>
      <c r="W70" s="1000"/>
      <c r="X70" s="1000"/>
      <c r="Y70" s="1000"/>
      <c r="Z70" s="1000"/>
      <c r="AA70" s="1000">
        <v>11</v>
      </c>
      <c r="AB70" s="1000"/>
      <c r="AC70" s="1000"/>
      <c r="AD70" s="1000"/>
      <c r="AE70" s="1000"/>
      <c r="AF70" s="1000">
        <v>11</v>
      </c>
      <c r="AG70" s="1000"/>
      <c r="AH70" s="1000"/>
      <c r="AI70" s="1000"/>
      <c r="AJ70" s="1000"/>
      <c r="AK70" s="1000"/>
      <c r="AL70" s="1000"/>
      <c r="AM70" s="1000"/>
      <c r="AN70" s="1000"/>
      <c r="AO70" s="1000"/>
      <c r="AP70" s="1000">
        <v>1099</v>
      </c>
      <c r="AQ70" s="1000"/>
      <c r="AR70" s="1000"/>
      <c r="AS70" s="1000"/>
      <c r="AT70" s="1000"/>
      <c r="AU70" s="1000">
        <v>25</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548</v>
      </c>
      <c r="C71" s="1004"/>
      <c r="D71" s="1004"/>
      <c r="E71" s="1004"/>
      <c r="F71" s="1004"/>
      <c r="G71" s="1004"/>
      <c r="H71" s="1004"/>
      <c r="I71" s="1004"/>
      <c r="J71" s="1004"/>
      <c r="K71" s="1004"/>
      <c r="L71" s="1004"/>
      <c r="M71" s="1004"/>
      <c r="N71" s="1004"/>
      <c r="O71" s="1004"/>
      <c r="P71" s="1005"/>
      <c r="Q71" s="1006">
        <v>55</v>
      </c>
      <c r="R71" s="1000"/>
      <c r="S71" s="1000"/>
      <c r="T71" s="1000"/>
      <c r="U71" s="1000"/>
      <c r="V71" s="1000">
        <v>50</v>
      </c>
      <c r="W71" s="1000"/>
      <c r="X71" s="1000"/>
      <c r="Y71" s="1000"/>
      <c r="Z71" s="1000"/>
      <c r="AA71" s="1000">
        <v>4</v>
      </c>
      <c r="AB71" s="1000"/>
      <c r="AC71" s="1000"/>
      <c r="AD71" s="1000"/>
      <c r="AE71" s="1000"/>
      <c r="AF71" s="1000">
        <v>4</v>
      </c>
      <c r="AG71" s="1000"/>
      <c r="AH71" s="1000"/>
      <c r="AI71" s="1000"/>
      <c r="AJ71" s="1000"/>
      <c r="AK71" s="1000"/>
      <c r="AL71" s="1000"/>
      <c r="AM71" s="1000"/>
      <c r="AN71" s="1000"/>
      <c r="AO71" s="1000"/>
      <c r="AP71" s="1000"/>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549</v>
      </c>
      <c r="C72" s="1004"/>
      <c r="D72" s="1004"/>
      <c r="E72" s="1004"/>
      <c r="F72" s="1004"/>
      <c r="G72" s="1004"/>
      <c r="H72" s="1004"/>
      <c r="I72" s="1004"/>
      <c r="J72" s="1004"/>
      <c r="K72" s="1004"/>
      <c r="L72" s="1004"/>
      <c r="M72" s="1004"/>
      <c r="N72" s="1004"/>
      <c r="O72" s="1004"/>
      <c r="P72" s="1005"/>
      <c r="Q72" s="1006">
        <v>1154</v>
      </c>
      <c r="R72" s="1000"/>
      <c r="S72" s="1000"/>
      <c r="T72" s="1000"/>
      <c r="U72" s="1000"/>
      <c r="V72" s="1000">
        <v>1102</v>
      </c>
      <c r="W72" s="1000"/>
      <c r="X72" s="1000"/>
      <c r="Y72" s="1000"/>
      <c r="Z72" s="1000"/>
      <c r="AA72" s="1000">
        <v>52</v>
      </c>
      <c r="AB72" s="1000"/>
      <c r="AC72" s="1000"/>
      <c r="AD72" s="1000"/>
      <c r="AE72" s="1000"/>
      <c r="AF72" s="1000">
        <v>52</v>
      </c>
      <c r="AG72" s="1000"/>
      <c r="AH72" s="1000"/>
      <c r="AI72" s="1000"/>
      <c r="AJ72" s="1000"/>
      <c r="AK72" s="1000">
        <v>1</v>
      </c>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550</v>
      </c>
      <c r="C73" s="1004"/>
      <c r="D73" s="1004"/>
      <c r="E73" s="1004"/>
      <c r="F73" s="1004"/>
      <c r="G73" s="1004"/>
      <c r="H73" s="1004"/>
      <c r="I73" s="1004"/>
      <c r="J73" s="1004"/>
      <c r="K73" s="1004"/>
      <c r="L73" s="1004"/>
      <c r="M73" s="1004"/>
      <c r="N73" s="1004"/>
      <c r="O73" s="1004"/>
      <c r="P73" s="1005"/>
      <c r="Q73" s="1006">
        <v>271</v>
      </c>
      <c r="R73" s="1000"/>
      <c r="S73" s="1000"/>
      <c r="T73" s="1000"/>
      <c r="U73" s="1000"/>
      <c r="V73" s="1000">
        <v>259</v>
      </c>
      <c r="W73" s="1000"/>
      <c r="X73" s="1000"/>
      <c r="Y73" s="1000"/>
      <c r="Z73" s="1000"/>
      <c r="AA73" s="1000">
        <v>12</v>
      </c>
      <c r="AB73" s="1000"/>
      <c r="AC73" s="1000"/>
      <c r="AD73" s="1000"/>
      <c r="AE73" s="1000"/>
      <c r="AF73" s="1000">
        <v>12</v>
      </c>
      <c r="AG73" s="1000"/>
      <c r="AH73" s="1000"/>
      <c r="AI73" s="1000"/>
      <c r="AJ73" s="1000"/>
      <c r="AK73" s="1000"/>
      <c r="AL73" s="1000"/>
      <c r="AM73" s="1000"/>
      <c r="AN73" s="1000"/>
      <c r="AO73" s="1000"/>
      <c r="AP73" s="1000">
        <v>14</v>
      </c>
      <c r="AQ73" s="1000"/>
      <c r="AR73" s="1000"/>
      <c r="AS73" s="1000"/>
      <c r="AT73" s="1000"/>
      <c r="AU73" s="1000">
        <v>2</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551</v>
      </c>
      <c r="C74" s="1004"/>
      <c r="D74" s="1004"/>
      <c r="E74" s="1004"/>
      <c r="F74" s="1004"/>
      <c r="G74" s="1004"/>
      <c r="H74" s="1004"/>
      <c r="I74" s="1004"/>
      <c r="J74" s="1004"/>
      <c r="K74" s="1004"/>
      <c r="L74" s="1004"/>
      <c r="M74" s="1004"/>
      <c r="N74" s="1004"/>
      <c r="O74" s="1004"/>
      <c r="P74" s="1005"/>
      <c r="Q74" s="1006">
        <v>425</v>
      </c>
      <c r="R74" s="1000"/>
      <c r="S74" s="1000"/>
      <c r="T74" s="1000"/>
      <c r="U74" s="1000"/>
      <c r="V74" s="1000">
        <v>399</v>
      </c>
      <c r="W74" s="1000"/>
      <c r="X74" s="1000"/>
      <c r="Y74" s="1000"/>
      <c r="Z74" s="1000"/>
      <c r="AA74" s="1000">
        <v>26</v>
      </c>
      <c r="AB74" s="1000"/>
      <c r="AC74" s="1000"/>
      <c r="AD74" s="1000"/>
      <c r="AE74" s="1000"/>
      <c r="AF74" s="1000">
        <v>364</v>
      </c>
      <c r="AG74" s="1000"/>
      <c r="AH74" s="1000"/>
      <c r="AI74" s="1000"/>
      <c r="AJ74" s="1000"/>
      <c r="AK74" s="1000"/>
      <c r="AL74" s="1000"/>
      <c r="AM74" s="1000"/>
      <c r="AN74" s="1000"/>
      <c r="AO74" s="1000"/>
      <c r="AP74" s="1000">
        <v>455</v>
      </c>
      <c r="AQ74" s="1000"/>
      <c r="AR74" s="1000"/>
      <c r="AS74" s="1000"/>
      <c r="AT74" s="1000"/>
      <c r="AU74" s="1000">
        <v>3</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369</v>
      </c>
      <c r="B88" s="973" t="s">
        <v>395</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462</v>
      </c>
      <c r="AG88" s="988"/>
      <c r="AH88" s="988"/>
      <c r="AI88" s="988"/>
      <c r="AJ88" s="988"/>
      <c r="AK88" s="992"/>
      <c r="AL88" s="992"/>
      <c r="AM88" s="992"/>
      <c r="AN88" s="992"/>
      <c r="AO88" s="992"/>
      <c r="AP88" s="988">
        <v>1680</v>
      </c>
      <c r="AQ88" s="988"/>
      <c r="AR88" s="988"/>
      <c r="AS88" s="988"/>
      <c r="AT88" s="988"/>
      <c r="AU88" s="988">
        <v>41</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396</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v>
      </c>
      <c r="CS102" s="980"/>
      <c r="CT102" s="980"/>
      <c r="CU102" s="980"/>
      <c r="CV102" s="981"/>
      <c r="CW102" s="979" t="s">
        <v>554</v>
      </c>
      <c r="CX102" s="980"/>
      <c r="CY102" s="980"/>
      <c r="CZ102" s="980"/>
      <c r="DA102" s="981"/>
      <c r="DB102" s="979">
        <v>15</v>
      </c>
      <c r="DC102" s="980"/>
      <c r="DD102" s="980"/>
      <c r="DE102" s="980"/>
      <c r="DF102" s="981"/>
      <c r="DG102" s="979" t="s">
        <v>554</v>
      </c>
      <c r="DH102" s="980"/>
      <c r="DI102" s="980"/>
      <c r="DJ102" s="980"/>
      <c r="DK102" s="981"/>
      <c r="DL102" s="979" t="s">
        <v>554</v>
      </c>
      <c r="DM102" s="980"/>
      <c r="DN102" s="980"/>
      <c r="DO102" s="980"/>
      <c r="DP102" s="981"/>
      <c r="DQ102" s="979" t="s">
        <v>554</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403</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404</v>
      </c>
      <c r="AB109" s="923"/>
      <c r="AC109" s="923"/>
      <c r="AD109" s="923"/>
      <c r="AE109" s="924"/>
      <c r="AF109" s="925" t="s">
        <v>288</v>
      </c>
      <c r="AG109" s="923"/>
      <c r="AH109" s="923"/>
      <c r="AI109" s="923"/>
      <c r="AJ109" s="924"/>
      <c r="AK109" s="925" t="s">
        <v>287</v>
      </c>
      <c r="AL109" s="923"/>
      <c r="AM109" s="923"/>
      <c r="AN109" s="923"/>
      <c r="AO109" s="924"/>
      <c r="AP109" s="925" t="s">
        <v>405</v>
      </c>
      <c r="AQ109" s="923"/>
      <c r="AR109" s="923"/>
      <c r="AS109" s="923"/>
      <c r="AT109" s="954"/>
      <c r="AU109" s="922" t="s">
        <v>403</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404</v>
      </c>
      <c r="BR109" s="923"/>
      <c r="BS109" s="923"/>
      <c r="BT109" s="923"/>
      <c r="BU109" s="924"/>
      <c r="BV109" s="925" t="s">
        <v>288</v>
      </c>
      <c r="BW109" s="923"/>
      <c r="BX109" s="923"/>
      <c r="BY109" s="923"/>
      <c r="BZ109" s="924"/>
      <c r="CA109" s="925" t="s">
        <v>287</v>
      </c>
      <c r="CB109" s="923"/>
      <c r="CC109" s="923"/>
      <c r="CD109" s="923"/>
      <c r="CE109" s="924"/>
      <c r="CF109" s="961" t="s">
        <v>405</v>
      </c>
      <c r="CG109" s="961"/>
      <c r="CH109" s="961"/>
      <c r="CI109" s="961"/>
      <c r="CJ109" s="961"/>
      <c r="CK109" s="925" t="s">
        <v>406</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404</v>
      </c>
      <c r="DH109" s="923"/>
      <c r="DI109" s="923"/>
      <c r="DJ109" s="923"/>
      <c r="DK109" s="924"/>
      <c r="DL109" s="925" t="s">
        <v>288</v>
      </c>
      <c r="DM109" s="923"/>
      <c r="DN109" s="923"/>
      <c r="DO109" s="923"/>
      <c r="DP109" s="924"/>
      <c r="DQ109" s="925" t="s">
        <v>287</v>
      </c>
      <c r="DR109" s="923"/>
      <c r="DS109" s="923"/>
      <c r="DT109" s="923"/>
      <c r="DU109" s="924"/>
      <c r="DV109" s="925" t="s">
        <v>405</v>
      </c>
      <c r="DW109" s="923"/>
      <c r="DX109" s="923"/>
      <c r="DY109" s="923"/>
      <c r="DZ109" s="954"/>
    </row>
    <row r="110" spans="1:131" s="199" customFormat="1" ht="26.25" customHeight="1" x14ac:dyDescent="0.15">
      <c r="A110" s="825" t="s">
        <v>407</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429110</v>
      </c>
      <c r="AB110" s="916"/>
      <c r="AC110" s="916"/>
      <c r="AD110" s="916"/>
      <c r="AE110" s="917"/>
      <c r="AF110" s="918">
        <v>393529</v>
      </c>
      <c r="AG110" s="916"/>
      <c r="AH110" s="916"/>
      <c r="AI110" s="916"/>
      <c r="AJ110" s="917"/>
      <c r="AK110" s="918">
        <v>393884</v>
      </c>
      <c r="AL110" s="916"/>
      <c r="AM110" s="916"/>
      <c r="AN110" s="916"/>
      <c r="AO110" s="917"/>
      <c r="AP110" s="919">
        <v>18</v>
      </c>
      <c r="AQ110" s="920"/>
      <c r="AR110" s="920"/>
      <c r="AS110" s="920"/>
      <c r="AT110" s="921"/>
      <c r="AU110" s="955" t="s">
        <v>61</v>
      </c>
      <c r="AV110" s="956"/>
      <c r="AW110" s="956"/>
      <c r="AX110" s="956"/>
      <c r="AY110" s="956"/>
      <c r="AZ110" s="881" t="s">
        <v>408</v>
      </c>
      <c r="BA110" s="826"/>
      <c r="BB110" s="826"/>
      <c r="BC110" s="826"/>
      <c r="BD110" s="826"/>
      <c r="BE110" s="826"/>
      <c r="BF110" s="826"/>
      <c r="BG110" s="826"/>
      <c r="BH110" s="826"/>
      <c r="BI110" s="826"/>
      <c r="BJ110" s="826"/>
      <c r="BK110" s="826"/>
      <c r="BL110" s="826"/>
      <c r="BM110" s="826"/>
      <c r="BN110" s="826"/>
      <c r="BO110" s="826"/>
      <c r="BP110" s="827"/>
      <c r="BQ110" s="882">
        <v>2967058</v>
      </c>
      <c r="BR110" s="863"/>
      <c r="BS110" s="863"/>
      <c r="BT110" s="863"/>
      <c r="BU110" s="863"/>
      <c r="BV110" s="863">
        <v>2884401</v>
      </c>
      <c r="BW110" s="863"/>
      <c r="BX110" s="863"/>
      <c r="BY110" s="863"/>
      <c r="BZ110" s="863"/>
      <c r="CA110" s="863">
        <v>2897431</v>
      </c>
      <c r="CB110" s="863"/>
      <c r="CC110" s="863"/>
      <c r="CD110" s="863"/>
      <c r="CE110" s="863"/>
      <c r="CF110" s="887">
        <v>132.4</v>
      </c>
      <c r="CG110" s="888"/>
      <c r="CH110" s="888"/>
      <c r="CI110" s="888"/>
      <c r="CJ110" s="888"/>
      <c r="CK110" s="951" t="s">
        <v>409</v>
      </c>
      <c r="CL110" s="837"/>
      <c r="CM110" s="912" t="s">
        <v>410</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x14ac:dyDescent="0.15">
      <c r="A111" s="792" t="s">
        <v>411</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412</v>
      </c>
      <c r="BA111" s="768"/>
      <c r="BB111" s="768"/>
      <c r="BC111" s="768"/>
      <c r="BD111" s="768"/>
      <c r="BE111" s="768"/>
      <c r="BF111" s="768"/>
      <c r="BG111" s="768"/>
      <c r="BH111" s="768"/>
      <c r="BI111" s="768"/>
      <c r="BJ111" s="768"/>
      <c r="BK111" s="768"/>
      <c r="BL111" s="768"/>
      <c r="BM111" s="768"/>
      <c r="BN111" s="768"/>
      <c r="BO111" s="768"/>
      <c r="BP111" s="769"/>
      <c r="BQ111" s="834">
        <v>3595</v>
      </c>
      <c r="BR111" s="835"/>
      <c r="BS111" s="835"/>
      <c r="BT111" s="835"/>
      <c r="BU111" s="835"/>
      <c r="BV111" s="835">
        <v>5796</v>
      </c>
      <c r="BW111" s="835"/>
      <c r="BX111" s="835"/>
      <c r="BY111" s="835"/>
      <c r="BZ111" s="835"/>
      <c r="CA111" s="835">
        <v>8836</v>
      </c>
      <c r="CB111" s="835"/>
      <c r="CC111" s="835"/>
      <c r="CD111" s="835"/>
      <c r="CE111" s="835"/>
      <c r="CF111" s="896">
        <v>0.4</v>
      </c>
      <c r="CG111" s="897"/>
      <c r="CH111" s="897"/>
      <c r="CI111" s="897"/>
      <c r="CJ111" s="897"/>
      <c r="CK111" s="952"/>
      <c r="CL111" s="839"/>
      <c r="CM111" s="842" t="s">
        <v>413</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x14ac:dyDescent="0.15">
      <c r="A112" s="937" t="s">
        <v>414</v>
      </c>
      <c r="B112" s="938"/>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416</v>
      </c>
      <c r="BA112" s="768"/>
      <c r="BB112" s="768"/>
      <c r="BC112" s="768"/>
      <c r="BD112" s="768"/>
      <c r="BE112" s="768"/>
      <c r="BF112" s="768"/>
      <c r="BG112" s="768"/>
      <c r="BH112" s="768"/>
      <c r="BI112" s="768"/>
      <c r="BJ112" s="768"/>
      <c r="BK112" s="768"/>
      <c r="BL112" s="768"/>
      <c r="BM112" s="768"/>
      <c r="BN112" s="768"/>
      <c r="BO112" s="768"/>
      <c r="BP112" s="769"/>
      <c r="BQ112" s="834">
        <v>1001600</v>
      </c>
      <c r="BR112" s="835"/>
      <c r="BS112" s="835"/>
      <c r="BT112" s="835"/>
      <c r="BU112" s="835"/>
      <c r="BV112" s="835">
        <v>881804</v>
      </c>
      <c r="BW112" s="835"/>
      <c r="BX112" s="835"/>
      <c r="BY112" s="835"/>
      <c r="BZ112" s="835"/>
      <c r="CA112" s="835">
        <v>766752</v>
      </c>
      <c r="CB112" s="835"/>
      <c r="CC112" s="835"/>
      <c r="CD112" s="835"/>
      <c r="CE112" s="835"/>
      <c r="CF112" s="896">
        <v>35</v>
      </c>
      <c r="CG112" s="897"/>
      <c r="CH112" s="897"/>
      <c r="CI112" s="897"/>
      <c r="CJ112" s="897"/>
      <c r="CK112" s="952"/>
      <c r="CL112" s="839"/>
      <c r="CM112" s="842" t="s">
        <v>417</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x14ac:dyDescent="0.15">
      <c r="A113" s="939"/>
      <c r="B113" s="940"/>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150787</v>
      </c>
      <c r="AB113" s="944"/>
      <c r="AC113" s="944"/>
      <c r="AD113" s="944"/>
      <c r="AE113" s="945"/>
      <c r="AF113" s="946">
        <v>148245</v>
      </c>
      <c r="AG113" s="944"/>
      <c r="AH113" s="944"/>
      <c r="AI113" s="944"/>
      <c r="AJ113" s="945"/>
      <c r="AK113" s="946">
        <v>142433</v>
      </c>
      <c r="AL113" s="944"/>
      <c r="AM113" s="944"/>
      <c r="AN113" s="944"/>
      <c r="AO113" s="945"/>
      <c r="AP113" s="947">
        <v>6.5</v>
      </c>
      <c r="AQ113" s="948"/>
      <c r="AR113" s="948"/>
      <c r="AS113" s="948"/>
      <c r="AT113" s="949"/>
      <c r="AU113" s="957"/>
      <c r="AV113" s="958"/>
      <c r="AW113" s="958"/>
      <c r="AX113" s="958"/>
      <c r="AY113" s="958"/>
      <c r="AZ113" s="833" t="s">
        <v>419</v>
      </c>
      <c r="BA113" s="768"/>
      <c r="BB113" s="768"/>
      <c r="BC113" s="768"/>
      <c r="BD113" s="768"/>
      <c r="BE113" s="768"/>
      <c r="BF113" s="768"/>
      <c r="BG113" s="768"/>
      <c r="BH113" s="768"/>
      <c r="BI113" s="768"/>
      <c r="BJ113" s="768"/>
      <c r="BK113" s="768"/>
      <c r="BL113" s="768"/>
      <c r="BM113" s="768"/>
      <c r="BN113" s="768"/>
      <c r="BO113" s="768"/>
      <c r="BP113" s="769"/>
      <c r="BQ113" s="834">
        <v>74446</v>
      </c>
      <c r="BR113" s="835"/>
      <c r="BS113" s="835"/>
      <c r="BT113" s="835"/>
      <c r="BU113" s="835"/>
      <c r="BV113" s="835">
        <v>58157</v>
      </c>
      <c r="BW113" s="835"/>
      <c r="BX113" s="835"/>
      <c r="BY113" s="835"/>
      <c r="BZ113" s="835"/>
      <c r="CA113" s="835">
        <v>41053</v>
      </c>
      <c r="CB113" s="835"/>
      <c r="CC113" s="835"/>
      <c r="CD113" s="835"/>
      <c r="CE113" s="835"/>
      <c r="CF113" s="896">
        <v>1.9</v>
      </c>
      <c r="CG113" s="897"/>
      <c r="CH113" s="897"/>
      <c r="CI113" s="897"/>
      <c r="CJ113" s="897"/>
      <c r="CK113" s="952"/>
      <c r="CL113" s="839"/>
      <c r="CM113" s="842" t="s">
        <v>420</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x14ac:dyDescent="0.15">
      <c r="A114" s="939"/>
      <c r="B114" s="940"/>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26613</v>
      </c>
      <c r="AB114" s="798"/>
      <c r="AC114" s="798"/>
      <c r="AD114" s="798"/>
      <c r="AE114" s="799"/>
      <c r="AF114" s="800">
        <v>18228</v>
      </c>
      <c r="AG114" s="798"/>
      <c r="AH114" s="798"/>
      <c r="AI114" s="798"/>
      <c r="AJ114" s="799"/>
      <c r="AK114" s="800">
        <v>17903</v>
      </c>
      <c r="AL114" s="798"/>
      <c r="AM114" s="798"/>
      <c r="AN114" s="798"/>
      <c r="AO114" s="799"/>
      <c r="AP114" s="845">
        <v>0.8</v>
      </c>
      <c r="AQ114" s="846"/>
      <c r="AR114" s="846"/>
      <c r="AS114" s="846"/>
      <c r="AT114" s="847"/>
      <c r="AU114" s="957"/>
      <c r="AV114" s="958"/>
      <c r="AW114" s="958"/>
      <c r="AX114" s="958"/>
      <c r="AY114" s="958"/>
      <c r="AZ114" s="833" t="s">
        <v>422</v>
      </c>
      <c r="BA114" s="768"/>
      <c r="BB114" s="768"/>
      <c r="BC114" s="768"/>
      <c r="BD114" s="768"/>
      <c r="BE114" s="768"/>
      <c r="BF114" s="768"/>
      <c r="BG114" s="768"/>
      <c r="BH114" s="768"/>
      <c r="BI114" s="768"/>
      <c r="BJ114" s="768"/>
      <c r="BK114" s="768"/>
      <c r="BL114" s="768"/>
      <c r="BM114" s="768"/>
      <c r="BN114" s="768"/>
      <c r="BO114" s="768"/>
      <c r="BP114" s="769"/>
      <c r="BQ114" s="834">
        <v>858095</v>
      </c>
      <c r="BR114" s="835"/>
      <c r="BS114" s="835"/>
      <c r="BT114" s="835"/>
      <c r="BU114" s="835"/>
      <c r="BV114" s="835">
        <v>796472</v>
      </c>
      <c r="BW114" s="835"/>
      <c r="BX114" s="835"/>
      <c r="BY114" s="835"/>
      <c r="BZ114" s="835"/>
      <c r="CA114" s="835">
        <v>828833</v>
      </c>
      <c r="CB114" s="835"/>
      <c r="CC114" s="835"/>
      <c r="CD114" s="835"/>
      <c r="CE114" s="835"/>
      <c r="CF114" s="896">
        <v>37.9</v>
      </c>
      <c r="CG114" s="897"/>
      <c r="CH114" s="897"/>
      <c r="CI114" s="897"/>
      <c r="CJ114" s="897"/>
      <c r="CK114" s="952"/>
      <c r="CL114" s="839"/>
      <c r="CM114" s="842" t="s">
        <v>423</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x14ac:dyDescent="0.15">
      <c r="A115" s="939"/>
      <c r="B115" s="940"/>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3644</v>
      </c>
      <c r="AB115" s="944"/>
      <c r="AC115" s="944"/>
      <c r="AD115" s="944"/>
      <c r="AE115" s="945"/>
      <c r="AF115" s="946">
        <v>2619</v>
      </c>
      <c r="AG115" s="944"/>
      <c r="AH115" s="944"/>
      <c r="AI115" s="944"/>
      <c r="AJ115" s="945"/>
      <c r="AK115" s="946">
        <v>3318</v>
      </c>
      <c r="AL115" s="944"/>
      <c r="AM115" s="944"/>
      <c r="AN115" s="944"/>
      <c r="AO115" s="945"/>
      <c r="AP115" s="947">
        <v>0.2</v>
      </c>
      <c r="AQ115" s="948"/>
      <c r="AR115" s="948"/>
      <c r="AS115" s="948"/>
      <c r="AT115" s="949"/>
      <c r="AU115" s="957"/>
      <c r="AV115" s="958"/>
      <c r="AW115" s="958"/>
      <c r="AX115" s="958"/>
      <c r="AY115" s="958"/>
      <c r="AZ115" s="833" t="s">
        <v>425</v>
      </c>
      <c r="BA115" s="768"/>
      <c r="BB115" s="768"/>
      <c r="BC115" s="768"/>
      <c r="BD115" s="768"/>
      <c r="BE115" s="768"/>
      <c r="BF115" s="768"/>
      <c r="BG115" s="768"/>
      <c r="BH115" s="768"/>
      <c r="BI115" s="768"/>
      <c r="BJ115" s="768"/>
      <c r="BK115" s="768"/>
      <c r="BL115" s="768"/>
      <c r="BM115" s="768"/>
      <c r="BN115" s="768"/>
      <c r="BO115" s="768"/>
      <c r="BP115" s="769"/>
      <c r="BQ115" s="834">
        <v>20079</v>
      </c>
      <c r="BR115" s="835"/>
      <c r="BS115" s="835"/>
      <c r="BT115" s="835"/>
      <c r="BU115" s="835"/>
      <c r="BV115" s="835">
        <v>16733</v>
      </c>
      <c r="BW115" s="835"/>
      <c r="BX115" s="835"/>
      <c r="BY115" s="835"/>
      <c r="BZ115" s="835"/>
      <c r="CA115" s="835">
        <v>13386</v>
      </c>
      <c r="CB115" s="835"/>
      <c r="CC115" s="835"/>
      <c r="CD115" s="835"/>
      <c r="CE115" s="835"/>
      <c r="CF115" s="896">
        <v>0.6</v>
      </c>
      <c r="CG115" s="897"/>
      <c r="CH115" s="897"/>
      <c r="CI115" s="897"/>
      <c r="CJ115" s="897"/>
      <c r="CK115" s="952"/>
      <c r="CL115" s="839"/>
      <c r="CM115" s="833" t="s">
        <v>426</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x14ac:dyDescent="0.15">
      <c r="A116" s="941"/>
      <c r="B116" s="942"/>
      <c r="C116" s="901" t="s">
        <v>427</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113</v>
      </c>
      <c r="AB116" s="798"/>
      <c r="AC116" s="798"/>
      <c r="AD116" s="798"/>
      <c r="AE116" s="799"/>
      <c r="AF116" s="800" t="s">
        <v>113</v>
      </c>
      <c r="AG116" s="798"/>
      <c r="AH116" s="798"/>
      <c r="AI116" s="798"/>
      <c r="AJ116" s="799"/>
      <c r="AK116" s="800" t="s">
        <v>113</v>
      </c>
      <c r="AL116" s="798"/>
      <c r="AM116" s="798"/>
      <c r="AN116" s="798"/>
      <c r="AO116" s="799"/>
      <c r="AP116" s="845" t="s">
        <v>113</v>
      </c>
      <c r="AQ116" s="846"/>
      <c r="AR116" s="846"/>
      <c r="AS116" s="846"/>
      <c r="AT116" s="847"/>
      <c r="AU116" s="957"/>
      <c r="AV116" s="958"/>
      <c r="AW116" s="958"/>
      <c r="AX116" s="958"/>
      <c r="AY116" s="958"/>
      <c r="AZ116" s="884" t="s">
        <v>428</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429</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113</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430</v>
      </c>
      <c r="Z117" s="924"/>
      <c r="AA117" s="929">
        <v>610154</v>
      </c>
      <c r="AB117" s="930"/>
      <c r="AC117" s="930"/>
      <c r="AD117" s="930"/>
      <c r="AE117" s="931"/>
      <c r="AF117" s="932">
        <v>562621</v>
      </c>
      <c r="AG117" s="930"/>
      <c r="AH117" s="930"/>
      <c r="AI117" s="930"/>
      <c r="AJ117" s="931"/>
      <c r="AK117" s="932">
        <v>557538</v>
      </c>
      <c r="AL117" s="930"/>
      <c r="AM117" s="930"/>
      <c r="AN117" s="930"/>
      <c r="AO117" s="931"/>
      <c r="AP117" s="933"/>
      <c r="AQ117" s="934"/>
      <c r="AR117" s="934"/>
      <c r="AS117" s="934"/>
      <c r="AT117" s="935"/>
      <c r="AU117" s="957"/>
      <c r="AV117" s="958"/>
      <c r="AW117" s="958"/>
      <c r="AX117" s="958"/>
      <c r="AY117" s="958"/>
      <c r="AZ117" s="884" t="s">
        <v>431</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432</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x14ac:dyDescent="0.15">
      <c r="A118" s="922" t="s">
        <v>406</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404</v>
      </c>
      <c r="AB118" s="923"/>
      <c r="AC118" s="923"/>
      <c r="AD118" s="923"/>
      <c r="AE118" s="924"/>
      <c r="AF118" s="925" t="s">
        <v>288</v>
      </c>
      <c r="AG118" s="923"/>
      <c r="AH118" s="923"/>
      <c r="AI118" s="923"/>
      <c r="AJ118" s="924"/>
      <c r="AK118" s="925" t="s">
        <v>287</v>
      </c>
      <c r="AL118" s="923"/>
      <c r="AM118" s="923"/>
      <c r="AN118" s="923"/>
      <c r="AO118" s="924"/>
      <c r="AP118" s="926" t="s">
        <v>405</v>
      </c>
      <c r="AQ118" s="927"/>
      <c r="AR118" s="927"/>
      <c r="AS118" s="927"/>
      <c r="AT118" s="928"/>
      <c r="AU118" s="957"/>
      <c r="AV118" s="958"/>
      <c r="AW118" s="958"/>
      <c r="AX118" s="958"/>
      <c r="AY118" s="958"/>
      <c r="AZ118" s="900" t="s">
        <v>433</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434</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x14ac:dyDescent="0.15">
      <c r="A119" s="836" t="s">
        <v>409</v>
      </c>
      <c r="B119" s="837"/>
      <c r="C119" s="912" t="s">
        <v>410</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435</v>
      </c>
      <c r="BP119" s="899"/>
      <c r="BQ119" s="903">
        <v>4924873</v>
      </c>
      <c r="BR119" s="866"/>
      <c r="BS119" s="866"/>
      <c r="BT119" s="866"/>
      <c r="BU119" s="866"/>
      <c r="BV119" s="866">
        <v>4643363</v>
      </c>
      <c r="BW119" s="866"/>
      <c r="BX119" s="866"/>
      <c r="BY119" s="866"/>
      <c r="BZ119" s="866"/>
      <c r="CA119" s="866">
        <v>4556291</v>
      </c>
      <c r="CB119" s="866"/>
      <c r="CC119" s="866"/>
      <c r="CD119" s="866"/>
      <c r="CE119" s="866"/>
      <c r="CF119" s="764"/>
      <c r="CG119" s="765"/>
      <c r="CH119" s="765"/>
      <c r="CI119" s="765"/>
      <c r="CJ119" s="855"/>
      <c r="CK119" s="953"/>
      <c r="CL119" s="841"/>
      <c r="CM119" s="859" t="s">
        <v>436</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3595</v>
      </c>
      <c r="DH119" s="781"/>
      <c r="DI119" s="781"/>
      <c r="DJ119" s="781"/>
      <c r="DK119" s="782"/>
      <c r="DL119" s="783">
        <v>5796</v>
      </c>
      <c r="DM119" s="781"/>
      <c r="DN119" s="781"/>
      <c r="DO119" s="781"/>
      <c r="DP119" s="782"/>
      <c r="DQ119" s="783">
        <v>8836</v>
      </c>
      <c r="DR119" s="781"/>
      <c r="DS119" s="781"/>
      <c r="DT119" s="781"/>
      <c r="DU119" s="782"/>
      <c r="DV119" s="869">
        <v>0.4</v>
      </c>
      <c r="DW119" s="870"/>
      <c r="DX119" s="870"/>
      <c r="DY119" s="870"/>
      <c r="DZ119" s="871"/>
    </row>
    <row r="120" spans="1:130" s="199" customFormat="1" ht="26.25" customHeight="1" x14ac:dyDescent="0.15">
      <c r="A120" s="838"/>
      <c r="B120" s="839"/>
      <c r="C120" s="842" t="s">
        <v>413</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437</v>
      </c>
      <c r="AV120" s="905"/>
      <c r="AW120" s="905"/>
      <c r="AX120" s="905"/>
      <c r="AY120" s="906"/>
      <c r="AZ120" s="881" t="s">
        <v>438</v>
      </c>
      <c r="BA120" s="826"/>
      <c r="BB120" s="826"/>
      <c r="BC120" s="826"/>
      <c r="BD120" s="826"/>
      <c r="BE120" s="826"/>
      <c r="BF120" s="826"/>
      <c r="BG120" s="826"/>
      <c r="BH120" s="826"/>
      <c r="BI120" s="826"/>
      <c r="BJ120" s="826"/>
      <c r="BK120" s="826"/>
      <c r="BL120" s="826"/>
      <c r="BM120" s="826"/>
      <c r="BN120" s="826"/>
      <c r="BO120" s="826"/>
      <c r="BP120" s="827"/>
      <c r="BQ120" s="882">
        <v>3299208</v>
      </c>
      <c r="BR120" s="863"/>
      <c r="BS120" s="863"/>
      <c r="BT120" s="863"/>
      <c r="BU120" s="863"/>
      <c r="BV120" s="863">
        <v>3695385</v>
      </c>
      <c r="BW120" s="863"/>
      <c r="BX120" s="863"/>
      <c r="BY120" s="863"/>
      <c r="BZ120" s="863"/>
      <c r="CA120" s="863">
        <v>3560577</v>
      </c>
      <c r="CB120" s="863"/>
      <c r="CC120" s="863"/>
      <c r="CD120" s="863"/>
      <c r="CE120" s="863"/>
      <c r="CF120" s="887">
        <v>162.69999999999999</v>
      </c>
      <c r="CG120" s="888"/>
      <c r="CH120" s="888"/>
      <c r="CI120" s="888"/>
      <c r="CJ120" s="888"/>
      <c r="CK120" s="889" t="s">
        <v>439</v>
      </c>
      <c r="CL120" s="873"/>
      <c r="CM120" s="873"/>
      <c r="CN120" s="873"/>
      <c r="CO120" s="874"/>
      <c r="CP120" s="893" t="s">
        <v>388</v>
      </c>
      <c r="CQ120" s="894"/>
      <c r="CR120" s="894"/>
      <c r="CS120" s="894"/>
      <c r="CT120" s="894"/>
      <c r="CU120" s="894"/>
      <c r="CV120" s="894"/>
      <c r="CW120" s="894"/>
      <c r="CX120" s="894"/>
      <c r="CY120" s="894"/>
      <c r="CZ120" s="894"/>
      <c r="DA120" s="894"/>
      <c r="DB120" s="894"/>
      <c r="DC120" s="894"/>
      <c r="DD120" s="894"/>
      <c r="DE120" s="894"/>
      <c r="DF120" s="895"/>
      <c r="DG120" s="882">
        <v>906707</v>
      </c>
      <c r="DH120" s="863"/>
      <c r="DI120" s="863"/>
      <c r="DJ120" s="863"/>
      <c r="DK120" s="863"/>
      <c r="DL120" s="863">
        <v>806160</v>
      </c>
      <c r="DM120" s="863"/>
      <c r="DN120" s="863"/>
      <c r="DO120" s="863"/>
      <c r="DP120" s="863"/>
      <c r="DQ120" s="863">
        <v>705600</v>
      </c>
      <c r="DR120" s="863"/>
      <c r="DS120" s="863"/>
      <c r="DT120" s="863"/>
      <c r="DU120" s="863"/>
      <c r="DV120" s="864">
        <v>32.200000000000003</v>
      </c>
      <c r="DW120" s="864"/>
      <c r="DX120" s="864"/>
      <c r="DY120" s="864"/>
      <c r="DZ120" s="865"/>
    </row>
    <row r="121" spans="1:130" s="199" customFormat="1" ht="26.25" customHeight="1" x14ac:dyDescent="0.15">
      <c r="A121" s="838"/>
      <c r="B121" s="839"/>
      <c r="C121" s="884" t="s">
        <v>440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441</v>
      </c>
      <c r="BA121" s="768"/>
      <c r="BB121" s="768"/>
      <c r="BC121" s="768"/>
      <c r="BD121" s="768"/>
      <c r="BE121" s="768"/>
      <c r="BF121" s="768"/>
      <c r="BG121" s="768"/>
      <c r="BH121" s="768"/>
      <c r="BI121" s="768"/>
      <c r="BJ121" s="768"/>
      <c r="BK121" s="768"/>
      <c r="BL121" s="768"/>
      <c r="BM121" s="768"/>
      <c r="BN121" s="768"/>
      <c r="BO121" s="768"/>
      <c r="BP121" s="769"/>
      <c r="BQ121" s="834">
        <v>341062</v>
      </c>
      <c r="BR121" s="835"/>
      <c r="BS121" s="835"/>
      <c r="BT121" s="835"/>
      <c r="BU121" s="835"/>
      <c r="BV121" s="835">
        <v>251960</v>
      </c>
      <c r="BW121" s="835"/>
      <c r="BX121" s="835"/>
      <c r="BY121" s="835"/>
      <c r="BZ121" s="835"/>
      <c r="CA121" s="835">
        <v>203508</v>
      </c>
      <c r="CB121" s="835"/>
      <c r="CC121" s="835"/>
      <c r="CD121" s="835"/>
      <c r="CE121" s="835"/>
      <c r="CF121" s="896">
        <v>9.3000000000000007</v>
      </c>
      <c r="CG121" s="897"/>
      <c r="CH121" s="897"/>
      <c r="CI121" s="897"/>
      <c r="CJ121" s="897"/>
      <c r="CK121" s="890"/>
      <c r="CL121" s="876"/>
      <c r="CM121" s="876"/>
      <c r="CN121" s="876"/>
      <c r="CO121" s="877"/>
      <c r="CP121" s="856" t="s">
        <v>386</v>
      </c>
      <c r="CQ121" s="857"/>
      <c r="CR121" s="857"/>
      <c r="CS121" s="857"/>
      <c r="CT121" s="857"/>
      <c r="CU121" s="857"/>
      <c r="CV121" s="857"/>
      <c r="CW121" s="857"/>
      <c r="CX121" s="857"/>
      <c r="CY121" s="857"/>
      <c r="CZ121" s="857"/>
      <c r="DA121" s="857"/>
      <c r="DB121" s="857"/>
      <c r="DC121" s="857"/>
      <c r="DD121" s="857"/>
      <c r="DE121" s="857"/>
      <c r="DF121" s="858"/>
      <c r="DG121" s="834">
        <v>94476</v>
      </c>
      <c r="DH121" s="835"/>
      <c r="DI121" s="835"/>
      <c r="DJ121" s="835"/>
      <c r="DK121" s="835"/>
      <c r="DL121" s="835">
        <v>74732</v>
      </c>
      <c r="DM121" s="835"/>
      <c r="DN121" s="835"/>
      <c r="DO121" s="835"/>
      <c r="DP121" s="835"/>
      <c r="DQ121" s="835">
        <v>59633</v>
      </c>
      <c r="DR121" s="835"/>
      <c r="DS121" s="835"/>
      <c r="DT121" s="835"/>
      <c r="DU121" s="835"/>
      <c r="DV121" s="812">
        <v>2.7</v>
      </c>
      <c r="DW121" s="812"/>
      <c r="DX121" s="812"/>
      <c r="DY121" s="812"/>
      <c r="DZ121" s="813"/>
    </row>
    <row r="122" spans="1:130" s="199" customFormat="1" ht="26.25" customHeight="1" x14ac:dyDescent="0.15">
      <c r="A122" s="838"/>
      <c r="B122" s="839"/>
      <c r="C122" s="842" t="s">
        <v>423</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442</v>
      </c>
      <c r="BA122" s="901"/>
      <c r="BB122" s="901"/>
      <c r="BC122" s="901"/>
      <c r="BD122" s="901"/>
      <c r="BE122" s="901"/>
      <c r="BF122" s="901"/>
      <c r="BG122" s="901"/>
      <c r="BH122" s="901"/>
      <c r="BI122" s="901"/>
      <c r="BJ122" s="901"/>
      <c r="BK122" s="901"/>
      <c r="BL122" s="901"/>
      <c r="BM122" s="901"/>
      <c r="BN122" s="901"/>
      <c r="BO122" s="901"/>
      <c r="BP122" s="902"/>
      <c r="BQ122" s="903">
        <v>3691565</v>
      </c>
      <c r="BR122" s="866"/>
      <c r="BS122" s="866"/>
      <c r="BT122" s="866"/>
      <c r="BU122" s="866"/>
      <c r="BV122" s="866">
        <v>3533722</v>
      </c>
      <c r="BW122" s="866"/>
      <c r="BX122" s="866"/>
      <c r="BY122" s="866"/>
      <c r="BZ122" s="866"/>
      <c r="CA122" s="866">
        <v>3718981</v>
      </c>
      <c r="CB122" s="866"/>
      <c r="CC122" s="866"/>
      <c r="CD122" s="866"/>
      <c r="CE122" s="866"/>
      <c r="CF122" s="867">
        <v>169.9</v>
      </c>
      <c r="CG122" s="868"/>
      <c r="CH122" s="868"/>
      <c r="CI122" s="868"/>
      <c r="CJ122" s="868"/>
      <c r="CK122" s="890"/>
      <c r="CL122" s="876"/>
      <c r="CM122" s="876"/>
      <c r="CN122" s="876"/>
      <c r="CO122" s="877"/>
      <c r="CP122" s="856" t="s">
        <v>381</v>
      </c>
      <c r="CQ122" s="857"/>
      <c r="CR122" s="857"/>
      <c r="CS122" s="857"/>
      <c r="CT122" s="857"/>
      <c r="CU122" s="857"/>
      <c r="CV122" s="857"/>
      <c r="CW122" s="857"/>
      <c r="CX122" s="857"/>
      <c r="CY122" s="857"/>
      <c r="CZ122" s="857"/>
      <c r="DA122" s="857"/>
      <c r="DB122" s="857"/>
      <c r="DC122" s="857"/>
      <c r="DD122" s="857"/>
      <c r="DE122" s="857"/>
      <c r="DF122" s="858"/>
      <c r="DG122" s="834">
        <v>417</v>
      </c>
      <c r="DH122" s="835"/>
      <c r="DI122" s="835"/>
      <c r="DJ122" s="835"/>
      <c r="DK122" s="835"/>
      <c r="DL122" s="835">
        <v>912</v>
      </c>
      <c r="DM122" s="835"/>
      <c r="DN122" s="835"/>
      <c r="DO122" s="835"/>
      <c r="DP122" s="835"/>
      <c r="DQ122" s="835">
        <v>1519</v>
      </c>
      <c r="DR122" s="835"/>
      <c r="DS122" s="835"/>
      <c r="DT122" s="835"/>
      <c r="DU122" s="835"/>
      <c r="DV122" s="812">
        <v>0.1</v>
      </c>
      <c r="DW122" s="812"/>
      <c r="DX122" s="812"/>
      <c r="DY122" s="812"/>
      <c r="DZ122" s="813"/>
    </row>
    <row r="123" spans="1:130" s="199" customFormat="1" ht="26.25" customHeight="1" x14ac:dyDescent="0.15">
      <c r="A123" s="838"/>
      <c r="B123" s="839"/>
      <c r="C123" s="842" t="s">
        <v>429</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113</v>
      </c>
      <c r="AB123" s="798"/>
      <c r="AC123" s="798"/>
      <c r="AD123" s="798"/>
      <c r="AE123" s="799"/>
      <c r="AF123" s="800" t="s">
        <v>113</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443</v>
      </c>
      <c r="BP123" s="899"/>
      <c r="BQ123" s="853">
        <v>7331835</v>
      </c>
      <c r="BR123" s="854"/>
      <c r="BS123" s="854"/>
      <c r="BT123" s="854"/>
      <c r="BU123" s="854"/>
      <c r="BV123" s="854">
        <v>7481067</v>
      </c>
      <c r="BW123" s="854"/>
      <c r="BX123" s="854"/>
      <c r="BY123" s="854"/>
      <c r="BZ123" s="854"/>
      <c r="CA123" s="854">
        <v>7483066</v>
      </c>
      <c r="CB123" s="854"/>
      <c r="CC123" s="854"/>
      <c r="CD123" s="854"/>
      <c r="CE123" s="854"/>
      <c r="CF123" s="764"/>
      <c r="CG123" s="765"/>
      <c r="CH123" s="765"/>
      <c r="CI123" s="765"/>
      <c r="CJ123" s="855"/>
      <c r="CK123" s="890"/>
      <c r="CL123" s="876"/>
      <c r="CM123" s="876"/>
      <c r="CN123" s="876"/>
      <c r="CO123" s="877"/>
      <c r="CP123" s="856" t="s">
        <v>383</v>
      </c>
      <c r="CQ123" s="857"/>
      <c r="CR123" s="857"/>
      <c r="CS123" s="857"/>
      <c r="CT123" s="857"/>
      <c r="CU123" s="857"/>
      <c r="CV123" s="857"/>
      <c r="CW123" s="857"/>
      <c r="CX123" s="857"/>
      <c r="CY123" s="857"/>
      <c r="CZ123" s="857"/>
      <c r="DA123" s="857"/>
      <c r="DB123" s="857"/>
      <c r="DC123" s="857"/>
      <c r="DD123" s="857"/>
      <c r="DE123" s="857"/>
      <c r="DF123" s="858"/>
      <c r="DG123" s="797" t="s">
        <v>113</v>
      </c>
      <c r="DH123" s="798"/>
      <c r="DI123" s="798"/>
      <c r="DJ123" s="798"/>
      <c r="DK123" s="799"/>
      <c r="DL123" s="800" t="s">
        <v>113</v>
      </c>
      <c r="DM123" s="798"/>
      <c r="DN123" s="798"/>
      <c r="DO123" s="798"/>
      <c r="DP123" s="799"/>
      <c r="DQ123" s="800" t="s">
        <v>113</v>
      </c>
      <c r="DR123" s="798"/>
      <c r="DS123" s="798"/>
      <c r="DT123" s="798"/>
      <c r="DU123" s="799"/>
      <c r="DV123" s="845" t="s">
        <v>113</v>
      </c>
      <c r="DW123" s="846"/>
      <c r="DX123" s="846"/>
      <c r="DY123" s="846"/>
      <c r="DZ123" s="847"/>
    </row>
    <row r="124" spans="1:130" s="199" customFormat="1" ht="26.25" customHeight="1" thickBot="1" x14ac:dyDescent="0.2">
      <c r="A124" s="838"/>
      <c r="B124" s="839"/>
      <c r="C124" s="842" t="s">
        <v>432</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444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113</v>
      </c>
      <c r="BR124" s="852"/>
      <c r="BS124" s="852"/>
      <c r="BT124" s="852"/>
      <c r="BU124" s="852"/>
      <c r="BV124" s="852" t="s">
        <v>113</v>
      </c>
      <c r="BW124" s="852"/>
      <c r="BX124" s="852"/>
      <c r="BY124" s="852"/>
      <c r="BZ124" s="852"/>
      <c r="CA124" s="852" t="s">
        <v>113</v>
      </c>
      <c r="CB124" s="852"/>
      <c r="CC124" s="852"/>
      <c r="CD124" s="852"/>
      <c r="CE124" s="852"/>
      <c r="CF124" s="742"/>
      <c r="CG124" s="743"/>
      <c r="CH124" s="743"/>
      <c r="CI124" s="743"/>
      <c r="CJ124" s="883"/>
      <c r="CK124" s="891"/>
      <c r="CL124" s="891"/>
      <c r="CM124" s="891"/>
      <c r="CN124" s="891"/>
      <c r="CO124" s="892"/>
      <c r="CP124" s="856" t="s">
        <v>445</v>
      </c>
      <c r="CQ124" s="857"/>
      <c r="CR124" s="857"/>
      <c r="CS124" s="857"/>
      <c r="CT124" s="857"/>
      <c r="CU124" s="857"/>
      <c r="CV124" s="857"/>
      <c r="CW124" s="857"/>
      <c r="CX124" s="857"/>
      <c r="CY124" s="857"/>
      <c r="CZ124" s="857"/>
      <c r="DA124" s="857"/>
      <c r="DB124" s="857"/>
      <c r="DC124" s="857"/>
      <c r="DD124" s="857"/>
      <c r="DE124" s="857"/>
      <c r="DF124" s="858"/>
      <c r="DG124" s="780" t="s">
        <v>113</v>
      </c>
      <c r="DH124" s="781"/>
      <c r="DI124" s="781"/>
      <c r="DJ124" s="781"/>
      <c r="DK124" s="782"/>
      <c r="DL124" s="783" t="s">
        <v>113</v>
      </c>
      <c r="DM124" s="781"/>
      <c r="DN124" s="781"/>
      <c r="DO124" s="781"/>
      <c r="DP124" s="782"/>
      <c r="DQ124" s="783" t="s">
        <v>113</v>
      </c>
      <c r="DR124" s="781"/>
      <c r="DS124" s="781"/>
      <c r="DT124" s="781"/>
      <c r="DU124" s="782"/>
      <c r="DV124" s="869" t="s">
        <v>113</v>
      </c>
      <c r="DW124" s="870"/>
      <c r="DX124" s="870"/>
      <c r="DY124" s="870"/>
      <c r="DZ124" s="871"/>
    </row>
    <row r="125" spans="1:130" s="199" customFormat="1" ht="26.25" customHeight="1" x14ac:dyDescent="0.15">
      <c r="A125" s="838"/>
      <c r="B125" s="839"/>
      <c r="C125" s="842" t="s">
        <v>434</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446</v>
      </c>
      <c r="CL125" s="873"/>
      <c r="CM125" s="873"/>
      <c r="CN125" s="873"/>
      <c r="CO125" s="874"/>
      <c r="CP125" s="881" t="s">
        <v>447</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x14ac:dyDescent="0.2">
      <c r="A126" s="838"/>
      <c r="B126" s="839"/>
      <c r="C126" s="842" t="s">
        <v>436</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1578</v>
      </c>
      <c r="AB126" s="798"/>
      <c r="AC126" s="798"/>
      <c r="AD126" s="798"/>
      <c r="AE126" s="799"/>
      <c r="AF126" s="800">
        <v>687</v>
      </c>
      <c r="AG126" s="798"/>
      <c r="AH126" s="798"/>
      <c r="AI126" s="798"/>
      <c r="AJ126" s="799"/>
      <c r="AK126" s="800">
        <v>1720</v>
      </c>
      <c r="AL126" s="798"/>
      <c r="AM126" s="798"/>
      <c r="AN126" s="798"/>
      <c r="AO126" s="799"/>
      <c r="AP126" s="845">
        <v>0.1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448</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x14ac:dyDescent="0.15">
      <c r="A127" s="840"/>
      <c r="B127" s="841"/>
      <c r="C127" s="859" t="s">
        <v>449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2066</v>
      </c>
      <c r="AB127" s="798"/>
      <c r="AC127" s="798"/>
      <c r="AD127" s="798"/>
      <c r="AE127" s="799"/>
      <c r="AF127" s="800">
        <v>1932</v>
      </c>
      <c r="AG127" s="798"/>
      <c r="AH127" s="798"/>
      <c r="AI127" s="798"/>
      <c r="AJ127" s="799"/>
      <c r="AK127" s="800">
        <v>1598</v>
      </c>
      <c r="AL127" s="798"/>
      <c r="AM127" s="798"/>
      <c r="AN127" s="798"/>
      <c r="AO127" s="799"/>
      <c r="AP127" s="845">
        <v>0.1</v>
      </c>
      <c r="AQ127" s="846"/>
      <c r="AR127" s="846"/>
      <c r="AS127" s="846"/>
      <c r="AT127" s="847"/>
      <c r="AU127" s="235"/>
      <c r="AV127" s="235"/>
      <c r="AW127" s="235"/>
      <c r="AX127" s="862" t="s">
        <v>450</v>
      </c>
      <c r="AY127" s="830"/>
      <c r="AZ127" s="830"/>
      <c r="BA127" s="830"/>
      <c r="BB127" s="830"/>
      <c r="BC127" s="830"/>
      <c r="BD127" s="830"/>
      <c r="BE127" s="831"/>
      <c r="BF127" s="829" t="s">
        <v>451</v>
      </c>
      <c r="BG127" s="830"/>
      <c r="BH127" s="830"/>
      <c r="BI127" s="830"/>
      <c r="BJ127" s="830"/>
      <c r="BK127" s="830"/>
      <c r="BL127" s="831"/>
      <c r="BM127" s="829" t="s">
        <v>452</v>
      </c>
      <c r="BN127" s="830"/>
      <c r="BO127" s="830"/>
      <c r="BP127" s="830"/>
      <c r="BQ127" s="830"/>
      <c r="BR127" s="830"/>
      <c r="BS127" s="831"/>
      <c r="BT127" s="829" t="s">
        <v>453</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454</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x14ac:dyDescent="0.2">
      <c r="A128" s="814" t="s">
        <v>455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456</v>
      </c>
      <c r="X128" s="816"/>
      <c r="Y128" s="816"/>
      <c r="Z128" s="817"/>
      <c r="AA128" s="818">
        <v>26374</v>
      </c>
      <c r="AB128" s="819"/>
      <c r="AC128" s="819"/>
      <c r="AD128" s="819"/>
      <c r="AE128" s="820"/>
      <c r="AF128" s="821">
        <v>31619</v>
      </c>
      <c r="AG128" s="819"/>
      <c r="AH128" s="819"/>
      <c r="AI128" s="819"/>
      <c r="AJ128" s="820"/>
      <c r="AK128" s="821">
        <v>34774</v>
      </c>
      <c r="AL128" s="819"/>
      <c r="AM128" s="819"/>
      <c r="AN128" s="819"/>
      <c r="AO128" s="820"/>
      <c r="AP128" s="822"/>
      <c r="AQ128" s="823"/>
      <c r="AR128" s="823"/>
      <c r="AS128" s="823"/>
      <c r="AT128" s="824"/>
      <c r="AU128" s="235"/>
      <c r="AV128" s="235"/>
      <c r="AW128" s="235"/>
      <c r="AX128" s="825" t="s">
        <v>457</v>
      </c>
      <c r="AY128" s="826"/>
      <c r="AZ128" s="826"/>
      <c r="BA128" s="826"/>
      <c r="BB128" s="826"/>
      <c r="BC128" s="826"/>
      <c r="BD128" s="826"/>
      <c r="BE128" s="827"/>
      <c r="BF128" s="804" t="s">
        <v>113</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458</v>
      </c>
      <c r="CQ128" s="746"/>
      <c r="CR128" s="746"/>
      <c r="CS128" s="746"/>
      <c r="CT128" s="746"/>
      <c r="CU128" s="746"/>
      <c r="CV128" s="746"/>
      <c r="CW128" s="746"/>
      <c r="CX128" s="746"/>
      <c r="CY128" s="746"/>
      <c r="CZ128" s="746"/>
      <c r="DA128" s="746"/>
      <c r="DB128" s="746"/>
      <c r="DC128" s="746"/>
      <c r="DD128" s="746"/>
      <c r="DE128" s="746"/>
      <c r="DF128" s="747"/>
      <c r="DG128" s="808">
        <v>20079</v>
      </c>
      <c r="DH128" s="809"/>
      <c r="DI128" s="809"/>
      <c r="DJ128" s="809"/>
      <c r="DK128" s="809"/>
      <c r="DL128" s="809">
        <v>16733</v>
      </c>
      <c r="DM128" s="809"/>
      <c r="DN128" s="809"/>
      <c r="DO128" s="809"/>
      <c r="DP128" s="809"/>
      <c r="DQ128" s="809">
        <v>13386</v>
      </c>
      <c r="DR128" s="809"/>
      <c r="DS128" s="809"/>
      <c r="DT128" s="809"/>
      <c r="DU128" s="809"/>
      <c r="DV128" s="810">
        <v>0.6</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459</v>
      </c>
      <c r="X129" s="795"/>
      <c r="Y129" s="795"/>
      <c r="Z129" s="796"/>
      <c r="AA129" s="797">
        <v>2724637</v>
      </c>
      <c r="AB129" s="798"/>
      <c r="AC129" s="798"/>
      <c r="AD129" s="798"/>
      <c r="AE129" s="799"/>
      <c r="AF129" s="800">
        <v>2734598</v>
      </c>
      <c r="AG129" s="798"/>
      <c r="AH129" s="798"/>
      <c r="AI129" s="798"/>
      <c r="AJ129" s="799"/>
      <c r="AK129" s="800">
        <v>2673335</v>
      </c>
      <c r="AL129" s="798"/>
      <c r="AM129" s="798"/>
      <c r="AN129" s="798"/>
      <c r="AO129" s="799"/>
      <c r="AP129" s="801"/>
      <c r="AQ129" s="802"/>
      <c r="AR129" s="802"/>
      <c r="AS129" s="802"/>
      <c r="AT129" s="803"/>
      <c r="AU129" s="237"/>
      <c r="AV129" s="237"/>
      <c r="AW129" s="237"/>
      <c r="AX129" s="767" t="s">
        <v>460</v>
      </c>
      <c r="AY129" s="768"/>
      <c r="AZ129" s="768"/>
      <c r="BA129" s="768"/>
      <c r="BB129" s="768"/>
      <c r="BC129" s="768"/>
      <c r="BD129" s="768"/>
      <c r="BE129" s="769"/>
      <c r="BF129" s="787" t="s">
        <v>113</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461</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462</v>
      </c>
      <c r="X130" s="795"/>
      <c r="Y130" s="795"/>
      <c r="Z130" s="796"/>
      <c r="AA130" s="797">
        <v>525825</v>
      </c>
      <c r="AB130" s="798"/>
      <c r="AC130" s="798"/>
      <c r="AD130" s="798"/>
      <c r="AE130" s="799"/>
      <c r="AF130" s="800">
        <v>488255</v>
      </c>
      <c r="AG130" s="798"/>
      <c r="AH130" s="798"/>
      <c r="AI130" s="798"/>
      <c r="AJ130" s="799"/>
      <c r="AK130" s="800">
        <v>484808</v>
      </c>
      <c r="AL130" s="798"/>
      <c r="AM130" s="798"/>
      <c r="AN130" s="798"/>
      <c r="AO130" s="799"/>
      <c r="AP130" s="801"/>
      <c r="AQ130" s="802"/>
      <c r="AR130" s="802"/>
      <c r="AS130" s="802"/>
      <c r="AT130" s="803"/>
      <c r="AU130" s="237"/>
      <c r="AV130" s="237"/>
      <c r="AW130" s="237"/>
      <c r="AX130" s="767" t="s">
        <v>463</v>
      </c>
      <c r="AY130" s="768"/>
      <c r="AZ130" s="768"/>
      <c r="BA130" s="768"/>
      <c r="BB130" s="768"/>
      <c r="BC130" s="768"/>
      <c r="BD130" s="768"/>
      <c r="BE130" s="769"/>
      <c r="BF130" s="770">
        <v>2</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464</v>
      </c>
      <c r="X131" s="778"/>
      <c r="Y131" s="778"/>
      <c r="Z131" s="779"/>
      <c r="AA131" s="780">
        <v>2198812</v>
      </c>
      <c r="AB131" s="781"/>
      <c r="AC131" s="781"/>
      <c r="AD131" s="781"/>
      <c r="AE131" s="782"/>
      <c r="AF131" s="783">
        <v>2246343</v>
      </c>
      <c r="AG131" s="781"/>
      <c r="AH131" s="781"/>
      <c r="AI131" s="781"/>
      <c r="AJ131" s="782"/>
      <c r="AK131" s="783">
        <v>2188527</v>
      </c>
      <c r="AL131" s="781"/>
      <c r="AM131" s="781"/>
      <c r="AN131" s="781"/>
      <c r="AO131" s="782"/>
      <c r="AP131" s="784"/>
      <c r="AQ131" s="785"/>
      <c r="AR131" s="785"/>
      <c r="AS131" s="785"/>
      <c r="AT131" s="786"/>
      <c r="AU131" s="237"/>
      <c r="AV131" s="237"/>
      <c r="AW131" s="237"/>
      <c r="AX131" s="745" t="s">
        <v>465</v>
      </c>
      <c r="AY131" s="746"/>
      <c r="AZ131" s="746"/>
      <c r="BA131" s="746"/>
      <c r="BB131" s="746"/>
      <c r="BC131" s="746"/>
      <c r="BD131" s="746"/>
      <c r="BE131" s="747"/>
      <c r="BF131" s="748" t="s">
        <v>113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466</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467</v>
      </c>
      <c r="W132" s="758"/>
      <c r="X132" s="758"/>
      <c r="Y132" s="758"/>
      <c r="Z132" s="759"/>
      <c r="AA132" s="760">
        <v>2.6357414819999998</v>
      </c>
      <c r="AB132" s="761"/>
      <c r="AC132" s="761"/>
      <c r="AD132" s="761"/>
      <c r="AE132" s="762"/>
      <c r="AF132" s="763">
        <v>1.9029596099999999</v>
      </c>
      <c r="AG132" s="761"/>
      <c r="AH132" s="761"/>
      <c r="AI132" s="761"/>
      <c r="AJ132" s="762"/>
      <c r="AK132" s="763">
        <v>1.7343171909999999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468</v>
      </c>
      <c r="W133" s="737"/>
      <c r="X133" s="737"/>
      <c r="Y133" s="737"/>
      <c r="Z133" s="738"/>
      <c r="AA133" s="739">
        <v>3.9</v>
      </c>
      <c r="AB133" s="740"/>
      <c r="AC133" s="740"/>
      <c r="AD133" s="740"/>
      <c r="AE133" s="741"/>
      <c r="AF133" s="739">
        <v>3</v>
      </c>
      <c r="AG133" s="740"/>
      <c r="AH133" s="740"/>
      <c r="AI133" s="740"/>
      <c r="AJ133" s="741"/>
      <c r="AK133" s="739">
        <v>2</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469</v>
      </c>
      <c r="B5" s="248"/>
      <c r="C5" s="248"/>
      <c r="D5" s="248"/>
      <c r="E5" s="248"/>
      <c r="F5" s="248"/>
      <c r="G5" s="248"/>
      <c r="H5" s="248"/>
      <c r="I5" s="248"/>
      <c r="J5" s="248"/>
      <c r="K5" s="248"/>
      <c r="L5" s="248"/>
      <c r="M5" s="248"/>
      <c r="N5" s="248"/>
      <c r="O5" s="249"/>
    </row>
    <row r="6" spans="1:16" x14ac:dyDescent="0.15">
      <c r="A6" s="250"/>
      <c r="B6" s="246"/>
      <c r="C6" s="246"/>
      <c r="D6" s="246"/>
      <c r="E6" s="246"/>
      <c r="F6" s="246"/>
      <c r="G6" s="251" t="s">
        <v>470</v>
      </c>
      <c r="H6" s="251"/>
      <c r="I6" s="251"/>
      <c r="J6" s="251"/>
      <c r="K6" s="246"/>
      <c r="L6" s="246"/>
      <c r="M6" s="246"/>
      <c r="N6" s="246"/>
    </row>
    <row r="7" spans="1:16" x14ac:dyDescent="0.15">
      <c r="A7" s="250"/>
      <c r="B7" s="246"/>
      <c r="C7" s="246"/>
      <c r="D7" s="246"/>
      <c r="E7" s="246"/>
      <c r="F7" s="246"/>
      <c r="G7" s="253"/>
      <c r="H7" s="254"/>
      <c r="I7" s="254"/>
      <c r="J7" s="255"/>
      <c r="K7" s="1157" t="s">
        <v>471</v>
      </c>
      <c r="L7" s="256"/>
      <c r="M7" s="257" t="s">
        <v>472</v>
      </c>
      <c r="N7" s="258"/>
    </row>
    <row r="8" spans="1:16" x14ac:dyDescent="0.15">
      <c r="A8" s="250"/>
      <c r="B8" s="246"/>
      <c r="C8" s="246"/>
      <c r="D8" s="246"/>
      <c r="E8" s="246"/>
      <c r="F8" s="246"/>
      <c r="G8" s="259"/>
      <c r="H8" s="260"/>
      <c r="I8" s="260"/>
      <c r="J8" s="261"/>
      <c r="K8" s="1158"/>
      <c r="L8" s="262" t="s">
        <v>473</v>
      </c>
      <c r="M8" s="263" t="s">
        <v>474</v>
      </c>
      <c r="N8" s="264" t="s">
        <v>475</v>
      </c>
    </row>
    <row r="9" spans="1:16" x14ac:dyDescent="0.15">
      <c r="A9" s="250"/>
      <c r="B9" s="246"/>
      <c r="C9" s="246"/>
      <c r="D9" s="246"/>
      <c r="E9" s="246"/>
      <c r="F9" s="246"/>
      <c r="G9" s="1171" t="s">
        <v>476</v>
      </c>
      <c r="H9" s="1172"/>
      <c r="I9" s="1172"/>
      <c r="J9" s="1173"/>
      <c r="K9" s="265">
        <v>654320</v>
      </c>
      <c r="L9" s="266">
        <v>204987</v>
      </c>
      <c r="M9" s="267">
        <v>189696</v>
      </c>
      <c r="N9" s="268">
        <v>8.1</v>
      </c>
    </row>
    <row r="10" spans="1:16" x14ac:dyDescent="0.15">
      <c r="A10" s="250"/>
      <c r="B10" s="246"/>
      <c r="C10" s="246"/>
      <c r="D10" s="246"/>
      <c r="E10" s="246"/>
      <c r="F10" s="246"/>
      <c r="G10" s="1171" t="s">
        <v>477</v>
      </c>
      <c r="H10" s="1172"/>
      <c r="I10" s="1172"/>
      <c r="J10" s="1173"/>
      <c r="K10" s="269">
        <v>107558</v>
      </c>
      <c r="L10" s="270">
        <v>33696</v>
      </c>
      <c r="M10" s="271">
        <v>21936</v>
      </c>
      <c r="N10" s="272">
        <v>53.6</v>
      </c>
    </row>
    <row r="11" spans="1:16" ht="13.5" customHeight="1" x14ac:dyDescent="0.15">
      <c r="A11" s="250"/>
      <c r="B11" s="246"/>
      <c r="C11" s="246"/>
      <c r="D11" s="246"/>
      <c r="E11" s="246"/>
      <c r="F11" s="246"/>
      <c r="G11" s="1171" t="s">
        <v>478</v>
      </c>
      <c r="H11" s="1172"/>
      <c r="I11" s="1172"/>
      <c r="J11" s="1173"/>
      <c r="K11" s="269">
        <v>108307</v>
      </c>
      <c r="L11" s="270">
        <v>33931</v>
      </c>
      <c r="M11" s="271">
        <v>29437</v>
      </c>
      <c r="N11" s="272">
        <v>15.3</v>
      </c>
    </row>
    <row r="12" spans="1:16" ht="13.5" customHeight="1" x14ac:dyDescent="0.15">
      <c r="A12" s="250"/>
      <c r="B12" s="246"/>
      <c r="C12" s="246"/>
      <c r="D12" s="246"/>
      <c r="E12" s="246"/>
      <c r="F12" s="246"/>
      <c r="G12" s="1171" t="s">
        <v>479</v>
      </c>
      <c r="H12" s="1172"/>
      <c r="I12" s="1172"/>
      <c r="J12" s="1173"/>
      <c r="K12" s="269" t="s">
        <v>480</v>
      </c>
      <c r="L12" s="270" t="s">
        <v>480</v>
      </c>
      <c r="M12" s="271">
        <v>3160</v>
      </c>
      <c r="N12" s="272" t="s">
        <v>480</v>
      </c>
    </row>
    <row r="13" spans="1:16" ht="13.5" customHeight="1" x14ac:dyDescent="0.15">
      <c r="A13" s="250"/>
      <c r="B13" s="246"/>
      <c r="C13" s="246"/>
      <c r="D13" s="246"/>
      <c r="E13" s="246"/>
      <c r="F13" s="246"/>
      <c r="G13" s="1171" t="s">
        <v>481</v>
      </c>
      <c r="H13" s="1172"/>
      <c r="I13" s="1172"/>
      <c r="J13" s="1173"/>
      <c r="K13" s="269" t="s">
        <v>480</v>
      </c>
      <c r="L13" s="270" t="s">
        <v>480</v>
      </c>
      <c r="M13" s="271" t="s">
        <v>480</v>
      </c>
      <c r="N13" s="272" t="s">
        <v>480</v>
      </c>
    </row>
    <row r="14" spans="1:16" ht="13.5" customHeight="1" x14ac:dyDescent="0.15">
      <c r="A14" s="250"/>
      <c r="B14" s="246"/>
      <c r="C14" s="246"/>
      <c r="D14" s="246"/>
      <c r="E14" s="246"/>
      <c r="F14" s="246"/>
      <c r="G14" s="1171" t="s">
        <v>482</v>
      </c>
      <c r="H14" s="1172"/>
      <c r="I14" s="1172"/>
      <c r="J14" s="1173"/>
      <c r="K14" s="269">
        <v>21430</v>
      </c>
      <c r="L14" s="270">
        <v>6714</v>
      </c>
      <c r="M14" s="271">
        <v>9091</v>
      </c>
      <c r="N14" s="272">
        <v>-26.1</v>
      </c>
    </row>
    <row r="15" spans="1:16" ht="13.5" customHeight="1" x14ac:dyDescent="0.15">
      <c r="A15" s="250"/>
      <c r="B15" s="246"/>
      <c r="C15" s="246"/>
      <c r="D15" s="246"/>
      <c r="E15" s="246"/>
      <c r="F15" s="246"/>
      <c r="G15" s="1171" t="s">
        <v>483</v>
      </c>
      <c r="H15" s="1172"/>
      <c r="I15" s="1172"/>
      <c r="J15" s="1173"/>
      <c r="K15" s="269">
        <v>46256</v>
      </c>
      <c r="L15" s="270">
        <v>14491</v>
      </c>
      <c r="M15" s="271">
        <v>4470</v>
      </c>
      <c r="N15" s="272">
        <v>224.2</v>
      </c>
    </row>
    <row r="16" spans="1:16" x14ac:dyDescent="0.15">
      <c r="A16" s="250"/>
      <c r="B16" s="246"/>
      <c r="C16" s="246"/>
      <c r="D16" s="246"/>
      <c r="E16" s="246"/>
      <c r="F16" s="246"/>
      <c r="G16" s="1174" t="s">
        <v>484</v>
      </c>
      <c r="H16" s="1175"/>
      <c r="I16" s="1175"/>
      <c r="J16" s="1176"/>
      <c r="K16" s="270">
        <v>-60936</v>
      </c>
      <c r="L16" s="270">
        <v>-19090</v>
      </c>
      <c r="M16" s="271">
        <v>-19414</v>
      </c>
      <c r="N16" s="272">
        <v>-1.7</v>
      </c>
    </row>
    <row r="17" spans="1:16" x14ac:dyDescent="0.15">
      <c r="A17" s="250"/>
      <c r="B17" s="246"/>
      <c r="C17" s="246"/>
      <c r="D17" s="246"/>
      <c r="E17" s="246"/>
      <c r="F17" s="246"/>
      <c r="G17" s="1174" t="s">
        <v>171</v>
      </c>
      <c r="H17" s="1175"/>
      <c r="I17" s="1175"/>
      <c r="J17" s="1176"/>
      <c r="K17" s="270">
        <v>876935</v>
      </c>
      <c r="L17" s="270">
        <v>274729</v>
      </c>
      <c r="M17" s="271">
        <v>238376</v>
      </c>
      <c r="N17" s="272">
        <v>15.3</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485</v>
      </c>
      <c r="H19" s="246"/>
      <c r="I19" s="246"/>
      <c r="J19" s="246"/>
      <c r="K19" s="246"/>
      <c r="L19" s="246"/>
      <c r="M19" s="246"/>
      <c r="N19" s="246"/>
    </row>
    <row r="20" spans="1:16" x14ac:dyDescent="0.15">
      <c r="A20" s="250"/>
      <c r="B20" s="246"/>
      <c r="C20" s="246"/>
      <c r="D20" s="246"/>
      <c r="E20" s="246"/>
      <c r="F20" s="246"/>
      <c r="G20" s="274"/>
      <c r="H20" s="275"/>
      <c r="I20" s="275"/>
      <c r="J20" s="276"/>
      <c r="K20" s="277" t="s">
        <v>486</v>
      </c>
      <c r="L20" s="278" t="s">
        <v>487</v>
      </c>
      <c r="M20" s="279" t="s">
        <v>488</v>
      </c>
      <c r="N20" s="280"/>
    </row>
    <row r="21" spans="1:16" s="286" customFormat="1" x14ac:dyDescent="0.15">
      <c r="A21" s="281"/>
      <c r="B21" s="251"/>
      <c r="C21" s="251"/>
      <c r="D21" s="251"/>
      <c r="E21" s="251"/>
      <c r="F21" s="251"/>
      <c r="G21" s="1168" t="s">
        <v>489</v>
      </c>
      <c r="H21" s="1169"/>
      <c r="I21" s="1169"/>
      <c r="J21" s="1170"/>
      <c r="K21" s="282">
        <v>25.38</v>
      </c>
      <c r="L21" s="283">
        <v>21.75</v>
      </c>
      <c r="M21" s="284">
        <v>3.63</v>
      </c>
      <c r="N21" s="251"/>
      <c r="O21" s="285"/>
      <c r="P21" s="281"/>
    </row>
    <row r="22" spans="1:16" s="286" customFormat="1" x14ac:dyDescent="0.15">
      <c r="A22" s="281"/>
      <c r="B22" s="251"/>
      <c r="C22" s="251"/>
      <c r="D22" s="251"/>
      <c r="E22" s="251"/>
      <c r="F22" s="251"/>
      <c r="G22" s="1168" t="s">
        <v>490</v>
      </c>
      <c r="H22" s="1169"/>
      <c r="I22" s="1169"/>
      <c r="J22" s="1170"/>
      <c r="K22" s="287">
        <v>96.1</v>
      </c>
      <c r="L22" s="288">
        <v>95.2</v>
      </c>
      <c r="M22" s="289">
        <v>0.9</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493</v>
      </c>
      <c r="H29" s="251"/>
      <c r="I29" s="251"/>
      <c r="J29" s="251"/>
      <c r="K29" s="246"/>
      <c r="L29" s="246"/>
      <c r="M29" s="246"/>
      <c r="N29" s="246"/>
      <c r="O29" s="295"/>
    </row>
    <row r="30" spans="1:16" x14ac:dyDescent="0.15">
      <c r="A30" s="250"/>
      <c r="B30" s="246"/>
      <c r="C30" s="246"/>
      <c r="D30" s="246"/>
      <c r="E30" s="246"/>
      <c r="F30" s="246"/>
      <c r="G30" s="253"/>
      <c r="H30" s="254"/>
      <c r="I30" s="254"/>
      <c r="J30" s="255"/>
      <c r="K30" s="1157" t="s">
        <v>471</v>
      </c>
      <c r="L30" s="256"/>
      <c r="M30" s="257" t="s">
        <v>472</v>
      </c>
      <c r="N30" s="258"/>
    </row>
    <row r="31" spans="1:16" x14ac:dyDescent="0.15">
      <c r="A31" s="250"/>
      <c r="B31" s="246"/>
      <c r="C31" s="246"/>
      <c r="D31" s="246"/>
      <c r="E31" s="246"/>
      <c r="F31" s="246"/>
      <c r="G31" s="259"/>
      <c r="H31" s="260"/>
      <c r="I31" s="260"/>
      <c r="J31" s="261"/>
      <c r="K31" s="1158"/>
      <c r="L31" s="262" t="s">
        <v>473</v>
      </c>
      <c r="M31" s="263" t="s">
        <v>474</v>
      </c>
      <c r="N31" s="264" t="s">
        <v>475</v>
      </c>
    </row>
    <row r="32" spans="1:16" ht="27" customHeight="1" x14ac:dyDescent="0.15">
      <c r="A32" s="250"/>
      <c r="B32" s="246"/>
      <c r="C32" s="246"/>
      <c r="D32" s="246"/>
      <c r="E32" s="246"/>
      <c r="F32" s="246"/>
      <c r="G32" s="1159" t="s">
        <v>494</v>
      </c>
      <c r="H32" s="1160"/>
      <c r="I32" s="1160"/>
      <c r="J32" s="1161"/>
      <c r="K32" s="296">
        <v>393884</v>
      </c>
      <c r="L32" s="296">
        <v>123397</v>
      </c>
      <c r="M32" s="297">
        <v>139853</v>
      </c>
      <c r="N32" s="298">
        <v>-11.8</v>
      </c>
    </row>
    <row r="33" spans="1:16" ht="13.5" customHeight="1" x14ac:dyDescent="0.15">
      <c r="A33" s="250"/>
      <c r="B33" s="246"/>
      <c r="C33" s="246"/>
      <c r="D33" s="246"/>
      <c r="E33" s="246"/>
      <c r="F33" s="246"/>
      <c r="G33" s="1159" t="s">
        <v>495</v>
      </c>
      <c r="H33" s="1160"/>
      <c r="I33" s="1160"/>
      <c r="J33" s="1161"/>
      <c r="K33" s="296" t="s">
        <v>480</v>
      </c>
      <c r="L33" s="296" t="s">
        <v>480</v>
      </c>
      <c r="M33" s="297" t="s">
        <v>480</v>
      </c>
      <c r="N33" s="298" t="s">
        <v>480</v>
      </c>
    </row>
    <row r="34" spans="1:16" ht="27" customHeight="1" x14ac:dyDescent="0.15">
      <c r="A34" s="250"/>
      <c r="B34" s="246"/>
      <c r="C34" s="246"/>
      <c r="D34" s="246"/>
      <c r="E34" s="246"/>
      <c r="F34" s="246"/>
      <c r="G34" s="1159" t="s">
        <v>496</v>
      </c>
      <c r="H34" s="1160"/>
      <c r="I34" s="1160"/>
      <c r="J34" s="1161"/>
      <c r="K34" s="296" t="s">
        <v>480</v>
      </c>
      <c r="L34" s="296" t="s">
        <v>480</v>
      </c>
      <c r="M34" s="297">
        <v>4</v>
      </c>
      <c r="N34" s="298" t="s">
        <v>480</v>
      </c>
    </row>
    <row r="35" spans="1:16" ht="27" customHeight="1" x14ac:dyDescent="0.15">
      <c r="A35" s="250"/>
      <c r="B35" s="246"/>
      <c r="C35" s="246"/>
      <c r="D35" s="246"/>
      <c r="E35" s="246"/>
      <c r="F35" s="246"/>
      <c r="G35" s="1159" t="s">
        <v>497</v>
      </c>
      <c r="H35" s="1160"/>
      <c r="I35" s="1160"/>
      <c r="J35" s="1161"/>
      <c r="K35" s="296">
        <v>142433</v>
      </c>
      <c r="L35" s="296">
        <v>44622</v>
      </c>
      <c r="M35" s="297">
        <v>31890</v>
      </c>
      <c r="N35" s="298">
        <v>39.9</v>
      </c>
    </row>
    <row r="36" spans="1:16" ht="27" customHeight="1" x14ac:dyDescent="0.15">
      <c r="A36" s="250"/>
      <c r="B36" s="246"/>
      <c r="C36" s="246"/>
      <c r="D36" s="246"/>
      <c r="E36" s="246"/>
      <c r="F36" s="246"/>
      <c r="G36" s="1159" t="s">
        <v>498</v>
      </c>
      <c r="H36" s="1160"/>
      <c r="I36" s="1160"/>
      <c r="J36" s="1161"/>
      <c r="K36" s="296">
        <v>17903</v>
      </c>
      <c r="L36" s="296">
        <v>5609</v>
      </c>
      <c r="M36" s="297">
        <v>5316</v>
      </c>
      <c r="N36" s="298">
        <v>5.5</v>
      </c>
    </row>
    <row r="37" spans="1:16" ht="13.5" customHeight="1" x14ac:dyDescent="0.15">
      <c r="A37" s="250"/>
      <c r="B37" s="246"/>
      <c r="C37" s="246"/>
      <c r="D37" s="246"/>
      <c r="E37" s="246"/>
      <c r="F37" s="246"/>
      <c r="G37" s="1159" t="s">
        <v>499</v>
      </c>
      <c r="H37" s="1160"/>
      <c r="I37" s="1160"/>
      <c r="J37" s="1161"/>
      <c r="K37" s="296">
        <v>3318</v>
      </c>
      <c r="L37" s="296">
        <v>1039</v>
      </c>
      <c r="M37" s="297">
        <v>1757</v>
      </c>
      <c r="N37" s="298">
        <v>-40.9</v>
      </c>
    </row>
    <row r="38" spans="1:16" ht="27" customHeight="1" x14ac:dyDescent="0.15">
      <c r="A38" s="250"/>
      <c r="B38" s="246"/>
      <c r="C38" s="246"/>
      <c r="D38" s="246"/>
      <c r="E38" s="246"/>
      <c r="F38" s="246"/>
      <c r="G38" s="1162" t="s">
        <v>500</v>
      </c>
      <c r="H38" s="1163"/>
      <c r="I38" s="1163"/>
      <c r="J38" s="1164"/>
      <c r="K38" s="299" t="s">
        <v>480</v>
      </c>
      <c r="L38" s="299" t="s">
        <v>480</v>
      </c>
      <c r="M38" s="300">
        <v>42</v>
      </c>
      <c r="N38" s="301" t="s">
        <v>480</v>
      </c>
      <c r="O38" s="295"/>
    </row>
    <row r="39" spans="1:16" x14ac:dyDescent="0.15">
      <c r="A39" s="250"/>
      <c r="B39" s="246"/>
      <c r="C39" s="246"/>
      <c r="D39" s="246"/>
      <c r="E39" s="246"/>
      <c r="F39" s="246"/>
      <c r="G39" s="1162" t="s">
        <v>501</v>
      </c>
      <c r="H39" s="1163"/>
      <c r="I39" s="1163"/>
      <c r="J39" s="1164"/>
      <c r="K39" s="302">
        <v>-34774</v>
      </c>
      <c r="L39" s="302">
        <v>-10894</v>
      </c>
      <c r="M39" s="303">
        <v>-8426</v>
      </c>
      <c r="N39" s="304">
        <v>29.3</v>
      </c>
      <c r="O39" s="295"/>
    </row>
    <row r="40" spans="1:16" ht="27" customHeight="1" x14ac:dyDescent="0.15">
      <c r="A40" s="250"/>
      <c r="B40" s="246"/>
      <c r="C40" s="246"/>
      <c r="D40" s="246"/>
      <c r="E40" s="246"/>
      <c r="F40" s="246"/>
      <c r="G40" s="1159" t="s">
        <v>502</v>
      </c>
      <c r="H40" s="1160"/>
      <c r="I40" s="1160"/>
      <c r="J40" s="1161"/>
      <c r="K40" s="302">
        <v>-484808</v>
      </c>
      <c r="L40" s="302">
        <v>-151882</v>
      </c>
      <c r="M40" s="303">
        <v>-127711</v>
      </c>
      <c r="N40" s="304">
        <v>18.899999999999999</v>
      </c>
      <c r="O40" s="295"/>
    </row>
    <row r="41" spans="1:16" x14ac:dyDescent="0.15">
      <c r="A41" s="250"/>
      <c r="B41" s="246"/>
      <c r="C41" s="246"/>
      <c r="D41" s="246"/>
      <c r="E41" s="246"/>
      <c r="F41" s="246"/>
      <c r="G41" s="1165" t="s">
        <v>282</v>
      </c>
      <c r="H41" s="1166"/>
      <c r="I41" s="1166"/>
      <c r="J41" s="1167"/>
      <c r="K41" s="296">
        <v>37956</v>
      </c>
      <c r="L41" s="302">
        <v>11891</v>
      </c>
      <c r="M41" s="303">
        <v>42725</v>
      </c>
      <c r="N41" s="304">
        <v>-72.2</v>
      </c>
      <c r="O41" s="295"/>
    </row>
    <row r="42" spans="1:16" x14ac:dyDescent="0.15">
      <c r="A42" s="250"/>
      <c r="B42" s="246"/>
      <c r="C42" s="246"/>
      <c r="D42" s="246"/>
      <c r="E42" s="246"/>
      <c r="F42" s="246"/>
      <c r="G42" s="305" t="s">
        <v>503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505</v>
      </c>
      <c r="H48" s="310"/>
      <c r="I48" s="310"/>
      <c r="J48" s="310"/>
      <c r="K48" s="310"/>
      <c r="L48" s="310"/>
      <c r="M48" s="311"/>
      <c r="N48" s="310"/>
    </row>
    <row r="49" spans="1:14" ht="13.5" customHeight="1" x14ac:dyDescent="0.15">
      <c r="A49" s="250"/>
      <c r="B49" s="246"/>
      <c r="C49" s="246"/>
      <c r="D49" s="246"/>
      <c r="E49" s="246"/>
      <c r="F49" s="246"/>
      <c r="G49" s="312"/>
      <c r="H49" s="313"/>
      <c r="I49" s="1152" t="s">
        <v>471</v>
      </c>
      <c r="J49" s="1154" t="s">
        <v>506</v>
      </c>
      <c r="K49" s="1155"/>
      <c r="L49" s="1155"/>
      <c r="M49" s="1155"/>
      <c r="N49" s="1156"/>
    </row>
    <row r="50" spans="1:14" x14ac:dyDescent="0.15">
      <c r="A50" s="250"/>
      <c r="B50" s="246"/>
      <c r="C50" s="246"/>
      <c r="D50" s="246"/>
      <c r="E50" s="246"/>
      <c r="F50" s="246"/>
      <c r="G50" s="314"/>
      <c r="H50" s="315"/>
      <c r="I50" s="1153"/>
      <c r="J50" s="316" t="s">
        <v>507</v>
      </c>
      <c r="K50" s="317" t="s">
        <v>508</v>
      </c>
      <c r="L50" s="318" t="s">
        <v>509</v>
      </c>
      <c r="M50" s="319" t="s">
        <v>510</v>
      </c>
      <c r="N50" s="320" t="s">
        <v>511</v>
      </c>
    </row>
    <row r="51" spans="1:14" x14ac:dyDescent="0.15">
      <c r="A51" s="250"/>
      <c r="B51" s="246"/>
      <c r="C51" s="246"/>
      <c r="D51" s="246"/>
      <c r="E51" s="246"/>
      <c r="F51" s="246"/>
      <c r="G51" s="312" t="s">
        <v>512</v>
      </c>
      <c r="H51" s="313"/>
      <c r="I51" s="321">
        <v>1444512</v>
      </c>
      <c r="J51" s="322">
        <v>412600</v>
      </c>
      <c r="K51" s="323">
        <v>186.3</v>
      </c>
      <c r="L51" s="324">
        <v>228305</v>
      </c>
      <c r="M51" s="325">
        <v>5.6</v>
      </c>
      <c r="N51" s="326">
        <v>180.7</v>
      </c>
    </row>
    <row r="52" spans="1:14" x14ac:dyDescent="0.15">
      <c r="A52" s="250"/>
      <c r="B52" s="246"/>
      <c r="C52" s="246"/>
      <c r="D52" s="246"/>
      <c r="E52" s="246"/>
      <c r="F52" s="246"/>
      <c r="G52" s="327"/>
      <c r="H52" s="328" t="s">
        <v>513</v>
      </c>
      <c r="I52" s="329">
        <v>243564</v>
      </c>
      <c r="J52" s="330">
        <v>69570</v>
      </c>
      <c r="K52" s="331">
        <v>39.5</v>
      </c>
      <c r="L52" s="332">
        <v>86611</v>
      </c>
      <c r="M52" s="333">
        <v>-20.399999999999999</v>
      </c>
      <c r="N52" s="334">
        <v>59.9</v>
      </c>
    </row>
    <row r="53" spans="1:14" x14ac:dyDescent="0.15">
      <c r="A53" s="250"/>
      <c r="B53" s="246"/>
      <c r="C53" s="246"/>
      <c r="D53" s="246"/>
      <c r="E53" s="246"/>
      <c r="F53" s="246"/>
      <c r="G53" s="312" t="s">
        <v>514</v>
      </c>
      <c r="H53" s="313"/>
      <c r="I53" s="321">
        <v>1514994</v>
      </c>
      <c r="J53" s="322">
        <v>443499</v>
      </c>
      <c r="K53" s="323">
        <v>7.5</v>
      </c>
      <c r="L53" s="324">
        <v>316331</v>
      </c>
      <c r="M53" s="325">
        <v>38.6</v>
      </c>
      <c r="N53" s="326">
        <v>-31.1</v>
      </c>
    </row>
    <row r="54" spans="1:14" x14ac:dyDescent="0.15">
      <c r="A54" s="250"/>
      <c r="B54" s="246"/>
      <c r="C54" s="246"/>
      <c r="D54" s="246"/>
      <c r="E54" s="246"/>
      <c r="F54" s="246"/>
      <c r="G54" s="327"/>
      <c r="H54" s="328" t="s">
        <v>513</v>
      </c>
      <c r="I54" s="329">
        <v>269043</v>
      </c>
      <c r="J54" s="330">
        <v>78760</v>
      </c>
      <c r="K54" s="331">
        <v>13.2</v>
      </c>
      <c r="L54" s="332">
        <v>106387</v>
      </c>
      <c r="M54" s="333">
        <v>22.8</v>
      </c>
      <c r="N54" s="334">
        <v>-9.6</v>
      </c>
    </row>
    <row r="55" spans="1:14" x14ac:dyDescent="0.15">
      <c r="A55" s="250"/>
      <c r="B55" s="246"/>
      <c r="C55" s="246"/>
      <c r="D55" s="246"/>
      <c r="E55" s="246"/>
      <c r="F55" s="246"/>
      <c r="G55" s="312" t="s">
        <v>515</v>
      </c>
      <c r="H55" s="313"/>
      <c r="I55" s="321">
        <v>387293</v>
      </c>
      <c r="J55" s="322">
        <v>116165</v>
      </c>
      <c r="K55" s="323">
        <v>-73.8</v>
      </c>
      <c r="L55" s="324">
        <v>333013</v>
      </c>
      <c r="M55" s="325">
        <v>5.3</v>
      </c>
      <c r="N55" s="326">
        <v>-79.099999999999994</v>
      </c>
    </row>
    <row r="56" spans="1:14" x14ac:dyDescent="0.15">
      <c r="A56" s="250"/>
      <c r="B56" s="246"/>
      <c r="C56" s="246"/>
      <c r="D56" s="246"/>
      <c r="E56" s="246"/>
      <c r="F56" s="246"/>
      <c r="G56" s="327"/>
      <c r="H56" s="328" t="s">
        <v>513</v>
      </c>
      <c r="I56" s="329">
        <v>325986</v>
      </c>
      <c r="J56" s="330">
        <v>97776</v>
      </c>
      <c r="K56" s="331">
        <v>24.1</v>
      </c>
      <c r="L56" s="332">
        <v>126732</v>
      </c>
      <c r="M56" s="333">
        <v>19.100000000000001</v>
      </c>
      <c r="N56" s="334">
        <v>5</v>
      </c>
    </row>
    <row r="57" spans="1:14" x14ac:dyDescent="0.15">
      <c r="A57" s="250"/>
      <c r="B57" s="246"/>
      <c r="C57" s="246"/>
      <c r="D57" s="246"/>
      <c r="E57" s="246"/>
      <c r="F57" s="246"/>
      <c r="G57" s="312" t="s">
        <v>516</v>
      </c>
      <c r="H57" s="313"/>
      <c r="I57" s="321">
        <v>769110</v>
      </c>
      <c r="J57" s="322">
        <v>236068</v>
      </c>
      <c r="K57" s="323">
        <v>103.2</v>
      </c>
      <c r="L57" s="324">
        <v>280458</v>
      </c>
      <c r="M57" s="325">
        <v>-15.8</v>
      </c>
      <c r="N57" s="326">
        <v>119</v>
      </c>
    </row>
    <row r="58" spans="1:14" x14ac:dyDescent="0.15">
      <c r="A58" s="250"/>
      <c r="B58" s="246"/>
      <c r="C58" s="246"/>
      <c r="D58" s="246"/>
      <c r="E58" s="246"/>
      <c r="F58" s="246"/>
      <c r="G58" s="327"/>
      <c r="H58" s="328" t="s">
        <v>513</v>
      </c>
      <c r="I58" s="329">
        <v>473283</v>
      </c>
      <c r="J58" s="330">
        <v>145268</v>
      </c>
      <c r="K58" s="331">
        <v>48.6</v>
      </c>
      <c r="L58" s="332">
        <v>127286</v>
      </c>
      <c r="M58" s="333">
        <v>0.4</v>
      </c>
      <c r="N58" s="334">
        <v>48.2</v>
      </c>
    </row>
    <row r="59" spans="1:14" x14ac:dyDescent="0.15">
      <c r="A59" s="250"/>
      <c r="B59" s="246"/>
      <c r="C59" s="246"/>
      <c r="D59" s="246"/>
      <c r="E59" s="246"/>
      <c r="F59" s="246"/>
      <c r="G59" s="312" t="s">
        <v>517</v>
      </c>
      <c r="H59" s="313"/>
      <c r="I59" s="321">
        <v>1728252</v>
      </c>
      <c r="J59" s="322">
        <v>541432</v>
      </c>
      <c r="K59" s="323">
        <v>129.4</v>
      </c>
      <c r="L59" s="324">
        <v>291945</v>
      </c>
      <c r="M59" s="325">
        <v>4.0999999999999996</v>
      </c>
      <c r="N59" s="326">
        <v>125.3</v>
      </c>
    </row>
    <row r="60" spans="1:14" x14ac:dyDescent="0.15">
      <c r="A60" s="250"/>
      <c r="B60" s="246"/>
      <c r="C60" s="246"/>
      <c r="D60" s="246"/>
      <c r="E60" s="246"/>
      <c r="F60" s="246"/>
      <c r="G60" s="327"/>
      <c r="H60" s="328" t="s">
        <v>513</v>
      </c>
      <c r="I60" s="335">
        <v>574838</v>
      </c>
      <c r="J60" s="330">
        <v>180087</v>
      </c>
      <c r="K60" s="331">
        <v>24</v>
      </c>
      <c r="L60" s="332">
        <v>127651</v>
      </c>
      <c r="M60" s="333">
        <v>0.3</v>
      </c>
      <c r="N60" s="334">
        <v>23.7</v>
      </c>
    </row>
    <row r="61" spans="1:14" x14ac:dyDescent="0.15">
      <c r="A61" s="250"/>
      <c r="B61" s="246"/>
      <c r="C61" s="246"/>
      <c r="D61" s="246"/>
      <c r="E61" s="246"/>
      <c r="F61" s="246"/>
      <c r="G61" s="312" t="s">
        <v>518</v>
      </c>
      <c r="H61" s="336"/>
      <c r="I61" s="337">
        <v>1168832</v>
      </c>
      <c r="J61" s="338">
        <v>349953</v>
      </c>
      <c r="K61" s="339">
        <v>70.5</v>
      </c>
      <c r="L61" s="340">
        <v>290010</v>
      </c>
      <c r="M61" s="341">
        <v>7.6</v>
      </c>
      <c r="N61" s="326">
        <v>62.9</v>
      </c>
    </row>
    <row r="62" spans="1:14" x14ac:dyDescent="0.15">
      <c r="A62" s="250"/>
      <c r="B62" s="246"/>
      <c r="C62" s="246"/>
      <c r="D62" s="246"/>
      <c r="E62" s="246"/>
      <c r="F62" s="246"/>
      <c r="G62" s="327"/>
      <c r="H62" s="328" t="s">
        <v>513</v>
      </c>
      <c r="I62" s="329">
        <v>377343</v>
      </c>
      <c r="J62" s="330">
        <v>114292</v>
      </c>
      <c r="K62" s="331">
        <v>29.9</v>
      </c>
      <c r="L62" s="332">
        <v>114933</v>
      </c>
      <c r="M62" s="333">
        <v>4.4000000000000004</v>
      </c>
      <c r="N62" s="334">
        <v>25.5</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77" t="s">
        <v>3</v>
      </c>
      <c r="D47" s="1177"/>
      <c r="E47" s="1178"/>
      <c r="F47" s="11">
        <v>11.81</v>
      </c>
      <c r="G47" s="12">
        <v>13.43</v>
      </c>
      <c r="H47" s="12">
        <v>17.84</v>
      </c>
      <c r="I47" s="12">
        <v>15.23</v>
      </c>
      <c r="J47" s="13">
        <v>13.71</v>
      </c>
    </row>
    <row r="48" spans="2:10" ht="57.75" customHeight="1" x14ac:dyDescent="0.15">
      <c r="B48" s="14"/>
      <c r="C48" s="1179" t="s">
        <v>4</v>
      </c>
      <c r="D48" s="1179"/>
      <c r="E48" s="1180"/>
      <c r="F48" s="15">
        <v>4.82</v>
      </c>
      <c r="G48" s="16">
        <v>5.12</v>
      </c>
      <c r="H48" s="16">
        <v>5.73</v>
      </c>
      <c r="I48" s="16">
        <v>5.5</v>
      </c>
      <c r="J48" s="17">
        <v>4.66</v>
      </c>
    </row>
    <row r="49" spans="2:10" ht="57.75" customHeight="1" thickBot="1" x14ac:dyDescent="0.2">
      <c r="B49" s="18"/>
      <c r="C49" s="1181" t="s">
        <v>5</v>
      </c>
      <c r="D49" s="1181"/>
      <c r="E49" s="1182"/>
      <c r="F49" s="19">
        <v>8.3800000000000008</v>
      </c>
      <c r="G49" s="20">
        <v>5.27</v>
      </c>
      <c r="H49" s="20">
        <v>7.94</v>
      </c>
      <c r="I49" s="20">
        <v>1.85</v>
      </c>
      <c r="J49" s="21">
        <v>7.14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9" t="s">
        <v>525</v>
      </c>
      <c r="D34" s="1189"/>
      <c r="E34" s="1190"/>
      <c r="F34" s="32">
        <v>4.46</v>
      </c>
      <c r="G34" s="33">
        <v>4.49</v>
      </c>
      <c r="H34" s="33">
        <v>4.6500000000000004</v>
      </c>
      <c r="I34" s="33">
        <v>3.97</v>
      </c>
      <c r="J34" s="34">
        <v>4.24</v>
      </c>
      <c r="K34" s="22"/>
      <c r="L34" s="22"/>
      <c r="M34" s="22"/>
      <c r="N34" s="22"/>
      <c r="O34" s="22"/>
      <c r="P34" s="22"/>
    </row>
    <row r="35" spans="1:16" ht="39" customHeight="1" x14ac:dyDescent="0.15">
      <c r="A35" s="22"/>
      <c r="B35" s="35"/>
      <c r="C35" s="1183" t="s">
        <v>526</v>
      </c>
      <c r="D35" s="1184"/>
      <c r="E35" s="1185"/>
      <c r="F35" s="36">
        <v>4.1900000000000004</v>
      </c>
      <c r="G35" s="37">
        <v>4.37</v>
      </c>
      <c r="H35" s="37">
        <v>4.78</v>
      </c>
      <c r="I35" s="37">
        <v>4.0599999999999996</v>
      </c>
      <c r="J35" s="38">
        <v>3.85</v>
      </c>
      <c r="K35" s="22"/>
      <c r="L35" s="22"/>
      <c r="M35" s="22"/>
      <c r="N35" s="22"/>
      <c r="O35" s="22"/>
      <c r="P35" s="22"/>
    </row>
    <row r="36" spans="1:16" ht="39" customHeight="1" x14ac:dyDescent="0.15">
      <c r="A36" s="22"/>
      <c r="B36" s="35"/>
      <c r="C36" s="1183" t="s">
        <v>527</v>
      </c>
      <c r="D36" s="1184"/>
      <c r="E36" s="1185"/>
      <c r="F36" s="36">
        <v>1.04</v>
      </c>
      <c r="G36" s="37">
        <v>2.31</v>
      </c>
      <c r="H36" s="37">
        <v>2.46</v>
      </c>
      <c r="I36" s="37">
        <v>1.06</v>
      </c>
      <c r="J36" s="38">
        <v>2.0099999999999998</v>
      </c>
      <c r="K36" s="22"/>
      <c r="L36" s="22"/>
      <c r="M36" s="22"/>
      <c r="N36" s="22"/>
      <c r="O36" s="22"/>
      <c r="P36" s="22"/>
    </row>
    <row r="37" spans="1:16" ht="39" customHeight="1" x14ac:dyDescent="0.15">
      <c r="A37" s="22"/>
      <c r="B37" s="35"/>
      <c r="C37" s="1183" t="s">
        <v>528</v>
      </c>
      <c r="D37" s="1184"/>
      <c r="E37" s="1185"/>
      <c r="F37" s="36">
        <v>0.61</v>
      </c>
      <c r="G37" s="37">
        <v>0.75</v>
      </c>
      <c r="H37" s="37">
        <v>0.93</v>
      </c>
      <c r="I37" s="37">
        <v>1.43</v>
      </c>
      <c r="J37" s="38">
        <v>0.8</v>
      </c>
      <c r="K37" s="22"/>
      <c r="L37" s="22"/>
      <c r="M37" s="22"/>
      <c r="N37" s="22"/>
      <c r="O37" s="22"/>
      <c r="P37" s="22"/>
    </row>
    <row r="38" spans="1:16" ht="39" customHeight="1" x14ac:dyDescent="0.15">
      <c r="A38" s="22"/>
      <c r="B38" s="35"/>
      <c r="C38" s="1183" t="s">
        <v>529</v>
      </c>
      <c r="D38" s="1184"/>
      <c r="E38" s="1185"/>
      <c r="F38" s="36">
        <v>0.05</v>
      </c>
      <c r="G38" s="37">
        <v>0.11</v>
      </c>
      <c r="H38" s="37">
        <v>0.3</v>
      </c>
      <c r="I38" s="37">
        <v>0.69</v>
      </c>
      <c r="J38" s="38">
        <v>0.75</v>
      </c>
      <c r="K38" s="22"/>
      <c r="L38" s="22"/>
      <c r="M38" s="22"/>
      <c r="N38" s="22"/>
      <c r="O38" s="22"/>
      <c r="P38" s="22"/>
    </row>
    <row r="39" spans="1:16" ht="39" customHeight="1" x14ac:dyDescent="0.15">
      <c r="A39" s="22"/>
      <c r="B39" s="35"/>
      <c r="C39" s="1183" t="s">
        <v>530</v>
      </c>
      <c r="D39" s="1184"/>
      <c r="E39" s="1185"/>
      <c r="F39" s="36">
        <v>0.23</v>
      </c>
      <c r="G39" s="37">
        <v>0.02</v>
      </c>
      <c r="H39" s="37">
        <v>0.03</v>
      </c>
      <c r="I39" s="37">
        <v>0.56000000000000005</v>
      </c>
      <c r="J39" s="38">
        <v>0.43</v>
      </c>
      <c r="K39" s="22"/>
      <c r="L39" s="22"/>
      <c r="M39" s="22"/>
      <c r="N39" s="22"/>
      <c r="O39" s="22"/>
      <c r="P39" s="22"/>
    </row>
    <row r="40" spans="1:16" ht="39" customHeight="1" x14ac:dyDescent="0.15">
      <c r="A40" s="22"/>
      <c r="B40" s="35"/>
      <c r="C40" s="1183" t="s">
        <v>531</v>
      </c>
      <c r="D40" s="1184"/>
      <c r="E40" s="1185"/>
      <c r="F40" s="36">
        <v>0.14000000000000001</v>
      </c>
      <c r="G40" s="37">
        <v>0.17</v>
      </c>
      <c r="H40" s="37">
        <v>7.0000000000000007E-2</v>
      </c>
      <c r="I40" s="37">
        <v>0.11</v>
      </c>
      <c r="J40" s="38">
        <v>0.13</v>
      </c>
      <c r="K40" s="22"/>
      <c r="L40" s="22"/>
      <c r="M40" s="22"/>
      <c r="N40" s="22"/>
      <c r="O40" s="22"/>
      <c r="P40" s="22"/>
    </row>
    <row r="41" spans="1:16" ht="39" customHeight="1" x14ac:dyDescent="0.15">
      <c r="A41" s="22"/>
      <c r="B41" s="35"/>
      <c r="C41" s="1183" t="s">
        <v>532</v>
      </c>
      <c r="D41" s="1184"/>
      <c r="E41" s="1185"/>
      <c r="F41" s="36">
        <v>0.03</v>
      </c>
      <c r="G41" s="37">
        <v>0.03</v>
      </c>
      <c r="H41" s="37">
        <v>0.03</v>
      </c>
      <c r="I41" s="37">
        <v>0.03</v>
      </c>
      <c r="J41" s="38">
        <v>0.03</v>
      </c>
      <c r="K41" s="22"/>
      <c r="L41" s="22"/>
      <c r="M41" s="22"/>
      <c r="N41" s="22"/>
      <c r="O41" s="22"/>
      <c r="P41" s="22"/>
    </row>
    <row r="42" spans="1:16" ht="39" customHeight="1" x14ac:dyDescent="0.15">
      <c r="A42" s="22"/>
      <c r="B42" s="39"/>
      <c r="C42" s="1183" t="s">
        <v>533</v>
      </c>
      <c r="D42" s="1184"/>
      <c r="E42" s="1185"/>
      <c r="F42" s="36" t="s">
        <v>480</v>
      </c>
      <c r="G42" s="37" t="s">
        <v>480</v>
      </c>
      <c r="H42" s="37" t="s">
        <v>480</v>
      </c>
      <c r="I42" s="37" t="s">
        <v>480</v>
      </c>
      <c r="J42" s="38" t="s">
        <v>480</v>
      </c>
      <c r="K42" s="22"/>
      <c r="L42" s="22"/>
      <c r="M42" s="22"/>
      <c r="N42" s="22"/>
      <c r="O42" s="22"/>
      <c r="P42" s="22"/>
    </row>
    <row r="43" spans="1:16" ht="39" customHeight="1" thickBot="1" x14ac:dyDescent="0.2">
      <c r="A43" s="22"/>
      <c r="B43" s="40"/>
      <c r="C43" s="1186" t="s">
        <v>534</v>
      </c>
      <c r="D43" s="1187"/>
      <c r="E43" s="1188"/>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9" t="s">
        <v>11</v>
      </c>
      <c r="C45" s="1200"/>
      <c r="D45" s="58"/>
      <c r="E45" s="1205" t="s">
        <v>12</v>
      </c>
      <c r="F45" s="1205"/>
      <c r="G45" s="1205"/>
      <c r="H45" s="1205"/>
      <c r="I45" s="1205"/>
      <c r="J45" s="1206"/>
      <c r="K45" s="59">
        <v>540</v>
      </c>
      <c r="L45" s="60">
        <v>475</v>
      </c>
      <c r="M45" s="60">
        <v>429</v>
      </c>
      <c r="N45" s="60">
        <v>394</v>
      </c>
      <c r="O45" s="61">
        <v>394</v>
      </c>
      <c r="P45" s="48"/>
      <c r="Q45" s="48"/>
      <c r="R45" s="48"/>
      <c r="S45" s="48"/>
      <c r="T45" s="48"/>
      <c r="U45" s="48"/>
    </row>
    <row r="46" spans="1:21" ht="30.75" customHeight="1" x14ac:dyDescent="0.15">
      <c r="A46" s="48"/>
      <c r="B46" s="1201"/>
      <c r="C46" s="1202"/>
      <c r="D46" s="62"/>
      <c r="E46" s="1193" t="s">
        <v>13</v>
      </c>
      <c r="F46" s="1193"/>
      <c r="G46" s="1193"/>
      <c r="H46" s="1193"/>
      <c r="I46" s="1193"/>
      <c r="J46" s="1194"/>
      <c r="K46" s="63" t="s">
        <v>480</v>
      </c>
      <c r="L46" s="64" t="s">
        <v>480</v>
      </c>
      <c r="M46" s="64" t="s">
        <v>480</v>
      </c>
      <c r="N46" s="64" t="s">
        <v>480</v>
      </c>
      <c r="O46" s="65" t="s">
        <v>480</v>
      </c>
      <c r="P46" s="48"/>
      <c r="Q46" s="48"/>
      <c r="R46" s="48"/>
      <c r="S46" s="48"/>
      <c r="T46" s="48"/>
      <c r="U46" s="48"/>
    </row>
    <row r="47" spans="1:21" ht="30.75" customHeight="1" x14ac:dyDescent="0.15">
      <c r="A47" s="48"/>
      <c r="B47" s="1201"/>
      <c r="C47" s="1202"/>
      <c r="D47" s="62"/>
      <c r="E47" s="1193" t="s">
        <v>14</v>
      </c>
      <c r="F47" s="1193"/>
      <c r="G47" s="1193"/>
      <c r="H47" s="1193"/>
      <c r="I47" s="1193"/>
      <c r="J47" s="1194"/>
      <c r="K47" s="63" t="s">
        <v>480</v>
      </c>
      <c r="L47" s="64" t="s">
        <v>480</v>
      </c>
      <c r="M47" s="64" t="s">
        <v>480</v>
      </c>
      <c r="N47" s="64" t="s">
        <v>480</v>
      </c>
      <c r="O47" s="65" t="s">
        <v>480</v>
      </c>
      <c r="P47" s="48"/>
      <c r="Q47" s="48"/>
      <c r="R47" s="48"/>
      <c r="S47" s="48"/>
      <c r="T47" s="48"/>
      <c r="U47" s="48"/>
    </row>
    <row r="48" spans="1:21" ht="30.75" customHeight="1" x14ac:dyDescent="0.15">
      <c r="A48" s="48"/>
      <c r="B48" s="1201"/>
      <c r="C48" s="1202"/>
      <c r="D48" s="62"/>
      <c r="E48" s="1193" t="s">
        <v>15</v>
      </c>
      <c r="F48" s="1193"/>
      <c r="G48" s="1193"/>
      <c r="H48" s="1193"/>
      <c r="I48" s="1193"/>
      <c r="J48" s="1194"/>
      <c r="K48" s="63">
        <v>164</v>
      </c>
      <c r="L48" s="64">
        <v>161</v>
      </c>
      <c r="M48" s="64">
        <v>151</v>
      </c>
      <c r="N48" s="64">
        <v>148</v>
      </c>
      <c r="O48" s="65">
        <v>142</v>
      </c>
      <c r="P48" s="48"/>
      <c r="Q48" s="48"/>
      <c r="R48" s="48"/>
      <c r="S48" s="48"/>
      <c r="T48" s="48"/>
      <c r="U48" s="48"/>
    </row>
    <row r="49" spans="1:21" ht="30.75" customHeight="1" x14ac:dyDescent="0.15">
      <c r="A49" s="48"/>
      <c r="B49" s="1201"/>
      <c r="C49" s="1202"/>
      <c r="D49" s="62"/>
      <c r="E49" s="1193" t="s">
        <v>16</v>
      </c>
      <c r="F49" s="1193"/>
      <c r="G49" s="1193"/>
      <c r="H49" s="1193"/>
      <c r="I49" s="1193"/>
      <c r="J49" s="1194"/>
      <c r="K49" s="63">
        <v>42</v>
      </c>
      <c r="L49" s="64">
        <v>33</v>
      </c>
      <c r="M49" s="64">
        <v>27</v>
      </c>
      <c r="N49" s="64">
        <v>18</v>
      </c>
      <c r="O49" s="65">
        <v>18</v>
      </c>
      <c r="P49" s="48"/>
      <c r="Q49" s="48"/>
      <c r="R49" s="48"/>
      <c r="S49" s="48"/>
      <c r="T49" s="48"/>
      <c r="U49" s="48"/>
    </row>
    <row r="50" spans="1:21" ht="30.75" customHeight="1" x14ac:dyDescent="0.15">
      <c r="A50" s="48"/>
      <c r="B50" s="1201"/>
      <c r="C50" s="1202"/>
      <c r="D50" s="62"/>
      <c r="E50" s="1193" t="s">
        <v>17</v>
      </c>
      <c r="F50" s="1193"/>
      <c r="G50" s="1193"/>
      <c r="H50" s="1193"/>
      <c r="I50" s="1193"/>
      <c r="J50" s="1194"/>
      <c r="K50" s="63">
        <v>5</v>
      </c>
      <c r="L50" s="64">
        <v>34</v>
      </c>
      <c r="M50" s="64">
        <v>4</v>
      </c>
      <c r="N50" s="64">
        <v>3</v>
      </c>
      <c r="O50" s="65">
        <v>3</v>
      </c>
      <c r="P50" s="48"/>
      <c r="Q50" s="48"/>
      <c r="R50" s="48"/>
      <c r="S50" s="48"/>
      <c r="T50" s="48"/>
      <c r="U50" s="48"/>
    </row>
    <row r="51" spans="1:21" ht="30.75" customHeight="1" x14ac:dyDescent="0.15">
      <c r="A51" s="48"/>
      <c r="B51" s="1203"/>
      <c r="C51" s="1204"/>
      <c r="D51" s="66"/>
      <c r="E51" s="1193" t="s">
        <v>18</v>
      </c>
      <c r="F51" s="1193"/>
      <c r="G51" s="1193"/>
      <c r="H51" s="1193"/>
      <c r="I51" s="1193"/>
      <c r="J51" s="1194"/>
      <c r="K51" s="63" t="s">
        <v>480</v>
      </c>
      <c r="L51" s="64">
        <v>0</v>
      </c>
      <c r="M51" s="64" t="s">
        <v>480</v>
      </c>
      <c r="N51" s="64" t="s">
        <v>480</v>
      </c>
      <c r="O51" s="65" t="s">
        <v>480</v>
      </c>
      <c r="P51" s="48"/>
      <c r="Q51" s="48"/>
      <c r="R51" s="48"/>
      <c r="S51" s="48"/>
      <c r="T51" s="48"/>
      <c r="U51" s="48"/>
    </row>
    <row r="52" spans="1:21" ht="30.75" customHeight="1" x14ac:dyDescent="0.15">
      <c r="A52" s="48"/>
      <c r="B52" s="1191" t="s">
        <v>19</v>
      </c>
      <c r="C52" s="1192"/>
      <c r="D52" s="66"/>
      <c r="E52" s="1193" t="s">
        <v>20</v>
      </c>
      <c r="F52" s="1193"/>
      <c r="G52" s="1193"/>
      <c r="H52" s="1193"/>
      <c r="I52" s="1193"/>
      <c r="J52" s="1194"/>
      <c r="K52" s="63">
        <v>648</v>
      </c>
      <c r="L52" s="64">
        <v>600</v>
      </c>
      <c r="M52" s="64">
        <v>551</v>
      </c>
      <c r="N52" s="64">
        <v>520</v>
      </c>
      <c r="O52" s="65">
        <v>519</v>
      </c>
      <c r="P52" s="48"/>
      <c r="Q52" s="48"/>
      <c r="R52" s="48"/>
      <c r="S52" s="48"/>
      <c r="T52" s="48"/>
      <c r="U52" s="48"/>
    </row>
    <row r="53" spans="1:21" ht="30.75" customHeight="1" thickBot="1" x14ac:dyDescent="0.2">
      <c r="A53" s="48"/>
      <c r="B53" s="1195" t="s">
        <v>21</v>
      </c>
      <c r="C53" s="1196"/>
      <c r="D53" s="67"/>
      <c r="E53" s="1197" t="s">
        <v>22</v>
      </c>
      <c r="F53" s="1197"/>
      <c r="G53" s="1197"/>
      <c r="H53" s="1197"/>
      <c r="I53" s="1197"/>
      <c r="J53" s="1198"/>
      <c r="K53" s="68">
        <v>103</v>
      </c>
      <c r="L53" s="69">
        <v>103</v>
      </c>
      <c r="M53" s="69">
        <v>60</v>
      </c>
      <c r="N53" s="69">
        <v>43</v>
      </c>
      <c r="O53" s="70">
        <v>38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219" t="s">
        <v>24</v>
      </c>
      <c r="C41" s="1220"/>
      <c r="D41" s="81"/>
      <c r="E41" s="1221" t="s">
        <v>25</v>
      </c>
      <c r="F41" s="1221"/>
      <c r="G41" s="1221"/>
      <c r="H41" s="1222"/>
      <c r="I41" s="82">
        <v>3364</v>
      </c>
      <c r="J41" s="83">
        <v>3065</v>
      </c>
      <c r="K41" s="83">
        <v>2967</v>
      </c>
      <c r="L41" s="83">
        <v>2884</v>
      </c>
      <c r="M41" s="84">
        <v>2897</v>
      </c>
    </row>
    <row r="42" spans="2:13" ht="27.75" customHeight="1" x14ac:dyDescent="0.15">
      <c r="B42" s="1209"/>
      <c r="C42" s="1210"/>
      <c r="D42" s="85"/>
      <c r="E42" s="1213" t="s">
        <v>26</v>
      </c>
      <c r="F42" s="1213"/>
      <c r="G42" s="1213"/>
      <c r="H42" s="1214"/>
      <c r="I42" s="86">
        <v>8</v>
      </c>
      <c r="J42" s="87">
        <v>5</v>
      </c>
      <c r="K42" s="87">
        <v>4</v>
      </c>
      <c r="L42" s="87">
        <v>6</v>
      </c>
      <c r="M42" s="88">
        <v>9</v>
      </c>
    </row>
    <row r="43" spans="2:13" ht="27.75" customHeight="1" x14ac:dyDescent="0.15">
      <c r="B43" s="1209"/>
      <c r="C43" s="1210"/>
      <c r="D43" s="85"/>
      <c r="E43" s="1213" t="s">
        <v>27</v>
      </c>
      <c r="F43" s="1213"/>
      <c r="G43" s="1213"/>
      <c r="H43" s="1214"/>
      <c r="I43" s="86">
        <v>1172</v>
      </c>
      <c r="J43" s="87">
        <v>1094</v>
      </c>
      <c r="K43" s="87">
        <v>1002</v>
      </c>
      <c r="L43" s="87">
        <v>882</v>
      </c>
      <c r="M43" s="88">
        <v>767</v>
      </c>
    </row>
    <row r="44" spans="2:13" ht="27.75" customHeight="1" x14ac:dyDescent="0.15">
      <c r="B44" s="1209"/>
      <c r="C44" s="1210"/>
      <c r="D44" s="85"/>
      <c r="E44" s="1213" t="s">
        <v>28</v>
      </c>
      <c r="F44" s="1213"/>
      <c r="G44" s="1213"/>
      <c r="H44" s="1214"/>
      <c r="I44" s="86">
        <v>129</v>
      </c>
      <c r="J44" s="87">
        <v>98</v>
      </c>
      <c r="K44" s="87">
        <v>74</v>
      </c>
      <c r="L44" s="87">
        <v>58</v>
      </c>
      <c r="M44" s="88">
        <v>41</v>
      </c>
    </row>
    <row r="45" spans="2:13" ht="27.75" customHeight="1" x14ac:dyDescent="0.15">
      <c r="B45" s="1209"/>
      <c r="C45" s="1210"/>
      <c r="D45" s="85"/>
      <c r="E45" s="1213" t="s">
        <v>29</v>
      </c>
      <c r="F45" s="1213"/>
      <c r="G45" s="1213"/>
      <c r="H45" s="1214"/>
      <c r="I45" s="86">
        <v>891</v>
      </c>
      <c r="J45" s="87">
        <v>912</v>
      </c>
      <c r="K45" s="87">
        <v>858</v>
      </c>
      <c r="L45" s="87">
        <v>796</v>
      </c>
      <c r="M45" s="88">
        <v>829</v>
      </c>
    </row>
    <row r="46" spans="2:13" ht="27.75" customHeight="1" x14ac:dyDescent="0.15">
      <c r="B46" s="1209"/>
      <c r="C46" s="1210"/>
      <c r="D46" s="89"/>
      <c r="E46" s="1213" t="s">
        <v>30</v>
      </c>
      <c r="F46" s="1213"/>
      <c r="G46" s="1213"/>
      <c r="H46" s="1214"/>
      <c r="I46" s="86">
        <v>27</v>
      </c>
      <c r="J46" s="87">
        <v>23</v>
      </c>
      <c r="K46" s="87">
        <v>20</v>
      </c>
      <c r="L46" s="87">
        <v>17</v>
      </c>
      <c r="M46" s="88">
        <v>13</v>
      </c>
    </row>
    <row r="47" spans="2:13" ht="27.75" customHeight="1" x14ac:dyDescent="0.15">
      <c r="B47" s="1209"/>
      <c r="C47" s="1210"/>
      <c r="D47" s="90"/>
      <c r="E47" s="1223" t="s">
        <v>31</v>
      </c>
      <c r="F47" s="1224"/>
      <c r="G47" s="1224"/>
      <c r="H47" s="1225"/>
      <c r="I47" s="86" t="s">
        <v>480</v>
      </c>
      <c r="J47" s="87" t="s">
        <v>480</v>
      </c>
      <c r="K47" s="87" t="s">
        <v>480</v>
      </c>
      <c r="L47" s="87" t="s">
        <v>480</v>
      </c>
      <c r="M47" s="88" t="s">
        <v>480</v>
      </c>
    </row>
    <row r="48" spans="2:13" ht="27.75" customHeight="1" x14ac:dyDescent="0.15">
      <c r="B48" s="1209"/>
      <c r="C48" s="1210"/>
      <c r="D48" s="85"/>
      <c r="E48" s="1213" t="s">
        <v>32</v>
      </c>
      <c r="F48" s="1213"/>
      <c r="G48" s="1213"/>
      <c r="H48" s="1214"/>
      <c r="I48" s="86" t="s">
        <v>480</v>
      </c>
      <c r="J48" s="87" t="s">
        <v>480</v>
      </c>
      <c r="K48" s="87" t="s">
        <v>480</v>
      </c>
      <c r="L48" s="87" t="s">
        <v>480</v>
      </c>
      <c r="M48" s="88" t="s">
        <v>480</v>
      </c>
    </row>
    <row r="49" spans="2:13" ht="27.75" customHeight="1" x14ac:dyDescent="0.15">
      <c r="B49" s="1211"/>
      <c r="C49" s="1212"/>
      <c r="D49" s="85"/>
      <c r="E49" s="1213" t="s">
        <v>33</v>
      </c>
      <c r="F49" s="1213"/>
      <c r="G49" s="1213"/>
      <c r="H49" s="1214"/>
      <c r="I49" s="86" t="s">
        <v>480</v>
      </c>
      <c r="J49" s="87" t="s">
        <v>480</v>
      </c>
      <c r="K49" s="87" t="s">
        <v>480</v>
      </c>
      <c r="L49" s="87" t="s">
        <v>480</v>
      </c>
      <c r="M49" s="88" t="s">
        <v>480</v>
      </c>
    </row>
    <row r="50" spans="2:13" ht="27.75" customHeight="1" x14ac:dyDescent="0.15">
      <c r="B50" s="1207" t="s">
        <v>34</v>
      </c>
      <c r="C50" s="1208"/>
      <c r="D50" s="91"/>
      <c r="E50" s="1213" t="s">
        <v>35</v>
      </c>
      <c r="F50" s="1213"/>
      <c r="G50" s="1213"/>
      <c r="H50" s="1214"/>
      <c r="I50" s="86">
        <v>3069</v>
      </c>
      <c r="J50" s="87">
        <v>3182</v>
      </c>
      <c r="K50" s="87">
        <v>3299</v>
      </c>
      <c r="L50" s="87">
        <v>3695</v>
      </c>
      <c r="M50" s="88">
        <v>3561</v>
      </c>
    </row>
    <row r="51" spans="2:13" ht="27.75" customHeight="1" x14ac:dyDescent="0.15">
      <c r="B51" s="1209"/>
      <c r="C51" s="1210"/>
      <c r="D51" s="85"/>
      <c r="E51" s="1213" t="s">
        <v>36</v>
      </c>
      <c r="F51" s="1213"/>
      <c r="G51" s="1213"/>
      <c r="H51" s="1214"/>
      <c r="I51" s="86">
        <v>562</v>
      </c>
      <c r="J51" s="87">
        <v>468</v>
      </c>
      <c r="K51" s="87">
        <v>341</v>
      </c>
      <c r="L51" s="87">
        <v>252</v>
      </c>
      <c r="M51" s="88">
        <v>204</v>
      </c>
    </row>
    <row r="52" spans="2:13" ht="27.75" customHeight="1" x14ac:dyDescent="0.15">
      <c r="B52" s="1211"/>
      <c r="C52" s="1212"/>
      <c r="D52" s="85"/>
      <c r="E52" s="1213" t="s">
        <v>37</v>
      </c>
      <c r="F52" s="1213"/>
      <c r="G52" s="1213"/>
      <c r="H52" s="1214"/>
      <c r="I52" s="86">
        <v>4284</v>
      </c>
      <c r="J52" s="87">
        <v>3972</v>
      </c>
      <c r="K52" s="87">
        <v>3692</v>
      </c>
      <c r="L52" s="87">
        <v>3534</v>
      </c>
      <c r="M52" s="88">
        <v>3719</v>
      </c>
    </row>
    <row r="53" spans="2:13" ht="27.75" customHeight="1" thickBot="1" x14ac:dyDescent="0.2">
      <c r="B53" s="1215" t="s">
        <v>21</v>
      </c>
      <c r="C53" s="1216"/>
      <c r="D53" s="92"/>
      <c r="E53" s="1217" t="s">
        <v>38</v>
      </c>
      <c r="F53" s="1217"/>
      <c r="G53" s="1217"/>
      <c r="H53" s="1218"/>
      <c r="I53" s="93">
        <v>-2323</v>
      </c>
      <c r="J53" s="94">
        <v>-2426</v>
      </c>
      <c r="K53" s="94">
        <v>-2407</v>
      </c>
      <c r="L53" s="94">
        <v>-2838</v>
      </c>
      <c r="M53" s="95">
        <v>-2927</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G16" zoomScaleNormal="100" zoomScaleSheetLayoutView="55" workbookViewId="0">
      <selection activeCell="O23" sqref="O23"/>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555</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555</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556</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557</v>
      </c>
      <c r="I42" s="354"/>
      <c r="J42" s="354"/>
      <c r="K42" s="354"/>
      <c r="L42" s="246"/>
      <c r="M42" s="246"/>
      <c r="N42" s="246"/>
      <c r="O42" s="246"/>
    </row>
    <row r="43" spans="2:17" x14ac:dyDescent="0.15">
      <c r="B43" s="250"/>
      <c r="C43" s="246"/>
      <c r="D43" s="246"/>
      <c r="E43" s="246"/>
      <c r="F43" s="246"/>
      <c r="G43" s="1240" t="s">
        <v>565</v>
      </c>
      <c r="H43" s="1241"/>
      <c r="I43" s="1241"/>
      <c r="J43" s="1241"/>
      <c r="K43" s="1241"/>
      <c r="L43" s="1241"/>
      <c r="M43" s="1241"/>
      <c r="N43" s="1241"/>
      <c r="O43" s="1242"/>
    </row>
    <row r="44" spans="2:17" x14ac:dyDescent="0.15">
      <c r="B44" s="250"/>
      <c r="C44" s="246"/>
      <c r="D44" s="246"/>
      <c r="E44" s="246"/>
      <c r="F44" s="246"/>
      <c r="G44" s="1243"/>
      <c r="H44" s="1244"/>
      <c r="I44" s="1244"/>
      <c r="J44" s="1244"/>
      <c r="K44" s="1244"/>
      <c r="L44" s="1244"/>
      <c r="M44" s="1244"/>
      <c r="N44" s="1244"/>
      <c r="O44" s="1245"/>
    </row>
    <row r="45" spans="2:17" x14ac:dyDescent="0.15">
      <c r="B45" s="250"/>
      <c r="C45" s="246"/>
      <c r="D45" s="246"/>
      <c r="E45" s="246"/>
      <c r="F45" s="246"/>
      <c r="G45" s="1243"/>
      <c r="H45" s="1244"/>
      <c r="I45" s="1244"/>
      <c r="J45" s="1244"/>
      <c r="K45" s="1244"/>
      <c r="L45" s="1244"/>
      <c r="M45" s="1244"/>
      <c r="N45" s="1244"/>
      <c r="O45" s="1245"/>
    </row>
    <row r="46" spans="2:17" x14ac:dyDescent="0.15">
      <c r="B46" s="250"/>
      <c r="C46" s="246"/>
      <c r="D46" s="246"/>
      <c r="E46" s="246"/>
      <c r="F46" s="246"/>
      <c r="G46" s="1243"/>
      <c r="H46" s="1244"/>
      <c r="I46" s="1244"/>
      <c r="J46" s="1244"/>
      <c r="K46" s="1244"/>
      <c r="L46" s="1244"/>
      <c r="M46" s="1244"/>
      <c r="N46" s="1244"/>
      <c r="O46" s="1245"/>
    </row>
    <row r="47" spans="2:17" x14ac:dyDescent="0.15">
      <c r="B47" s="250"/>
      <c r="C47" s="246"/>
      <c r="D47" s="246"/>
      <c r="E47" s="246"/>
      <c r="F47" s="246"/>
      <c r="G47" s="1246"/>
      <c r="H47" s="1247"/>
      <c r="I47" s="1247"/>
      <c r="J47" s="1247"/>
      <c r="K47" s="1247"/>
      <c r="L47" s="1247"/>
      <c r="M47" s="1247"/>
      <c r="N47" s="1247"/>
      <c r="O47" s="1248"/>
    </row>
    <row r="48" spans="2:17" x14ac:dyDescent="0.15">
      <c r="B48" s="250"/>
      <c r="C48" s="246"/>
      <c r="D48" s="246"/>
      <c r="E48" s="246"/>
      <c r="F48" s="246"/>
      <c r="G48" s="246"/>
      <c r="H48" s="355"/>
      <c r="I48" s="355"/>
      <c r="J48" s="355"/>
    </row>
    <row r="49" spans="1:17" x14ac:dyDescent="0.15">
      <c r="B49" s="250"/>
      <c r="C49" s="246"/>
      <c r="D49" s="246"/>
      <c r="E49" s="246"/>
      <c r="F49" s="246"/>
      <c r="G49" s="245" t="s">
        <v>558</v>
      </c>
    </row>
    <row r="50" spans="1:17" x14ac:dyDescent="0.15">
      <c r="B50" s="250"/>
      <c r="C50" s="246"/>
      <c r="D50" s="246"/>
      <c r="E50" s="246"/>
      <c r="F50" s="246"/>
      <c r="G50" s="1249"/>
      <c r="H50" s="1250"/>
      <c r="I50" s="1250"/>
      <c r="J50" s="1251"/>
      <c r="K50" s="356" t="s">
        <v>520</v>
      </c>
      <c r="L50" s="356" t="s">
        <v>521</v>
      </c>
      <c r="M50" s="356" t="s">
        <v>522</v>
      </c>
      <c r="N50" s="356" t="s">
        <v>523</v>
      </c>
      <c r="O50" s="356" t="s">
        <v>524</v>
      </c>
    </row>
    <row r="51" spans="1:17" x14ac:dyDescent="0.15">
      <c r="B51" s="250"/>
      <c r="C51" s="246"/>
      <c r="D51" s="246"/>
      <c r="E51" s="246"/>
      <c r="F51" s="246"/>
      <c r="G51" s="1252" t="s">
        <v>559</v>
      </c>
      <c r="H51" s="1253"/>
      <c r="I51" s="1258" t="s">
        <v>560</v>
      </c>
      <c r="J51" s="1258"/>
      <c r="K51" s="1260"/>
      <c r="L51" s="1260"/>
      <c r="M51" s="1260"/>
      <c r="N51" s="1226"/>
      <c r="O51" s="1260"/>
    </row>
    <row r="52" spans="1:17" x14ac:dyDescent="0.15">
      <c r="B52" s="250"/>
      <c r="C52" s="246"/>
      <c r="D52" s="246"/>
      <c r="E52" s="246"/>
      <c r="F52" s="246"/>
      <c r="G52" s="1254"/>
      <c r="H52" s="1255"/>
      <c r="I52" s="1259"/>
      <c r="J52" s="1259"/>
      <c r="K52" s="1226"/>
      <c r="L52" s="1226"/>
      <c r="M52" s="1226"/>
      <c r="N52" s="1226"/>
      <c r="O52" s="1226"/>
    </row>
    <row r="53" spans="1:17" x14ac:dyDescent="0.15">
      <c r="A53" s="357"/>
      <c r="B53" s="250"/>
      <c r="C53" s="246"/>
      <c r="D53" s="246"/>
      <c r="E53" s="246"/>
      <c r="F53" s="246"/>
      <c r="G53" s="1254"/>
      <c r="H53" s="1255"/>
      <c r="I53" s="1238" t="s">
        <v>566</v>
      </c>
      <c r="J53" s="1238"/>
      <c r="K53" s="1261"/>
      <c r="L53" s="1261"/>
      <c r="M53" s="1261"/>
      <c r="N53" s="1230">
        <v>54.3</v>
      </c>
      <c r="O53" s="1261"/>
    </row>
    <row r="54" spans="1:17" x14ac:dyDescent="0.15">
      <c r="A54" s="357"/>
      <c r="B54" s="250"/>
      <c r="C54" s="246"/>
      <c r="D54" s="246"/>
      <c r="E54" s="246"/>
      <c r="F54" s="246"/>
      <c r="G54" s="1256"/>
      <c r="H54" s="1257"/>
      <c r="I54" s="1238"/>
      <c r="J54" s="1238"/>
      <c r="K54" s="1231"/>
      <c r="L54" s="1231"/>
      <c r="M54" s="1231"/>
      <c r="N54" s="1231"/>
      <c r="O54" s="1231"/>
    </row>
    <row r="55" spans="1:17" x14ac:dyDescent="0.15">
      <c r="A55" s="357"/>
      <c r="B55" s="250"/>
      <c r="C55" s="246"/>
      <c r="D55" s="246"/>
      <c r="E55" s="246"/>
      <c r="F55" s="246"/>
      <c r="G55" s="1232" t="s">
        <v>561</v>
      </c>
      <c r="H55" s="1233"/>
      <c r="I55" s="1238" t="s">
        <v>560</v>
      </c>
      <c r="J55" s="1238"/>
      <c r="K55" s="1260"/>
      <c r="L55" s="1260"/>
      <c r="M55" s="1260"/>
      <c r="N55" s="1226">
        <v>0</v>
      </c>
      <c r="O55" s="1260"/>
    </row>
    <row r="56" spans="1:17" x14ac:dyDescent="0.15">
      <c r="A56" s="357"/>
      <c r="B56" s="250"/>
      <c r="C56" s="246"/>
      <c r="D56" s="246"/>
      <c r="E56" s="246"/>
      <c r="F56" s="246"/>
      <c r="G56" s="1234"/>
      <c r="H56" s="1235"/>
      <c r="I56" s="1238"/>
      <c r="J56" s="1238"/>
      <c r="K56" s="1226"/>
      <c r="L56" s="1226"/>
      <c r="M56" s="1226"/>
      <c r="N56" s="1226"/>
      <c r="O56" s="1226"/>
    </row>
    <row r="57" spans="1:17" s="357" customFormat="1" x14ac:dyDescent="0.15">
      <c r="B57" s="358"/>
      <c r="C57" s="354"/>
      <c r="D57" s="354"/>
      <c r="E57" s="354"/>
      <c r="F57" s="354"/>
      <c r="G57" s="1234"/>
      <c r="H57" s="1235"/>
      <c r="I57" s="1228" t="s">
        <v>566</v>
      </c>
      <c r="J57" s="1228"/>
      <c r="K57" s="1261"/>
      <c r="L57" s="1261"/>
      <c r="M57" s="1261"/>
      <c r="N57" s="1230">
        <v>54.2</v>
      </c>
      <c r="O57" s="1261"/>
      <c r="P57" s="359"/>
      <c r="Q57" s="358"/>
    </row>
    <row r="58" spans="1:17" s="357" customFormat="1" x14ac:dyDescent="0.15">
      <c r="A58" s="245"/>
      <c r="B58" s="358"/>
      <c r="C58" s="354"/>
      <c r="D58" s="354"/>
      <c r="E58" s="354"/>
      <c r="F58" s="354"/>
      <c r="G58" s="1236"/>
      <c r="H58" s="1237"/>
      <c r="I58" s="1228"/>
      <c r="J58" s="1228"/>
      <c r="K58" s="1231"/>
      <c r="L58" s="1231"/>
      <c r="M58" s="1231"/>
      <c r="N58" s="1231"/>
      <c r="O58" s="123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562</v>
      </c>
      <c r="C63" s="246"/>
      <c r="D63" s="246"/>
      <c r="E63" s="246"/>
      <c r="F63" s="246"/>
      <c r="G63" s="246"/>
      <c r="H63" s="246"/>
      <c r="I63" s="246"/>
      <c r="J63" s="246"/>
      <c r="K63" s="246"/>
      <c r="L63" s="246"/>
      <c r="M63" s="246"/>
      <c r="N63" s="246"/>
      <c r="O63" s="246"/>
    </row>
    <row r="64" spans="1:17" x14ac:dyDescent="0.15">
      <c r="B64" s="250"/>
      <c r="C64" s="246"/>
      <c r="D64" s="246"/>
      <c r="E64" s="246"/>
      <c r="F64" s="246"/>
      <c r="G64" s="353" t="s">
        <v>557</v>
      </c>
      <c r="I64" s="354"/>
      <c r="J64" s="354"/>
      <c r="K64" s="354"/>
      <c r="L64" s="246"/>
      <c r="M64" s="246"/>
      <c r="N64" s="246"/>
      <c r="O64" s="246"/>
    </row>
    <row r="65" spans="2:30" x14ac:dyDescent="0.15">
      <c r="B65" s="250"/>
      <c r="C65" s="246"/>
      <c r="D65" s="246"/>
      <c r="E65" s="246"/>
      <c r="F65" s="246"/>
      <c r="G65" s="1240" t="s">
        <v>567</v>
      </c>
      <c r="H65" s="1241"/>
      <c r="I65" s="1241"/>
      <c r="J65" s="1241"/>
      <c r="K65" s="1241"/>
      <c r="L65" s="1241"/>
      <c r="M65" s="1241"/>
      <c r="N65" s="1241"/>
      <c r="O65" s="1242"/>
    </row>
    <row r="66" spans="2:30" x14ac:dyDescent="0.15">
      <c r="B66" s="250"/>
      <c r="C66" s="246"/>
      <c r="D66" s="246"/>
      <c r="E66" s="246"/>
      <c r="F66" s="246"/>
      <c r="G66" s="1243"/>
      <c r="H66" s="1244"/>
      <c r="I66" s="1244"/>
      <c r="J66" s="1244"/>
      <c r="K66" s="1244"/>
      <c r="L66" s="1244"/>
      <c r="M66" s="1244"/>
      <c r="N66" s="1244"/>
      <c r="O66" s="1245"/>
    </row>
    <row r="67" spans="2:30" x14ac:dyDescent="0.15">
      <c r="B67" s="250"/>
      <c r="C67" s="246"/>
      <c r="D67" s="246"/>
      <c r="E67" s="246"/>
      <c r="F67" s="246"/>
      <c r="G67" s="1243"/>
      <c r="H67" s="1244"/>
      <c r="I67" s="1244"/>
      <c r="J67" s="1244"/>
      <c r="K67" s="1244"/>
      <c r="L67" s="1244"/>
      <c r="M67" s="1244"/>
      <c r="N67" s="1244"/>
      <c r="O67" s="1245"/>
    </row>
    <row r="68" spans="2:30" x14ac:dyDescent="0.15">
      <c r="B68" s="250"/>
      <c r="C68" s="246"/>
      <c r="D68" s="246"/>
      <c r="E68" s="246"/>
      <c r="F68" s="246"/>
      <c r="G68" s="1243"/>
      <c r="H68" s="1244"/>
      <c r="I68" s="1244"/>
      <c r="J68" s="1244"/>
      <c r="K68" s="1244"/>
      <c r="L68" s="1244"/>
      <c r="M68" s="1244"/>
      <c r="N68" s="1244"/>
      <c r="O68" s="1245"/>
    </row>
    <row r="69" spans="2:30" x14ac:dyDescent="0.15">
      <c r="B69" s="250"/>
      <c r="C69" s="246"/>
      <c r="D69" s="246"/>
      <c r="E69" s="246"/>
      <c r="F69" s="246"/>
      <c r="G69" s="1246"/>
      <c r="H69" s="1247"/>
      <c r="I69" s="1247"/>
      <c r="J69" s="1247"/>
      <c r="K69" s="1247"/>
      <c r="L69" s="1247"/>
      <c r="M69" s="1247"/>
      <c r="N69" s="1247"/>
      <c r="O69" s="1248"/>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563</v>
      </c>
      <c r="I71" s="370"/>
      <c r="J71" s="366"/>
      <c r="K71" s="366"/>
      <c r="L71" s="367"/>
      <c r="M71" s="366"/>
      <c r="N71" s="367"/>
      <c r="O71" s="368"/>
    </row>
    <row r="72" spans="2:30" x14ac:dyDescent="0.15">
      <c r="B72" s="250"/>
      <c r="C72" s="246"/>
      <c r="D72" s="246"/>
      <c r="E72" s="246"/>
      <c r="F72" s="246"/>
      <c r="G72" s="1249"/>
      <c r="H72" s="1250"/>
      <c r="I72" s="1250"/>
      <c r="J72" s="1251"/>
      <c r="K72" s="356" t="s">
        <v>520</v>
      </c>
      <c r="L72" s="356" t="s">
        <v>521</v>
      </c>
      <c r="M72" s="356" t="s">
        <v>522</v>
      </c>
      <c r="N72" s="356" t="s">
        <v>523</v>
      </c>
      <c r="O72" s="356" t="s">
        <v>524</v>
      </c>
    </row>
    <row r="73" spans="2:30" x14ac:dyDescent="0.15">
      <c r="B73" s="250"/>
      <c r="C73" s="246"/>
      <c r="D73" s="246"/>
      <c r="E73" s="246"/>
      <c r="F73" s="246"/>
      <c r="G73" s="1252" t="s">
        <v>559</v>
      </c>
      <c r="H73" s="1253"/>
      <c r="I73" s="1258" t="s">
        <v>560</v>
      </c>
      <c r="J73" s="1258"/>
      <c r="K73" s="1239"/>
      <c r="L73" s="1239"/>
      <c r="M73" s="1226"/>
      <c r="N73" s="1226"/>
      <c r="O73" s="1226"/>
      <c r="S73" s="245">
        <v>9.9</v>
      </c>
    </row>
    <row r="74" spans="2:30" x14ac:dyDescent="0.15">
      <c r="B74" s="250"/>
      <c r="C74" s="246"/>
      <c r="D74" s="246"/>
      <c r="E74" s="246"/>
      <c r="F74" s="246"/>
      <c r="G74" s="1254"/>
      <c r="H74" s="1255"/>
      <c r="I74" s="1259"/>
      <c r="J74" s="1259"/>
      <c r="K74" s="1239"/>
      <c r="L74" s="1239"/>
      <c r="M74" s="1226"/>
      <c r="N74" s="1226"/>
      <c r="O74" s="1226"/>
    </row>
    <row r="75" spans="2:30" x14ac:dyDescent="0.15">
      <c r="B75" s="250"/>
      <c r="C75" s="246"/>
      <c r="D75" s="246"/>
      <c r="E75" s="246"/>
      <c r="F75" s="246"/>
      <c r="G75" s="1254"/>
      <c r="H75" s="1255"/>
      <c r="I75" s="1238" t="s">
        <v>564</v>
      </c>
      <c r="J75" s="1238"/>
      <c r="K75" s="1230">
        <v>6.6</v>
      </c>
      <c r="L75" s="1230">
        <v>5.2</v>
      </c>
      <c r="M75" s="1230">
        <v>3.9</v>
      </c>
      <c r="N75" s="1230">
        <v>3</v>
      </c>
      <c r="O75" s="1230">
        <v>2</v>
      </c>
      <c r="U75" s="245">
        <v>81.2</v>
      </c>
      <c r="W75" s="245">
        <v>87.2</v>
      </c>
      <c r="Y75" s="245">
        <v>99.8</v>
      </c>
      <c r="AA75" s="245">
        <v>109.5</v>
      </c>
      <c r="AC75" s="245">
        <v>115.2</v>
      </c>
    </row>
    <row r="76" spans="2:30" x14ac:dyDescent="0.15">
      <c r="B76" s="250"/>
      <c r="C76" s="246"/>
      <c r="D76" s="246"/>
      <c r="E76" s="246"/>
      <c r="F76" s="246"/>
      <c r="G76" s="1256"/>
      <c r="H76" s="1257"/>
      <c r="I76" s="1238"/>
      <c r="J76" s="1238"/>
      <c r="K76" s="1231"/>
      <c r="L76" s="1231"/>
      <c r="M76" s="1231"/>
      <c r="N76" s="1231"/>
      <c r="O76" s="1231"/>
    </row>
    <row r="77" spans="2:30" x14ac:dyDescent="0.15">
      <c r="B77" s="250"/>
      <c r="C77" s="246"/>
      <c r="D77" s="246"/>
      <c r="E77" s="246"/>
      <c r="F77" s="246"/>
      <c r="G77" s="1232" t="s">
        <v>561</v>
      </c>
      <c r="H77" s="1233"/>
      <c r="I77" s="1238" t="s">
        <v>560</v>
      </c>
      <c r="J77" s="1238"/>
      <c r="K77" s="1239">
        <v>0</v>
      </c>
      <c r="L77" s="1239">
        <v>0</v>
      </c>
      <c r="M77" s="1226">
        <v>0</v>
      </c>
      <c r="N77" s="1226">
        <v>0</v>
      </c>
      <c r="O77" s="1226">
        <v>0</v>
      </c>
      <c r="R77" s="245">
        <v>12.3</v>
      </c>
      <c r="T77" s="245">
        <v>11.1</v>
      </c>
    </row>
    <row r="78" spans="2:30" x14ac:dyDescent="0.15">
      <c r="B78" s="250"/>
      <c r="C78" s="246"/>
      <c r="D78" s="246"/>
      <c r="E78" s="246"/>
      <c r="F78" s="246"/>
      <c r="G78" s="1234"/>
      <c r="H78" s="1235"/>
      <c r="I78" s="1238"/>
      <c r="J78" s="1238"/>
      <c r="K78" s="1239"/>
      <c r="L78" s="1239"/>
      <c r="M78" s="1226"/>
      <c r="N78" s="1226"/>
      <c r="O78" s="1226"/>
    </row>
    <row r="79" spans="2:30" x14ac:dyDescent="0.15">
      <c r="B79" s="250"/>
      <c r="C79" s="246"/>
      <c r="D79" s="246"/>
      <c r="E79" s="246"/>
      <c r="F79" s="246"/>
      <c r="G79" s="1234"/>
      <c r="H79" s="1235"/>
      <c r="I79" s="1227" t="s">
        <v>564</v>
      </c>
      <c r="J79" s="1228"/>
      <c r="K79" s="1229">
        <v>10.1</v>
      </c>
      <c r="L79" s="1229">
        <v>9.1999999999999993</v>
      </c>
      <c r="M79" s="1229">
        <v>8.1999999999999993</v>
      </c>
      <c r="N79" s="1229">
        <v>7.8</v>
      </c>
      <c r="O79" s="1229">
        <v>7.4</v>
      </c>
      <c r="V79" s="245">
        <v>53.5</v>
      </c>
      <c r="X79" s="245">
        <v>48.2</v>
      </c>
      <c r="Z79" s="245">
        <v>34.200000000000003</v>
      </c>
      <c r="AB79" s="245">
        <v>30.3</v>
      </c>
      <c r="AD79" s="245">
        <v>28.9</v>
      </c>
    </row>
    <row r="80" spans="2:30" x14ac:dyDescent="0.15">
      <c r="B80" s="250"/>
      <c r="C80" s="246"/>
      <c r="D80" s="246"/>
      <c r="E80" s="246"/>
      <c r="F80" s="246"/>
      <c r="G80" s="1236"/>
      <c r="H80" s="1237"/>
      <c r="I80" s="1228"/>
      <c r="J80" s="1228"/>
      <c r="K80" s="1229"/>
      <c r="L80" s="1229"/>
      <c r="M80" s="1229"/>
      <c r="N80" s="1229"/>
      <c r="O80" s="1229"/>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519</v>
      </c>
      <c r="G2" s="113"/>
      <c r="H2" s="114"/>
    </row>
    <row r="3" spans="1:8" x14ac:dyDescent="0.15">
      <c r="A3" s="110" t="s">
        <v>512</v>
      </c>
      <c r="B3" s="115"/>
      <c r="C3" s="116"/>
      <c r="D3" s="117">
        <v>412600</v>
      </c>
      <c r="E3" s="118"/>
      <c r="F3" s="119">
        <v>228305</v>
      </c>
      <c r="G3" s="120"/>
      <c r="H3" s="121"/>
    </row>
    <row r="4" spans="1:8" x14ac:dyDescent="0.15">
      <c r="A4" s="122"/>
      <c r="B4" s="123"/>
      <c r="C4" s="124"/>
      <c r="D4" s="125">
        <v>69570</v>
      </c>
      <c r="E4" s="126"/>
      <c r="F4" s="127">
        <v>86611</v>
      </c>
      <c r="G4" s="128"/>
      <c r="H4" s="129"/>
    </row>
    <row r="5" spans="1:8" x14ac:dyDescent="0.15">
      <c r="A5" s="110" t="s">
        <v>514</v>
      </c>
      <c r="B5" s="115"/>
      <c r="C5" s="116"/>
      <c r="D5" s="117">
        <v>443499</v>
      </c>
      <c r="E5" s="118"/>
      <c r="F5" s="119">
        <v>316331</v>
      </c>
      <c r="G5" s="120"/>
      <c r="H5" s="121"/>
    </row>
    <row r="6" spans="1:8" x14ac:dyDescent="0.15">
      <c r="A6" s="122"/>
      <c r="B6" s="123"/>
      <c r="C6" s="124"/>
      <c r="D6" s="125">
        <v>78760</v>
      </c>
      <c r="E6" s="126"/>
      <c r="F6" s="127">
        <v>106387</v>
      </c>
      <c r="G6" s="128"/>
      <c r="H6" s="129"/>
    </row>
    <row r="7" spans="1:8" x14ac:dyDescent="0.15">
      <c r="A7" s="110" t="s">
        <v>515</v>
      </c>
      <c r="B7" s="115"/>
      <c r="C7" s="116"/>
      <c r="D7" s="117">
        <v>116165</v>
      </c>
      <c r="E7" s="118"/>
      <c r="F7" s="119">
        <v>333013</v>
      </c>
      <c r="G7" s="120"/>
      <c r="H7" s="121"/>
    </row>
    <row r="8" spans="1:8" x14ac:dyDescent="0.15">
      <c r="A8" s="122"/>
      <c r="B8" s="123"/>
      <c r="C8" s="124"/>
      <c r="D8" s="125">
        <v>97776</v>
      </c>
      <c r="E8" s="126"/>
      <c r="F8" s="127">
        <v>126732</v>
      </c>
      <c r="G8" s="128"/>
      <c r="H8" s="129"/>
    </row>
    <row r="9" spans="1:8" x14ac:dyDescent="0.15">
      <c r="A9" s="110" t="s">
        <v>516</v>
      </c>
      <c r="B9" s="115"/>
      <c r="C9" s="116"/>
      <c r="D9" s="117">
        <v>236068</v>
      </c>
      <c r="E9" s="118"/>
      <c r="F9" s="119">
        <v>280458</v>
      </c>
      <c r="G9" s="120"/>
      <c r="H9" s="121"/>
    </row>
    <row r="10" spans="1:8" x14ac:dyDescent="0.15">
      <c r="A10" s="122"/>
      <c r="B10" s="123"/>
      <c r="C10" s="124"/>
      <c r="D10" s="125">
        <v>145268</v>
      </c>
      <c r="E10" s="126"/>
      <c r="F10" s="127">
        <v>127286</v>
      </c>
      <c r="G10" s="128"/>
      <c r="H10" s="129"/>
    </row>
    <row r="11" spans="1:8" x14ac:dyDescent="0.15">
      <c r="A11" s="110" t="s">
        <v>517</v>
      </c>
      <c r="B11" s="115"/>
      <c r="C11" s="116"/>
      <c r="D11" s="117">
        <v>541432</v>
      </c>
      <c r="E11" s="118"/>
      <c r="F11" s="119">
        <v>291945</v>
      </c>
      <c r="G11" s="120"/>
      <c r="H11" s="121"/>
    </row>
    <row r="12" spans="1:8" x14ac:dyDescent="0.15">
      <c r="A12" s="122"/>
      <c r="B12" s="123"/>
      <c r="C12" s="130"/>
      <c r="D12" s="125">
        <v>180087</v>
      </c>
      <c r="E12" s="126"/>
      <c r="F12" s="127">
        <v>127651</v>
      </c>
      <c r="G12" s="128"/>
      <c r="H12" s="129"/>
    </row>
    <row r="13" spans="1:8" x14ac:dyDescent="0.15">
      <c r="A13" s="110"/>
      <c r="B13" s="115"/>
      <c r="C13" s="131"/>
      <c r="D13" s="132">
        <v>349953</v>
      </c>
      <c r="E13" s="133"/>
      <c r="F13" s="134">
        <v>290010</v>
      </c>
      <c r="G13" s="135"/>
      <c r="H13" s="121"/>
    </row>
    <row r="14" spans="1:8" x14ac:dyDescent="0.15">
      <c r="A14" s="122"/>
      <c r="B14" s="123"/>
      <c r="C14" s="124"/>
      <c r="D14" s="125">
        <v>114292</v>
      </c>
      <c r="E14" s="126"/>
      <c r="F14" s="127">
        <v>114933</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4.82</v>
      </c>
      <c r="C19" s="136">
        <f>ROUND(VALUE(SUBSTITUTE(実質収支比率等に係る経年分析!G$48,"▲","-")),2)</f>
        <v>5.12</v>
      </c>
      <c r="D19" s="136">
        <f>ROUND(VALUE(SUBSTITUTE(実質収支比率等に係る経年分析!H$48,"▲","-")),2)</f>
        <v>5.73</v>
      </c>
      <c r="E19" s="136">
        <f>ROUND(VALUE(SUBSTITUTE(実質収支比率等に係る経年分析!I$48,"▲","-")),2)</f>
        <v>5.5</v>
      </c>
      <c r="F19" s="136">
        <f>ROUND(VALUE(SUBSTITUTE(実質収支比率等に係る経年分析!J$48,"▲","-")),2)</f>
        <v>4.66</v>
      </c>
    </row>
    <row r="20" spans="1:11" x14ac:dyDescent="0.15">
      <c r="A20" s="136" t="s">
        <v>43</v>
      </c>
      <c r="B20" s="136">
        <f>ROUND(VALUE(SUBSTITUTE(実質収支比率等に係る経年分析!F$47,"▲","-")),2)</f>
        <v>11.81</v>
      </c>
      <c r="C20" s="136">
        <f>ROUND(VALUE(SUBSTITUTE(実質収支比率等に係る経年分析!G$47,"▲","-")),2)</f>
        <v>13.43</v>
      </c>
      <c r="D20" s="136">
        <f>ROUND(VALUE(SUBSTITUTE(実質収支比率等に係る経年分析!H$47,"▲","-")),2)</f>
        <v>17.84</v>
      </c>
      <c r="E20" s="136">
        <f>ROUND(VALUE(SUBSTITUTE(実質収支比率等に係る経年分析!I$47,"▲","-")),2)</f>
        <v>15.23</v>
      </c>
      <c r="F20" s="136">
        <f>ROUND(VALUE(SUBSTITUTE(実質収支比率等に係る経年分析!J$47,"▲","-")),2)</f>
        <v>13.71</v>
      </c>
    </row>
    <row r="21" spans="1:11" x14ac:dyDescent="0.15">
      <c r="A21" s="136" t="s">
        <v>44</v>
      </c>
      <c r="B21" s="136">
        <f>IF(ISNUMBER(VALUE(SUBSTITUTE(実質収支比率等に係る経年分析!F$49,"▲","-"))),ROUND(VALUE(SUBSTITUTE(実質収支比率等に係る経年分析!F$49,"▲","-")),2),NA())</f>
        <v>8.3800000000000008</v>
      </c>
      <c r="C21" s="136">
        <f>IF(ISNUMBER(VALUE(SUBSTITUTE(実質収支比率等に係る経年分析!G$49,"▲","-"))),ROUND(VALUE(SUBSTITUTE(実質収支比率等に係る経年分析!G$49,"▲","-")),2),NA())</f>
        <v>5.27</v>
      </c>
      <c r="D21" s="136">
        <f>IF(ISNUMBER(VALUE(SUBSTITUTE(実質収支比率等に係る経年分析!H$49,"▲","-"))),ROUND(VALUE(SUBSTITUTE(実質収支比率等に係る経年分析!H$49,"▲","-")),2),NA())</f>
        <v>7.94</v>
      </c>
      <c r="E21" s="136">
        <f>IF(ISNUMBER(VALUE(SUBSTITUTE(実質収支比率等に係る経年分析!I$49,"▲","-"))),ROUND(VALUE(SUBSTITUTE(実質収支比率等に係る経年分析!I$49,"▲","-")),2),NA())</f>
        <v>1.85</v>
      </c>
      <c r="F21" s="136">
        <f>IF(ISNUMBER(VALUE(SUBSTITUTE(実質収支比率等に係る経年分析!J$49,"▲","-"))),ROUND(VALUE(SUBSTITUTE(実質収支比率等に係る経年分析!J$49,"▲","-")),2),NA())</f>
        <v>7.14</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公共下水道特別会計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0.03</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0.03</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0.03</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0.03</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0.03</v>
      </c>
    </row>
    <row r="30" spans="1:11" x14ac:dyDescent="0.15">
      <c r="A30" s="137" t="str">
        <f>IF(連結実質赤字比率に係る赤字・黒字の構成分析!C$40="",NA(),連結実質赤字比率に係る赤字・黒字の構成分析!C$40)</f>
        <v>高齢者グループホーム特別会計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0.14000000000000001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0.17</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7.0000000000000007E-2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0.13</v>
      </c>
    </row>
    <row r="31" spans="1:11" x14ac:dyDescent="0.15">
      <c r="A31" s="137" t="str">
        <f>IF(連結実質赤字比率に係る赤字・黒字の構成分析!C$39="",NA(),連結実質赤字比率に係る赤字・黒字の構成分析!C$39)</f>
        <v>特別養護老人ホーム特別会計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0.56000000000000005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0.43</v>
      </c>
    </row>
    <row r="32" spans="1:11" x14ac:dyDescent="0.15">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0.69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0.75</v>
      </c>
    </row>
    <row r="33" spans="1:16" x14ac:dyDescent="0.15">
      <c r="A33" s="137" t="str">
        <f>IF(連結実質赤字比率に係る赤字・黒字の構成分析!C$37="",NA(),連結実質赤字比率に係る赤字・黒字の構成分析!C$37)</f>
        <v>養護老人ホーム特別会計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0.61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0.75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0.93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1.43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0.8</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1.04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2.31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2.46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1.06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2.0099999999999998</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4.1900000000000004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4.37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4.78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4.0599999999999996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3.85</v>
      </c>
    </row>
    <row r="36" spans="1:16" x14ac:dyDescent="0.15">
      <c r="A36" s="137" t="str">
        <f>IF(連結実質赤字比率に係る赤字・黒字の構成分析!C$34="",NA(),連結実質赤字比率に係る赤字・黒字の構成分析!C$34)</f>
        <v>上水道事業会計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4.46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4.49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4.6500000000000004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3.97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4.24</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648</v>
      </c>
      <c r="E42" s="138"/>
      <c r="F42" s="138"/>
      <c r="G42" s="138">
        <f>'実質公債費比率（分子）の構造'!L$52</f>
        <v>600</v>
      </c>
      <c r="H42" s="138"/>
      <c r="I42" s="138"/>
      <c r="J42" s="138">
        <f>'実質公債費比率（分子）の構造'!M$52</f>
        <v>551</v>
      </c>
      <c r="K42" s="138"/>
      <c r="L42" s="138"/>
      <c r="M42" s="138">
        <f>'実質公債費比率（分子）の構造'!N$52</f>
        <v>520</v>
      </c>
      <c r="N42" s="138"/>
      <c r="O42" s="138"/>
      <c r="P42" s="138">
        <f>'実質公債費比率（分子）の構造'!O$52</f>
        <v>519</v>
      </c>
    </row>
    <row r="43" spans="1:16" x14ac:dyDescent="0.15">
      <c r="A43" s="138" t="s">
        <v>52</v>
      </c>
      <c r="B43" s="138" t="str">
        <f>'実質公債費比率（分子）の構造'!K$51</f>
        <v>-</v>
      </c>
      <c r="C43" s="138"/>
      <c r="D43" s="138"/>
      <c r="E43" s="138">
        <f>'実質公債費比率（分子）の構造'!L$51</f>
        <v>0</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5</v>
      </c>
      <c r="C44" s="138"/>
      <c r="D44" s="138"/>
      <c r="E44" s="138">
        <f>'実質公債費比率（分子）の構造'!L$50</f>
        <v>34</v>
      </c>
      <c r="F44" s="138"/>
      <c r="G44" s="138"/>
      <c r="H44" s="138">
        <f>'実質公債費比率（分子）の構造'!M$50</f>
        <v>4</v>
      </c>
      <c r="I44" s="138"/>
      <c r="J44" s="138"/>
      <c r="K44" s="138">
        <f>'実質公債費比率（分子）の構造'!N$50</f>
        <v>3</v>
      </c>
      <c r="L44" s="138"/>
      <c r="M44" s="138"/>
      <c r="N44" s="138">
        <f>'実質公債費比率（分子）の構造'!O$50</f>
        <v>3</v>
      </c>
      <c r="O44" s="138"/>
      <c r="P44" s="138"/>
    </row>
    <row r="45" spans="1:16" x14ac:dyDescent="0.15">
      <c r="A45" s="138" t="s">
        <v>54</v>
      </c>
      <c r="B45" s="138">
        <f>'実質公債費比率（分子）の構造'!K$49</f>
        <v>42</v>
      </c>
      <c r="C45" s="138"/>
      <c r="D45" s="138"/>
      <c r="E45" s="138">
        <f>'実質公債費比率（分子）の構造'!L$49</f>
        <v>33</v>
      </c>
      <c r="F45" s="138"/>
      <c r="G45" s="138"/>
      <c r="H45" s="138">
        <f>'実質公債費比率（分子）の構造'!M$49</f>
        <v>27</v>
      </c>
      <c r="I45" s="138"/>
      <c r="J45" s="138"/>
      <c r="K45" s="138">
        <f>'実質公債費比率（分子）の構造'!N$49</f>
        <v>18</v>
      </c>
      <c r="L45" s="138"/>
      <c r="M45" s="138"/>
      <c r="N45" s="138">
        <f>'実質公債費比率（分子）の構造'!O$49</f>
        <v>18</v>
      </c>
      <c r="O45" s="138"/>
      <c r="P45" s="138"/>
    </row>
    <row r="46" spans="1:16" x14ac:dyDescent="0.15">
      <c r="A46" s="138" t="s">
        <v>55</v>
      </c>
      <c r="B46" s="138">
        <f>'実質公債費比率（分子）の構造'!K$48</f>
        <v>164</v>
      </c>
      <c r="C46" s="138"/>
      <c r="D46" s="138"/>
      <c r="E46" s="138">
        <f>'実質公債費比率（分子）の構造'!L$48</f>
        <v>161</v>
      </c>
      <c r="F46" s="138"/>
      <c r="G46" s="138"/>
      <c r="H46" s="138">
        <f>'実質公債費比率（分子）の構造'!M$48</f>
        <v>151</v>
      </c>
      <c r="I46" s="138"/>
      <c r="J46" s="138"/>
      <c r="K46" s="138">
        <f>'実質公債費比率（分子）の構造'!N$48</f>
        <v>148</v>
      </c>
      <c r="L46" s="138"/>
      <c r="M46" s="138"/>
      <c r="N46" s="138">
        <f>'実質公債費比率（分子）の構造'!O$48</f>
        <v>142</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540</v>
      </c>
      <c r="C49" s="138"/>
      <c r="D49" s="138"/>
      <c r="E49" s="138">
        <f>'実質公債費比率（分子）の構造'!L$45</f>
        <v>475</v>
      </c>
      <c r="F49" s="138"/>
      <c r="G49" s="138"/>
      <c r="H49" s="138">
        <f>'実質公債費比率（分子）の構造'!M$45</f>
        <v>429</v>
      </c>
      <c r="I49" s="138"/>
      <c r="J49" s="138"/>
      <c r="K49" s="138">
        <f>'実質公債費比率（分子）の構造'!N$45</f>
        <v>394</v>
      </c>
      <c r="L49" s="138"/>
      <c r="M49" s="138"/>
      <c r="N49" s="138">
        <f>'実質公債費比率（分子）の構造'!O$45</f>
        <v>394</v>
      </c>
      <c r="O49" s="138"/>
      <c r="P49" s="138"/>
    </row>
    <row r="50" spans="1:16" x14ac:dyDescent="0.15">
      <c r="A50" s="138" t="s">
        <v>59</v>
      </c>
      <c r="B50" s="138" t="e">
        <f>NA()</f>
        <v>#N/A</v>
      </c>
      <c r="C50" s="138">
        <f>IF(ISNUMBER('実質公債費比率（分子）の構造'!K$53),'実質公債費比率（分子）の構造'!K$53,NA())</f>
        <v>103</v>
      </c>
      <c r="D50" s="138" t="e">
        <f>NA()</f>
        <v>#N/A</v>
      </c>
      <c r="E50" s="138" t="e">
        <f>NA()</f>
        <v>#N/A</v>
      </c>
      <c r="F50" s="138">
        <f>IF(ISNUMBER('実質公債費比率（分子）の構造'!L$53),'実質公債費比率（分子）の構造'!L$53,NA())</f>
        <v>103</v>
      </c>
      <c r="G50" s="138" t="e">
        <f>NA()</f>
        <v>#N/A</v>
      </c>
      <c r="H50" s="138" t="e">
        <f>NA()</f>
        <v>#N/A</v>
      </c>
      <c r="I50" s="138">
        <f>IF(ISNUMBER('実質公債費比率（分子）の構造'!M$53),'実質公債費比率（分子）の構造'!M$53,NA())</f>
        <v>60</v>
      </c>
      <c r="J50" s="138" t="e">
        <f>NA()</f>
        <v>#N/A</v>
      </c>
      <c r="K50" s="138" t="e">
        <f>NA()</f>
        <v>#N/A</v>
      </c>
      <c r="L50" s="138">
        <f>IF(ISNUMBER('実質公債費比率（分子）の構造'!N$53),'実質公債費比率（分子）の構造'!N$53,NA())</f>
        <v>43</v>
      </c>
      <c r="M50" s="138" t="e">
        <f>NA()</f>
        <v>#N/A</v>
      </c>
      <c r="N50" s="138" t="e">
        <f>NA()</f>
        <v>#N/A</v>
      </c>
      <c r="O50" s="138">
        <f>IF(ISNUMBER('実質公債費比率（分子）の構造'!O$53),'実質公債費比率（分子）の構造'!O$53,NA())</f>
        <v>38</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4284</v>
      </c>
      <c r="E56" s="137"/>
      <c r="F56" s="137"/>
      <c r="G56" s="137">
        <f>'将来負担比率（分子）の構造'!J$52</f>
        <v>3972</v>
      </c>
      <c r="H56" s="137"/>
      <c r="I56" s="137"/>
      <c r="J56" s="137">
        <f>'将来負担比率（分子）の構造'!K$52</f>
        <v>3692</v>
      </c>
      <c r="K56" s="137"/>
      <c r="L56" s="137"/>
      <c r="M56" s="137">
        <f>'将来負担比率（分子）の構造'!L$52</f>
        <v>3534</v>
      </c>
      <c r="N56" s="137"/>
      <c r="O56" s="137"/>
      <c r="P56" s="137">
        <f>'将来負担比率（分子）の構造'!M$52</f>
        <v>3719</v>
      </c>
    </row>
    <row r="57" spans="1:16" x14ac:dyDescent="0.15">
      <c r="A57" s="137" t="s">
        <v>36</v>
      </c>
      <c r="B57" s="137"/>
      <c r="C57" s="137"/>
      <c r="D57" s="137">
        <f>'将来負担比率（分子）の構造'!I$51</f>
        <v>562</v>
      </c>
      <c r="E57" s="137"/>
      <c r="F57" s="137"/>
      <c r="G57" s="137">
        <f>'将来負担比率（分子）の構造'!J$51</f>
        <v>468</v>
      </c>
      <c r="H57" s="137"/>
      <c r="I57" s="137"/>
      <c r="J57" s="137">
        <f>'将来負担比率（分子）の構造'!K$51</f>
        <v>341</v>
      </c>
      <c r="K57" s="137"/>
      <c r="L57" s="137"/>
      <c r="M57" s="137">
        <f>'将来負担比率（分子）の構造'!L$51</f>
        <v>252</v>
      </c>
      <c r="N57" s="137"/>
      <c r="O57" s="137"/>
      <c r="P57" s="137">
        <f>'将来負担比率（分子）の構造'!M$51</f>
        <v>204</v>
      </c>
    </row>
    <row r="58" spans="1:16" x14ac:dyDescent="0.15">
      <c r="A58" s="137" t="s">
        <v>35</v>
      </c>
      <c r="B58" s="137"/>
      <c r="C58" s="137"/>
      <c r="D58" s="137">
        <f>'将来負担比率（分子）の構造'!I$50</f>
        <v>3069</v>
      </c>
      <c r="E58" s="137"/>
      <c r="F58" s="137"/>
      <c r="G58" s="137">
        <f>'将来負担比率（分子）の構造'!J$50</f>
        <v>3182</v>
      </c>
      <c r="H58" s="137"/>
      <c r="I58" s="137"/>
      <c r="J58" s="137">
        <f>'将来負担比率（分子）の構造'!K$50</f>
        <v>3299</v>
      </c>
      <c r="K58" s="137"/>
      <c r="L58" s="137"/>
      <c r="M58" s="137">
        <f>'将来負担比率（分子）の構造'!L$50</f>
        <v>3695</v>
      </c>
      <c r="N58" s="137"/>
      <c r="O58" s="137"/>
      <c r="P58" s="137">
        <f>'将来負担比率（分子）の構造'!M$50</f>
        <v>3561</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27</v>
      </c>
      <c r="C61" s="137"/>
      <c r="D61" s="137"/>
      <c r="E61" s="137">
        <f>'将来負担比率（分子）の構造'!J$46</f>
        <v>23</v>
      </c>
      <c r="F61" s="137"/>
      <c r="G61" s="137"/>
      <c r="H61" s="137">
        <f>'将来負担比率（分子）の構造'!K$46</f>
        <v>20</v>
      </c>
      <c r="I61" s="137"/>
      <c r="J61" s="137"/>
      <c r="K61" s="137">
        <f>'将来負担比率（分子）の構造'!L$46</f>
        <v>17</v>
      </c>
      <c r="L61" s="137"/>
      <c r="M61" s="137"/>
      <c r="N61" s="137">
        <f>'将来負担比率（分子）の構造'!M$46</f>
        <v>13</v>
      </c>
      <c r="O61" s="137"/>
      <c r="P61" s="137"/>
    </row>
    <row r="62" spans="1:16" x14ac:dyDescent="0.15">
      <c r="A62" s="137" t="s">
        <v>29</v>
      </c>
      <c r="B62" s="137">
        <f>'将来負担比率（分子）の構造'!I$45</f>
        <v>891</v>
      </c>
      <c r="C62" s="137"/>
      <c r="D62" s="137"/>
      <c r="E62" s="137">
        <f>'将来負担比率（分子）の構造'!J$45</f>
        <v>912</v>
      </c>
      <c r="F62" s="137"/>
      <c r="G62" s="137"/>
      <c r="H62" s="137">
        <f>'将来負担比率（分子）の構造'!K$45</f>
        <v>858</v>
      </c>
      <c r="I62" s="137"/>
      <c r="J62" s="137"/>
      <c r="K62" s="137">
        <f>'将来負担比率（分子）の構造'!L$45</f>
        <v>796</v>
      </c>
      <c r="L62" s="137"/>
      <c r="M62" s="137"/>
      <c r="N62" s="137">
        <f>'将来負担比率（分子）の構造'!M$45</f>
        <v>829</v>
      </c>
      <c r="O62" s="137"/>
      <c r="P62" s="137"/>
    </row>
    <row r="63" spans="1:16" x14ac:dyDescent="0.15">
      <c r="A63" s="137" t="s">
        <v>28</v>
      </c>
      <c r="B63" s="137">
        <f>'将来負担比率（分子）の構造'!I$44</f>
        <v>129</v>
      </c>
      <c r="C63" s="137"/>
      <c r="D63" s="137"/>
      <c r="E63" s="137">
        <f>'将来負担比率（分子）の構造'!J$44</f>
        <v>98</v>
      </c>
      <c r="F63" s="137"/>
      <c r="G63" s="137"/>
      <c r="H63" s="137">
        <f>'将来負担比率（分子）の構造'!K$44</f>
        <v>74</v>
      </c>
      <c r="I63" s="137"/>
      <c r="J63" s="137"/>
      <c r="K63" s="137">
        <f>'将来負担比率（分子）の構造'!L$44</f>
        <v>58</v>
      </c>
      <c r="L63" s="137"/>
      <c r="M63" s="137"/>
      <c r="N63" s="137">
        <f>'将来負担比率（分子）の構造'!M$44</f>
        <v>41</v>
      </c>
      <c r="O63" s="137"/>
      <c r="P63" s="137"/>
    </row>
    <row r="64" spans="1:16" x14ac:dyDescent="0.15">
      <c r="A64" s="137" t="s">
        <v>27</v>
      </c>
      <c r="B64" s="137">
        <f>'将来負担比率（分子）の構造'!I$43</f>
        <v>1172</v>
      </c>
      <c r="C64" s="137"/>
      <c r="D64" s="137"/>
      <c r="E64" s="137">
        <f>'将来負担比率（分子）の構造'!J$43</f>
        <v>1094</v>
      </c>
      <c r="F64" s="137"/>
      <c r="G64" s="137"/>
      <c r="H64" s="137">
        <f>'将来負担比率（分子）の構造'!K$43</f>
        <v>1002</v>
      </c>
      <c r="I64" s="137"/>
      <c r="J64" s="137"/>
      <c r="K64" s="137">
        <f>'将来負担比率（分子）の構造'!L$43</f>
        <v>882</v>
      </c>
      <c r="L64" s="137"/>
      <c r="M64" s="137"/>
      <c r="N64" s="137">
        <f>'将来負担比率（分子）の構造'!M$43</f>
        <v>767</v>
      </c>
      <c r="O64" s="137"/>
      <c r="P64" s="137"/>
    </row>
    <row r="65" spans="1:16" x14ac:dyDescent="0.15">
      <c r="A65" s="137" t="s">
        <v>26</v>
      </c>
      <c r="B65" s="137">
        <f>'将来負担比率（分子）の構造'!I$42</f>
        <v>8</v>
      </c>
      <c r="C65" s="137"/>
      <c r="D65" s="137"/>
      <c r="E65" s="137">
        <f>'将来負担比率（分子）の構造'!J$42</f>
        <v>5</v>
      </c>
      <c r="F65" s="137"/>
      <c r="G65" s="137"/>
      <c r="H65" s="137">
        <f>'将来負担比率（分子）の構造'!K$42</f>
        <v>4</v>
      </c>
      <c r="I65" s="137"/>
      <c r="J65" s="137"/>
      <c r="K65" s="137">
        <f>'将来負担比率（分子）の構造'!L$42</f>
        <v>6</v>
      </c>
      <c r="L65" s="137"/>
      <c r="M65" s="137"/>
      <c r="N65" s="137">
        <f>'将来負担比率（分子）の構造'!M$42</f>
        <v>9</v>
      </c>
      <c r="O65" s="137"/>
      <c r="P65" s="137"/>
    </row>
    <row r="66" spans="1:16" x14ac:dyDescent="0.15">
      <c r="A66" s="137" t="s">
        <v>25</v>
      </c>
      <c r="B66" s="137">
        <f>'将来負担比率（分子）の構造'!I$41</f>
        <v>3364</v>
      </c>
      <c r="C66" s="137"/>
      <c r="D66" s="137"/>
      <c r="E66" s="137">
        <f>'将来負担比率（分子）の構造'!J$41</f>
        <v>3065</v>
      </c>
      <c r="F66" s="137"/>
      <c r="G66" s="137"/>
      <c r="H66" s="137">
        <f>'将来負担比率（分子）の構造'!K$41</f>
        <v>2967</v>
      </c>
      <c r="I66" s="137"/>
      <c r="J66" s="137"/>
      <c r="K66" s="137">
        <f>'将来負担比率（分子）の構造'!L$41</f>
        <v>2884</v>
      </c>
      <c r="L66" s="137"/>
      <c r="M66" s="137"/>
      <c r="N66" s="137">
        <f>'将来負担比率（分子）の構造'!M$41</f>
        <v>2897</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2018-05-24T06:53:43Z</cp:lastPrinted>
  <dcterms:created xsi:type="dcterms:W3CDTF">2018-01-24T03:19:18Z</dcterms:created>
  <dcterms:modified xsi:type="dcterms:W3CDTF">2018-11-30T07:10:51Z</dcterms:modified>
  <cp:category/>
</cp:coreProperties>
</file>