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ayashi-ryo01\Desktop\2025.03.04　確認事項\"/>
    </mc:Choice>
  </mc:AlternateContent>
  <bookViews>
    <workbookView xWindow="0" yWindow="0" windowWidth="28800" windowHeight="9990" firstSheet="12" activeTab="13"/>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externalReferences>
    <externalReference r:id="rId18"/>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4" i="10" l="1"/>
  <c r="AO34" i="10"/>
  <c r="W38"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AM36" i="10"/>
  <c r="U36" i="10"/>
  <c r="C36" i="10"/>
  <c r="CO35" i="10"/>
  <c r="BE35" i="10"/>
  <c r="AM35" i="10"/>
  <c r="U35" i="10"/>
  <c r="C35" i="10"/>
  <c r="BW34" i="10"/>
  <c r="BE34" i="10"/>
  <c r="AM34" i="10"/>
  <c r="U34" i="10"/>
  <c r="C34" i="10"/>
  <c r="BW35" i="10" l="1"/>
  <c r="BW36" i="10" s="1"/>
  <c r="BW37" i="10" s="1"/>
  <c r="BW38" i="10" s="1"/>
  <c r="BW39" i="10" s="1"/>
  <c r="BW40"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CO34" i="10" l="1"/>
</calcChain>
</file>

<file path=xl/sharedStrings.xml><?xml version="1.0" encoding="utf-8"?>
<sst xmlns="http://schemas.openxmlformats.org/spreadsheetml/2006/main" count="1106" uniqueCount="616">
  <si>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</si>
  <si>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</si>
  <si>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</si>
  <si>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</si>
  <si>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</si>
  <si>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</si>
  <si>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</si>
  <si>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※令和5年度中に市町村合併した団体で、合併前の団体ごとの決算に基づく連結実質赤字比率を算出していない団体については、グラフを表記しない。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</si>
  <si>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</si>
  <si>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</si>
  <si>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</si>
  <si>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</si>
  <si>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</si>
  <si>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</si>
  <si>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</si>
  <si>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</si>
  <si>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</si>
  <si>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</si>
  <si>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</si>
  <si>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</si>
  <si>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</si>
  <si>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</si>
  <si>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令和5年度中に市町村合併した団体で、合併前の団体ごとの決算に基づく実質公債費比率を算出していない団体については、グラフを表記しない。</t>
    <rPh sb="3" eb="5">
      <t>レイワ</t>
    </rPh>
    <phoneticPr fontId="5"/>
  </si>
  <si>
    <t>※2 減債基金積立不足算定額=(C)×(１－(D)/(E))</t>
    <phoneticPr fontId="5"/>
  </si>
  <si>
    <t>（参考）</t>
    <rPh sb="1" eb="3">
      <t>サンコウ</t>
    </rPh>
    <phoneticPr fontId="5"/>
  </si>
  <si>
    <t>減債基金
積立状況等（注）</t>
    <rPh sb="0" eb="2">
      <t>ゲンサイ</t>
    </rPh>
    <rPh sb="2" eb="4">
      <t>キキン</t>
    </rPh>
    <rPh sb="5" eb="7">
      <t>ツミタテ</t>
    </rPh>
    <rPh sb="7" eb="9">
      <t>ジョウキョウ</t>
    </rPh>
    <rPh sb="9" eb="10">
      <t>トウ</t>
    </rPh>
    <rPh sb="10" eb="13">
      <t>チュウ</t>
    </rPh>
    <phoneticPr fontId="2"/>
  </si>
  <si>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</si>
  <si>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</si>
  <si>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</si>
  <si>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</si>
  <si>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</si>
  <si>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</si>
  <si>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</si>
  <si>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</si>
  <si>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</si>
  <si>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</si>
  <si>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</si>
  <si>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</si>
  <si>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</si>
  <si>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</si>
  <si>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</si>
  <si>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</si>
  <si>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</si>
  <si>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</si>
  <si>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</si>
  <si>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</si>
  <si>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</si>
  <si>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※令和5年度中に市町村合併した団体で、合併前の団体ごとの決算に基づく将来負担比率を算出していない団体については、グラフを表記しない。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</si>
  <si>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</si>
  <si>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</si>
  <si>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</si>
  <si>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</si>
  <si>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</si>
  <si>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</si>
  <si>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</si>
  <si>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</si>
  <si>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</si>
  <si>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</si>
  <si>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</si>
  <si>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</si>
  <si>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</si>
  <si>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</si>
  <si>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</si>
  <si>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</si>
  <si>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</si>
  <si>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</si>
  <si>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</si>
  <si>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</si>
  <si>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</si>
  <si>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</si>
  <si>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</si>
  <si>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</si>
  <si>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</si>
  <si>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</si>
  <si>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</si>
  <si>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</si>
  <si>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</si>
  <si>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</si>
  <si>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</si>
  <si>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</si>
  <si>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</si>
  <si>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令和4年度　財政状況資料集</t>
    <phoneticPr fontId="5"/>
  </si>
  <si>
    <t>総括表（市町村）</t>
    <rPh sb="0" eb="2">
      <t>ソウカツ</t>
    </rPh>
    <rPh sb="2" eb="3">
      <t>ヒョウ</t>
    </rPh>
    <rPh sb="4" eb="7">
      <t>シチョウソン</t>
    </rPh>
    <phoneticPr fontId="5"/>
  </si>
  <si>
    <t>都道府県名</t>
    <phoneticPr fontId="5"/>
  </si>
  <si>
    <t>北海道</t>
    <phoneticPr fontId="5"/>
  </si>
  <si>
    <t>市町村類型</t>
    <phoneticPr fontId="5"/>
  </si>
  <si>
    <t>Ⅰ－０</t>
    <phoneticPr fontId="5"/>
  </si>
  <si>
    <t>指定団体等の指定状況</t>
    <phoneticPr fontId="5"/>
  </si>
  <si>
    <t>令和4年度(千円)</t>
    <rPh sb="0" eb="2">
      <t>レイワ</t>
    </rPh>
    <rPh sb="3" eb="5">
      <t>ネンド</t>
    </rPh>
    <rPh sb="6" eb="8">
      <t>センエン</t>
    </rPh>
    <phoneticPr fontId="5"/>
  </si>
  <si>
    <t>令和3年度(千円)</t>
    <rPh sb="0" eb="2">
      <t>レイワ</t>
    </rPh>
    <rPh sb="3" eb="5">
      <t>ネンド</t>
    </rPh>
    <rPh sb="4" eb="5">
      <t>ド</t>
    </rPh>
    <rPh sb="6" eb="8">
      <t>センエン</t>
    </rPh>
    <phoneticPr fontId="5"/>
  </si>
  <si>
    <t>令和4年度(千円･％)</t>
    <rPh sb="0" eb="2">
      <t>レイワ</t>
    </rPh>
    <rPh sb="3" eb="5">
      <t>ネンド</t>
    </rPh>
    <rPh sb="6" eb="8">
      <t>センエン</t>
    </rPh>
    <phoneticPr fontId="5"/>
  </si>
  <si>
    <t>令和3年度(千円･％)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</si>
  <si>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</si>
  <si>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</si>
  <si>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</si>
  <si>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</si>
  <si>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</si>
  <si>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</si>
  <si>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</si>
  <si>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沼田町</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</si>
  <si>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</si>
  <si>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</si>
  <si>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</si>
  <si>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歳入歳出差引</t>
    <phoneticPr fontId="25"/>
  </si>
  <si>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</si>
  <si>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</si>
  <si>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</si>
  <si>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</si>
  <si>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</si>
  <si>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</si>
  <si>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</si>
  <si>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</si>
  <si>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</si>
  <si>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</si>
  <si>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</si>
  <si>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</si>
  <si>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</si>
  <si>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</si>
  <si>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</si>
  <si>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</si>
  <si>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</si>
  <si>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</si>
  <si>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</si>
  <si>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</si>
  <si>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-8.6</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</si>
  <si>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</si>
  <si>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</si>
  <si>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</si>
  <si>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</si>
  <si>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</si>
  <si>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</si>
  <si>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令05.01.01(人)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</si>
  <si>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</si>
  <si>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</si>
  <si>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</si>
  <si>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</si>
  <si>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</si>
  <si>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</si>
  <si>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</si>
  <si>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</si>
  <si>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</si>
  <si>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</si>
  <si>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</si>
  <si>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令04.01.01(人)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</si>
  <si>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</si>
  <si>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</si>
  <si>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</si>
  <si>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</si>
  <si>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</si>
  <si>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-1.7</t>
    <phoneticPr fontId="5"/>
  </si>
  <si>
    <t>基準財政需要額</t>
    <phoneticPr fontId="25"/>
  </si>
  <si>
    <t>うち日本人(％)</t>
    <phoneticPr fontId="5"/>
  </si>
  <si>
    <t>-1.9</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</si>
  <si>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</si>
  <si>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</si>
  <si>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</si>
  <si>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</si>
  <si>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</si>
  <si>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</si>
  <si>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</si>
  <si>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</si>
  <si>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</si>
  <si>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</si>
  <si>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</si>
  <si>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</si>
  <si>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</si>
  <si>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</si>
  <si>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</si>
  <si>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</si>
  <si>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</si>
  <si>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</si>
  <si>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</si>
  <si>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</si>
  <si>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</si>
  <si>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</si>
  <si>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</si>
  <si>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</si>
  <si>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t>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</si>
  <si>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</si>
  <si>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</si>
  <si>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</si>
  <si>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</si>
  <si>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</si>
  <si>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</si>
  <si>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</si>
  <si>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</si>
  <si>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</si>
  <si>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</si>
  <si>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</si>
  <si>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</si>
  <si>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</si>
  <si>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</si>
  <si>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</si>
  <si>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</si>
  <si>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</si>
  <si>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</si>
  <si>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</si>
  <si>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</si>
  <si>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</si>
  <si>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</si>
  <si>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</si>
  <si>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</si>
  <si>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</si>
  <si>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</si>
  <si>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</si>
  <si>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</si>
  <si>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</si>
  <si>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</si>
  <si>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</si>
  <si>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</si>
  <si>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</si>
  <si>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</si>
  <si>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</si>
  <si>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※8：職員の状況については、令和4年度地方公務員給与実態調査に基づいている。</t>
    <phoneticPr fontId="29"/>
  </si>
  <si>
    <t>令和4年度</t>
    <phoneticPr fontId="25"/>
  </si>
  <si>
    <t>北海道沼田町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</si>
  <si>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</si>
  <si>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</si>
  <si>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</si>
  <si>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</si>
  <si>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</si>
  <si>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</si>
  <si>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</si>
  <si>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</si>
  <si>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</si>
  <si>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</si>
  <si>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</si>
  <si>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</si>
  <si>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</si>
  <si>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</si>
  <si>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</si>
  <si>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</si>
  <si>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</si>
  <si>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</si>
  <si>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</si>
  <si>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</si>
  <si>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</si>
  <si>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</si>
  <si>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</si>
  <si>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</si>
  <si>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</si>
  <si>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</si>
  <si>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</si>
  <si>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</si>
  <si>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</si>
  <si>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t>
    <phoneticPr fontId="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</si>
  <si>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</si>
  <si>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</si>
  <si>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</si>
  <si>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</si>
  <si>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</si>
  <si>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</si>
  <si>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</si>
  <si>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</si>
  <si>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</si>
  <si>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</si>
  <si>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</si>
  <si>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</si>
  <si>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</si>
  <si>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</si>
  <si>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</si>
  <si>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</si>
  <si>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</si>
  <si>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</si>
  <si>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</si>
  <si>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</si>
  <si>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</si>
  <si>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</si>
  <si>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</si>
  <si>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</si>
  <si>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</si>
  <si>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</si>
  <si>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</si>
  <si>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</si>
  <si>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</si>
  <si>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</si>
  <si>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</si>
  <si>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</si>
  <si>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</si>
  <si>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</si>
  <si>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</si>
  <si>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</si>
  <si>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</si>
  <si>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</si>
  <si>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</si>
  <si>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</si>
  <si>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</si>
  <si>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</si>
  <si>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</si>
  <si>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</si>
  <si>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震災復興特別交付税</t>
    <phoneticPr fontId="25"/>
  </si>
  <si>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</si>
  <si>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</si>
  <si>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</si>
  <si>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</si>
  <si>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</si>
  <si>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</si>
  <si>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</si>
  <si>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</si>
  <si>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</si>
  <si>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</si>
  <si>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</si>
  <si>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</si>
  <si>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</si>
  <si>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</si>
  <si>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</si>
  <si>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元利償還金</t>
    <phoneticPr fontId="5"/>
  </si>
  <si>
    <t>国庫支出金</t>
  </si>
  <si>
    <t>令和4年度</t>
    <rPh sb="0" eb="2">
      <t>レイワ</t>
    </rPh>
    <rPh sb="3" eb="5">
      <t>ネンド</t>
    </rPh>
    <phoneticPr fontId="5"/>
  </si>
  <si>
    <t>令和3年度</t>
    <rPh sb="0" eb="2">
      <t>レイワ</t>
    </rPh>
    <rPh sb="3" eb="5">
      <t>ネンド</t>
    </rPh>
    <rPh sb="4" eb="5">
      <t>ド</t>
    </rPh>
    <phoneticPr fontId="5"/>
  </si>
  <si>
    <t>　うち元金</t>
    <phoneticPr fontId="25"/>
  </si>
  <si>
    <t>国有提供交付金(特別区財調交付金)</t>
  </si>
  <si>
    <t>徴収率
(％)</t>
    <rPh sb="0" eb="2">
      <t>チョウシュウ</t>
    </rPh>
    <rPh sb="2" eb="3">
      <t>リツ</t>
    </rPh>
    <phoneticPr fontId="5"/>
  </si>
  <si>
    <t>現年</t>
    <rPh sb="0" eb="1">
      <t>ゲン</t>
    </rPh>
    <rPh sb="1" eb="2">
      <t>ネン</t>
    </rPh>
    <phoneticPr fontId="5"/>
  </si>
  <si>
    <t>　うち利子</t>
    <phoneticPr fontId="25"/>
  </si>
  <si>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</si>
  <si>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</si>
  <si>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</si>
  <si>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</si>
  <si>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</si>
  <si>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</si>
  <si>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</si>
  <si>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</si>
  <si>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</si>
  <si>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</si>
  <si>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</si>
  <si>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</si>
  <si>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</si>
  <si>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</si>
  <si>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</si>
  <si>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</si>
  <si>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</si>
  <si>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</si>
  <si>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下水道</t>
    <phoneticPr fontId="5"/>
  </si>
  <si>
    <t>再差引収支</t>
    <rPh sb="0" eb="1">
      <t>サイ</t>
    </rPh>
    <rPh sb="1" eb="3">
      <t>サシヒキ</t>
    </rPh>
    <rPh sb="3" eb="5">
      <t>シュウシ</t>
    </rPh>
    <phoneticPr fontId="5"/>
  </si>
  <si>
    <t>　　うち一部事務組合負担金</t>
    <phoneticPr fontId="5"/>
  </si>
  <si>
    <t>地方債</t>
  </si>
  <si>
    <t>介護サービス</t>
    <phoneticPr fontId="5"/>
  </si>
  <si>
    <t>加入世帯数(世帯)</t>
  </si>
  <si>
    <t>　繰出金</t>
    <phoneticPr fontId="5"/>
  </si>
  <si>
    <t>　うち減収補塡債(特例分)</t>
    <rPh sb="4" eb="5">
      <t>シュウ</t>
    </rPh>
    <rPh sb="9" eb="10">
      <t>トク</t>
    </rPh>
    <rPh sb="10" eb="11">
      <t>レイ</t>
    </rPh>
    <rPh sb="11" eb="12">
      <t>ブン</t>
    </rPh>
    <phoneticPr fontId="16"/>
  </si>
  <si>
    <t>上水道</t>
    <phoneticPr fontId="5"/>
  </si>
  <si>
    <t>被保険者数(人)</t>
  </si>
  <si>
    <t>　積立金</t>
    <phoneticPr fontId="5"/>
  </si>
  <si>
    <t>　うち臨時財政対策債</t>
    <phoneticPr fontId="5"/>
  </si>
  <si>
    <t>工業用水道</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</si>
  <si>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</si>
  <si>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</si>
  <si>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</si>
  <si>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</si>
  <si>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</si>
  <si>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</si>
  <si>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</si>
  <si>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</si>
  <si>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</si>
  <si>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</si>
  <si>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</si>
  <si>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</si>
  <si>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</si>
  <si>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</si>
  <si>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</si>
  <si>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</si>
  <si>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</si>
  <si>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</si>
  <si>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</si>
  <si>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</si>
  <si>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</si>
  <si>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令和4年度</t>
  </si>
  <si>
    <t>北海道沼田町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</si>
  <si>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</si>
  <si>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</si>
  <si>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</si>
  <si>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</si>
  <si>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</si>
  <si>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</si>
  <si>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</si>
  <si>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</si>
  <si>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</si>
  <si>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</si>
  <si>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</si>
  <si>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</si>
  <si>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</si>
  <si>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</si>
  <si>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</si>
  <si>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</si>
  <si>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</si>
  <si>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</si>
  <si>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</si>
  <si>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</si>
  <si>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養護老人ホーム特別会計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</si>
  <si>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</si>
  <si>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</si>
  <si>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</si>
  <si>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</si>
  <si>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</si>
  <si>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</si>
  <si>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</si>
  <si>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</si>
  <si>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</si>
  <si>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</si>
  <si>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</si>
  <si>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</si>
  <si>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</si>
  <si>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</si>
  <si>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特別養護老人ホーム特別会計</t>
    <phoneticPr fontId="5"/>
  </si>
  <si>
    <t>-</t>
    <phoneticPr fontId="5"/>
  </si>
  <si>
    <t>高齢者グループホーム特別会計</t>
    <phoneticPr fontId="5"/>
  </si>
  <si>
    <t>介護保険特別会計</t>
    <phoneticPr fontId="5"/>
  </si>
  <si>
    <t>国民健康保険特別会計</t>
    <phoneticPr fontId="5"/>
  </si>
  <si>
    <t>後期高齢者医療特別会計</t>
    <phoneticPr fontId="5"/>
  </si>
  <si>
    <t>上水道事業会計</t>
    <phoneticPr fontId="5"/>
  </si>
  <si>
    <t>公共下水道特別会計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</si>
  <si>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</si>
  <si>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</si>
  <si>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</si>
  <si>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</si>
  <si>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</si>
  <si>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</si>
  <si>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</si>
  <si>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</si>
  <si>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</si>
  <si>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</si>
  <si>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</si>
  <si>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</si>
  <si>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</si>
  <si>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</si>
  <si>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</si>
  <si>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</si>
  <si>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</si>
  <si>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</si>
  <si>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</si>
  <si>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</si>
  <si>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令和2年度</t>
    <rPh sb="0" eb="2">
      <t>レイワ</t>
    </rPh>
    <rPh sb="3" eb="5">
      <t>ネンド</t>
    </rPh>
    <phoneticPr fontId="5"/>
  </si>
  <si>
    <t>令和3年度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</si>
  <si>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</si>
  <si>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</si>
  <si>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</si>
  <si>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</si>
  <si>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</si>
  <si>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</si>
  <si>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</si>
  <si>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</si>
  <si>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</si>
  <si>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</si>
  <si>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</si>
  <si>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</si>
  <si>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</si>
  <si>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</si>
  <si>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</si>
  <si>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t>
    <phoneticPr fontId="5"/>
  </si>
  <si>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</si>
  <si>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</si>
  <si>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</si>
  <si>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</si>
  <si>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</si>
  <si>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</si>
  <si>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</si>
  <si>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</si>
  <si>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t>
    <phoneticPr fontId="5"/>
  </si>
  <si>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</si>
  <si>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</si>
  <si>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</si>
  <si>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</si>
  <si>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</si>
  <si>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</si>
  <si>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</si>
  <si>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</si>
  <si>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</si>
  <si>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</si>
  <si>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</si>
  <si>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</si>
  <si>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</si>
  <si>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</si>
  <si>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公共下水道特別会計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</si>
  <si>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</si>
  <si>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</si>
  <si>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上水道事業会計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</si>
  <si>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</si>
  <si>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特別養護老人ホーム特別会計</t>
    <phoneticPr fontId="5"/>
  </si>
  <si>
    <t>(Ｆ)</t>
    <phoneticPr fontId="5"/>
  </si>
  <si>
    <t>介護保険特別会計</t>
    <phoneticPr fontId="5"/>
  </si>
  <si>
    <t>-</t>
    <phoneticPr fontId="5"/>
  </si>
  <si>
    <t>-</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</si>
  <si>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</si>
  <si>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</si>
  <si>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</si>
  <si>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</si>
  <si>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</si>
  <si>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</si>
  <si>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</si>
  <si>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令和4年度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</si>
  <si>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</si>
  <si>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</si>
  <si>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</si>
  <si>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</si>
  <si>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</si>
  <si>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</si>
  <si>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</si>
  <si>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</si>
  <si>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</si>
  <si>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</si>
  <si>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</si>
  <si>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</si>
  <si>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</si>
  <si>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</si>
  <si>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</si>
  <si>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</si>
  <si>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</si>
  <si>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</si>
  <si>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</si>
  <si>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</si>
  <si>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</si>
  <si>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</si>
  <si>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</si>
  <si>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</si>
  <si>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</si>
  <si>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</si>
  <si>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</si>
  <si>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</si>
  <si>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</si>
  <si>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</si>
  <si>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</si>
  <si>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</si>
  <si>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</si>
  <si>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</si>
  <si>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</si>
  <si>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</si>
  <si>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</si>
  <si>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</si>
  <si>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</si>
  <si>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</si>
  <si>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</si>
  <si>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</si>
  <si>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</si>
  <si>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</si>
  <si>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</si>
  <si>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</si>
  <si>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</si>
  <si>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</si>
  <si>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</si>
  <si>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</si>
  <si>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</si>
  <si>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※令和5年度中に市町村合併した団体で、合併前の団体ごとの決算に基づく実質公債費比率を算出していない団体については、グラフを表記しない。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</si>
  <si>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</si>
  <si>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</si>
  <si>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</si>
  <si>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</si>
  <si>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</si>
  <si>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</si>
  <si>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</si>
  <si>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</si>
  <si>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H30</t>
  </si>
  <si>
    <t>うち単独分</t>
    <rPh sb="2" eb="4">
      <t>タンドク</t>
    </rPh>
    <rPh sb="4" eb="5">
      <t>ブン</t>
    </rPh>
    <phoneticPr fontId="5"/>
  </si>
  <si>
    <t xml:space="preserve"> R01</t>
  </si>
  <si>
    <t xml:space="preserve"> R02</t>
  </si>
  <si>
    <t xml:space="preserve"> R03</t>
  </si>
  <si>
    <t xml:space="preserve"> R04</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</si>
  <si>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</si>
  <si>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</si>
  <si>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</si>
  <si>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</si>
  <si>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H30</t>
  </si>
  <si>
    <t>R01</t>
  </si>
  <si>
    <t>R02</t>
  </si>
  <si>
    <t>R03</t>
  </si>
  <si>
    <t>R04</t>
  </si>
  <si>
    <t>上水道事業会計</t>
  </si>
  <si>
    <t>一般会計</t>
  </si>
  <si>
    <t>介護保険特別会計</t>
  </si>
  <si>
    <t>養護老人ホーム特別会計</t>
  </si>
  <si>
    <t>国民健康保険特別会計</t>
  </si>
  <si>
    <t>公共下水道特別会計</t>
  </si>
  <si>
    <t>後期高齢者医療特別会計</t>
  </si>
  <si>
    <t>特別養護老人ホーム特別会計</t>
  </si>
  <si>
    <t>その他会計（赤字）</t>
  </si>
  <si>
    <t>その他会計（黒字）</t>
  </si>
  <si>
    <t>（百万円）</t>
    <phoneticPr fontId="5"/>
  </si>
  <si>
    <t>H30</t>
    <phoneticPr fontId="5"/>
  </si>
  <si>
    <t>R01</t>
    <phoneticPr fontId="5"/>
  </si>
  <si>
    <t>R02</t>
    <phoneticPr fontId="5"/>
  </si>
  <si>
    <t>R03</t>
    <phoneticPr fontId="5"/>
  </si>
  <si>
    <t>R04</t>
    <phoneticPr fontId="5"/>
  </si>
  <si>
    <t>基金569</t>
    <rPh sb="0" eb="2">
      <t>キキン</t>
    </rPh>
    <phoneticPr fontId="2"/>
  </si>
  <si>
    <t>一般7</t>
    <rPh sb="0" eb="2">
      <t>イッパン</t>
    </rPh>
    <phoneticPr fontId="2"/>
  </si>
  <si>
    <t>一般77</t>
  </si>
  <si>
    <t>一般5</t>
  </si>
  <si>
    <t>一般47</t>
  </si>
  <si>
    <t>一般33</t>
  </si>
  <si>
    <t>一般22</t>
  </si>
  <si>
    <t>法適用企業</t>
  </si>
  <si>
    <t>法非適用企業</t>
  </si>
  <si>
    <t>株式会社沼田開発公社</t>
    <phoneticPr fontId="2"/>
  </si>
  <si>
    <t>北空知衛生センター組合</t>
    <rPh sb="0" eb="1">
      <t>キタ</t>
    </rPh>
    <rPh sb="1" eb="3">
      <t>ソラチ</t>
    </rPh>
    <rPh sb="3" eb="5">
      <t>エイセイ</t>
    </rPh>
    <rPh sb="9" eb="11">
      <t>クミアイ</t>
    </rPh>
    <phoneticPr fontId="2"/>
  </si>
  <si>
    <t>空知教育センター組合</t>
    <rPh sb="0" eb="2">
      <t>ソラチ</t>
    </rPh>
    <rPh sb="2" eb="4">
      <t>キョウイク</t>
    </rPh>
    <rPh sb="8" eb="10">
      <t>クミアイ</t>
    </rPh>
    <phoneticPr fontId="2"/>
  </si>
  <si>
    <t>中・北空知廃棄物処理広域連合</t>
    <rPh sb="0" eb="1">
      <t>ナカ</t>
    </rPh>
    <rPh sb="2" eb="3">
      <t>キタ</t>
    </rPh>
    <rPh sb="3" eb="5">
      <t>ソラチ</t>
    </rPh>
    <rPh sb="5" eb="8">
      <t>ハイキブツ</t>
    </rPh>
    <rPh sb="8" eb="10">
      <t>ショリ</t>
    </rPh>
    <rPh sb="10" eb="12">
      <t>コウイキ</t>
    </rPh>
    <rPh sb="12" eb="14">
      <t>レンゴウ</t>
    </rPh>
    <phoneticPr fontId="2"/>
  </si>
  <si>
    <t>北空知衛生施設組合</t>
    <rPh sb="0" eb="1">
      <t>キタ</t>
    </rPh>
    <rPh sb="1" eb="3">
      <t>ソラチ</t>
    </rPh>
    <rPh sb="3" eb="5">
      <t>エイセイ</t>
    </rPh>
    <rPh sb="5" eb="7">
      <t>シセツ</t>
    </rPh>
    <rPh sb="7" eb="9">
      <t>クミアイ</t>
    </rPh>
    <phoneticPr fontId="2"/>
  </si>
  <si>
    <t>深川地区消防組合</t>
    <rPh sb="0" eb="2">
      <t>フカガワ</t>
    </rPh>
    <rPh sb="2" eb="4">
      <t>チク</t>
    </rPh>
    <rPh sb="4" eb="6">
      <t>ショウボウ</t>
    </rPh>
    <rPh sb="6" eb="8">
      <t>クミアイ</t>
    </rPh>
    <phoneticPr fontId="2"/>
  </si>
  <si>
    <t>北空知圏学校給食組合</t>
    <rPh sb="0" eb="1">
      <t>キタ</t>
    </rPh>
    <rPh sb="1" eb="3">
      <t>ソラチ</t>
    </rPh>
    <rPh sb="3" eb="4">
      <t>ケン</t>
    </rPh>
    <rPh sb="4" eb="6">
      <t>ガッコウ</t>
    </rPh>
    <rPh sb="6" eb="8">
      <t>キュウショク</t>
    </rPh>
    <rPh sb="8" eb="10">
      <t>クミアイ</t>
    </rPh>
    <phoneticPr fontId="2"/>
  </si>
  <si>
    <t>北空知広域水道企業団</t>
    <rPh sb="0" eb="1">
      <t>キタ</t>
    </rPh>
    <rPh sb="1" eb="3">
      <t>ソラチ</t>
    </rPh>
    <rPh sb="3" eb="5">
      <t>コウイキ</t>
    </rPh>
    <rPh sb="5" eb="7">
      <t>スイドウ</t>
    </rPh>
    <rPh sb="7" eb="9">
      <t>キギョウ</t>
    </rPh>
    <rPh sb="9" eb="10">
      <t>ダン</t>
    </rPh>
    <phoneticPr fontId="2"/>
  </si>
  <si>
    <t>沼田町振興基金</t>
    <rPh sb="0" eb="3">
      <t>ヌマタチョウ</t>
    </rPh>
    <rPh sb="3" eb="7">
      <t>シンコウキキン</t>
    </rPh>
    <phoneticPr fontId="5"/>
  </si>
  <si>
    <t>沼田町ふるさとづくり基金</t>
  </si>
  <si>
    <t>沼田町養護老人ホーム基金</t>
  </si>
  <si>
    <t>沼田町地域医療確保安定化基金</t>
  </si>
  <si>
    <t>沼田町ＪＲ留萌本線代替輸送確保・跡地整備等推進基金</t>
    <rPh sb="0" eb="2">
      <t>ヌマタ</t>
    </rPh>
    <rPh sb="2" eb="3">
      <t>チョウ</t>
    </rPh>
    <phoneticPr fontId="2"/>
  </si>
  <si>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</si>
  <si>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</si>
  <si>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将来負担比率は算定されず、有形固定資産減価償却率においては類似団体内平均とほぼ同水準となっている。
今後においても、経費の削減や財政調整基金を始めとする基金を適切に執行し、将来にわたり計画性のある健全な財政運営に努める。</t>
    <rPh sb="0" eb="6">
      <t>ショウライフタンヒリツ</t>
    </rPh>
    <rPh sb="7" eb="9">
      <t>サンテイ</t>
    </rPh>
    <rPh sb="13" eb="17">
      <t>ユウケイコテイ</t>
    </rPh>
    <rPh sb="17" eb="19">
      <t>シサン</t>
    </rPh>
    <rPh sb="19" eb="21">
      <t>ゲンカ</t>
    </rPh>
    <rPh sb="21" eb="24">
      <t>ショウキャクリツ</t>
    </rPh>
    <rPh sb="29" eb="33">
      <t>ルイジダンタイ</t>
    </rPh>
    <rPh sb="33" eb="34">
      <t>ナイ</t>
    </rPh>
    <rPh sb="34" eb="36">
      <t>ヘイキン</t>
    </rPh>
    <rPh sb="39" eb="42">
      <t>ドウスイジュン</t>
    </rPh>
    <rPh sb="50" eb="52">
      <t>コンゴ</t>
    </rPh>
    <rPh sb="58" eb="60">
      <t>ケイヒ</t>
    </rPh>
    <rPh sb="61" eb="63">
      <t>サクゲン</t>
    </rPh>
    <rPh sb="64" eb="70">
      <t>ザイセイチョウセイキキン</t>
    </rPh>
    <rPh sb="71" eb="72">
      <t>ハジ</t>
    </rPh>
    <rPh sb="76" eb="78">
      <t>キキン</t>
    </rPh>
    <rPh sb="79" eb="81">
      <t>テキセツ</t>
    </rPh>
    <rPh sb="82" eb="84">
      <t>シッコウ</t>
    </rPh>
    <rPh sb="86" eb="88">
      <t>ショウライ</t>
    </rPh>
    <rPh sb="92" eb="95">
      <t>ケイカクセイ</t>
    </rPh>
    <rPh sb="98" eb="100">
      <t>ケンゼン</t>
    </rPh>
    <rPh sb="101" eb="105">
      <t>ザイセイウンエイ</t>
    </rPh>
    <rPh sb="106" eb="107">
      <t>ツト</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</si>
  <si>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</si>
  <si>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</si>
  <si>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</si>
  <si>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</si>
  <si>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</si>
  <si>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</si>
  <si>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起債の発行抑制や計画的な繰上償還を実施し、公債費の逓減に努めているが、令和元年度～４年度においては起債の発行額が多く、後年度に償還額の増加が見込まれることから、今後においても公債費の適正な把握、管理を行い、経費の削減を図り、健全な財政運営に努める。</t>
    <rPh sb="0" eb="2">
      <t>キサイ</t>
    </rPh>
    <rPh sb="3" eb="7">
      <t>ハッコウヨクセイ</t>
    </rPh>
    <rPh sb="8" eb="11">
      <t>ケイカクテキ</t>
    </rPh>
    <rPh sb="12" eb="16">
      <t>クリアゲショウカン</t>
    </rPh>
    <rPh sb="17" eb="19">
      <t>ジッシ</t>
    </rPh>
    <rPh sb="21" eb="24">
      <t>コウサイヒ</t>
    </rPh>
    <rPh sb="25" eb="27">
      <t>テイゲン</t>
    </rPh>
    <rPh sb="28" eb="29">
      <t>ツト</t>
    </rPh>
    <rPh sb="35" eb="37">
      <t>レイワ</t>
    </rPh>
    <rPh sb="37" eb="40">
      <t>ガンネンド</t>
    </rPh>
    <rPh sb="42" eb="44">
      <t>ネンド</t>
    </rPh>
    <rPh sb="49" eb="51">
      <t>キサイ</t>
    </rPh>
    <rPh sb="52" eb="55">
      <t>ハッコウガク</t>
    </rPh>
    <rPh sb="56" eb="57">
      <t>オオ</t>
    </rPh>
    <rPh sb="59" eb="62">
      <t>コウネンド</t>
    </rPh>
    <rPh sb="63" eb="66">
      <t>ショウカンガク</t>
    </rPh>
    <rPh sb="67" eb="69">
      <t>ゾウカ</t>
    </rPh>
    <rPh sb="70" eb="72">
      <t>ミコ</t>
    </rPh>
    <rPh sb="80" eb="82">
      <t>コンゴ</t>
    </rPh>
    <rPh sb="87" eb="90">
      <t>コウサイヒ</t>
    </rPh>
    <rPh sb="91" eb="93">
      <t>テキセイ</t>
    </rPh>
    <rPh sb="94" eb="96">
      <t>ハアク</t>
    </rPh>
    <rPh sb="97" eb="99">
      <t>カンリ</t>
    </rPh>
    <rPh sb="100" eb="101">
      <t>オコナ</t>
    </rPh>
    <rPh sb="103" eb="105">
      <t>ケイヒ</t>
    </rPh>
    <rPh sb="106" eb="108">
      <t>サクゲン</t>
    </rPh>
    <rPh sb="109" eb="110">
      <t>ハカ</t>
    </rPh>
    <rPh sb="112" eb="114">
      <t>ケンゼン</t>
    </rPh>
    <rPh sb="115" eb="119">
      <t>ザイセイウンエイ</t>
    </rPh>
    <rPh sb="120" eb="121">
      <t>ツト</t>
    </rPh>
    <phoneticPr fontId="5"/>
  </si>
  <si>
    <t>実質公債費比率</t>
    <phoneticPr fontId="5"/>
  </si>
  <si>
    <t xml:space="preserve"> </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</si>
</sst>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275">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7"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2"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3"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51"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50" xfId="6" applyFont="1" applyBorder="1" applyAlignment="1">
      <alignment vertical="center"/>
    </xf>
    <xf numFmtId="178" fontId="17" fillId="0" borderId="41"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55" xfId="6" applyNumberFormat="1" applyFont="1" applyBorder="1" applyAlignment="1">
      <alignment horizontal="center" vertical="center"/>
    </xf>
    <xf numFmtId="178" fontId="17" fillId="0" borderId="56"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51"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55" xfId="6" applyNumberFormat="1" applyFont="1" applyFill="1" applyBorder="1" applyAlignment="1">
      <alignment vertical="center"/>
    </xf>
    <xf numFmtId="180" fontId="17" fillId="0" borderId="58"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9" xfId="6" applyNumberFormat="1" applyFont="1" applyBorder="1" applyAlignment="1">
      <alignment horizontal="center" vertical="center"/>
    </xf>
    <xf numFmtId="179" fontId="17" fillId="0" borderId="60" xfId="6" applyNumberFormat="1" applyFont="1" applyFill="1" applyBorder="1" applyAlignment="1">
      <alignment vertical="center"/>
    </xf>
    <xf numFmtId="179" fontId="17" fillId="0" borderId="61" xfId="6" applyNumberFormat="1" applyFont="1" applyFill="1" applyBorder="1" applyAlignment="1">
      <alignment vertical="center"/>
    </xf>
    <xf numFmtId="180" fontId="17" fillId="0" borderId="59" xfId="6" applyNumberFormat="1" applyFont="1" applyFill="1" applyBorder="1" applyAlignment="1">
      <alignment vertical="center"/>
    </xf>
    <xf numFmtId="179" fontId="17" fillId="0" borderId="62" xfId="6" applyNumberFormat="1" applyFont="1" applyFill="1" applyBorder="1" applyAlignment="1">
      <alignment vertical="center"/>
    </xf>
    <xf numFmtId="180" fontId="17" fillId="0" borderId="63" xfId="6" applyNumberFormat="1" applyFont="1" applyFill="1" applyBorder="1" applyAlignment="1">
      <alignment vertical="center"/>
    </xf>
    <xf numFmtId="180" fontId="17" fillId="0" borderId="60" xfId="6" applyNumberFormat="1" applyFont="1" applyBorder="1" applyAlignment="1">
      <alignment vertical="center"/>
    </xf>
    <xf numFmtId="179" fontId="17" fillId="0" borderId="60"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7" xfId="6" applyNumberFormat="1" applyFont="1" applyBorder="1" applyAlignment="1">
      <alignment vertical="center"/>
    </xf>
    <xf numFmtId="179" fontId="17" fillId="0" borderId="55"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50"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0" fontId="20" fillId="0" borderId="0" xfId="11" applyFont="1">
      <alignment vertical="center"/>
    </xf>
    <xf numFmtId="0" fontId="31"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0" fillId="0" borderId="12" xfId="11" applyFont="1" applyBorder="1">
      <alignment vertical="center"/>
    </xf>
    <xf numFmtId="0" fontId="20" fillId="0" borderId="56"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5" xfId="11" applyFont="1" applyBorder="1" applyAlignment="1">
      <alignment horizontal="center" vertical="center"/>
    </xf>
    <xf numFmtId="0" fontId="20" fillId="0" borderId="0" xfId="11" applyFont="1" applyAlignment="1">
      <alignment horizontal="center" vertical="center" wrapText="1"/>
    </xf>
    <xf numFmtId="0" fontId="20" fillId="0" borderId="56" xfId="11" applyFont="1" applyBorder="1" applyAlignment="1">
      <alignment horizontal="center" vertical="center" wrapText="1"/>
    </xf>
    <xf numFmtId="0" fontId="24" fillId="0" borderId="0" xfId="11" applyFont="1">
      <alignment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4"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7" fillId="0" borderId="41" xfId="18" applyNumberFormat="1" applyFont="1" applyBorder="1" applyAlignment="1">
      <alignment vertical="center"/>
    </xf>
    <xf numFmtId="178" fontId="17" fillId="0" borderId="51"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24" fillId="0" borderId="55" xfId="18" applyNumberFormat="1" applyFont="1" applyBorder="1" applyAlignment="1">
      <alignment horizontal="center" vertical="center"/>
    </xf>
    <xf numFmtId="178" fontId="17" fillId="0" borderId="56"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55" xfId="19" applyNumberFormat="1" applyFont="1" applyFill="1" applyBorder="1" applyAlignment="1">
      <alignment horizontal="right" vertical="center" shrinkToFit="1"/>
    </xf>
    <xf numFmtId="187" fontId="17" fillId="0" borderId="58"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9" xfId="18" applyNumberFormat="1" applyFont="1" applyBorder="1" applyAlignment="1">
      <alignment horizontal="center" vertical="center"/>
    </xf>
    <xf numFmtId="177" fontId="17" fillId="0" borderId="60" xfId="19" applyNumberFormat="1" applyFont="1" applyFill="1" applyBorder="1" applyAlignment="1">
      <alignment horizontal="right" vertical="center" shrinkToFit="1"/>
    </xf>
    <xf numFmtId="177" fontId="17" fillId="0" borderId="61" xfId="19" applyNumberFormat="1" applyFont="1" applyFill="1" applyBorder="1" applyAlignment="1">
      <alignment horizontal="right" vertical="center" shrinkToFit="1"/>
    </xf>
    <xf numFmtId="187" fontId="17" fillId="0" borderId="59" xfId="19" applyNumberFormat="1" applyFont="1" applyFill="1" applyBorder="1" applyAlignment="1">
      <alignment horizontal="right" vertical="center" shrinkToFit="1"/>
    </xf>
    <xf numFmtId="177" fontId="17" fillId="0" borderId="62" xfId="19" applyNumberFormat="1" applyFont="1" applyFill="1" applyBorder="1" applyAlignment="1">
      <alignment horizontal="right" vertical="center" shrinkToFit="1"/>
    </xf>
    <xf numFmtId="187" fontId="17" fillId="0" borderId="63" xfId="19" applyNumberFormat="1" applyFont="1" applyFill="1" applyBorder="1" applyAlignment="1">
      <alignment horizontal="right" vertical="center" shrinkToFit="1"/>
    </xf>
    <xf numFmtId="187" fontId="17" fillId="0" borderId="60" xfId="19" applyNumberFormat="1" applyFont="1" applyBorder="1" applyAlignment="1">
      <alignment horizontal="right" vertical="center" shrinkToFit="1"/>
    </xf>
    <xf numFmtId="178" fontId="17" fillId="0" borderId="51"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7" xfId="19" applyNumberFormat="1" applyFont="1" applyBorder="1" applyAlignment="1">
      <alignment horizontal="right" vertical="center" shrinkToFit="1"/>
    </xf>
    <xf numFmtId="177" fontId="17" fillId="0" borderId="55"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51" xfId="16" applyFont="1" applyBorder="1">
      <alignment vertical="center"/>
    </xf>
    <xf numFmtId="0" fontId="1" fillId="0" borderId="65"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6"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5"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6" xfId="16" applyNumberFormat="1" applyFont="1" applyBorder="1">
      <alignment vertical="center"/>
    </xf>
    <xf numFmtId="189" fontId="1" fillId="0" borderId="56" xfId="16" applyNumberFormat="1" applyFont="1" applyBorder="1">
      <alignment vertical="center"/>
    </xf>
    <xf numFmtId="178" fontId="1" fillId="0" borderId="40" xfId="16" applyNumberFormat="1" applyFont="1" applyBorder="1">
      <alignment vertical="center"/>
    </xf>
    <xf numFmtId="0" fontId="34" fillId="0" borderId="65"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0" applyFont="1">
      <alignment vertical="center"/>
    </xf>
    <xf numFmtId="0" fontId="20" fillId="0" borderId="0" xfId="8" applyFont="1">
      <alignment vertical="center"/>
    </xf>
    <xf numFmtId="0" fontId="20" fillId="0" borderId="0" xfId="8" applyFont="1" applyAlignment="1" applyProtection="1">
      <alignment horizontal="center" vertical="center" shrinkToFit="1"/>
      <protection hidden="1"/>
    </xf>
    <xf numFmtId="0" fontId="20" fillId="0" borderId="0" xfId="10">
      <alignment vertical="center"/>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lignment horizontal="center" vertical="center" shrinkToFit="1"/>
    </xf>
    <xf numFmtId="0" fontId="20" fillId="0" borderId="0" xfId="8" applyFont="1" applyAlignment="1">
      <alignment horizontal="center" vertical="center"/>
    </xf>
    <xf numFmtId="49" fontId="20" fillId="0" borderId="0" xfId="8" applyNumberFormat="1" applyFont="1" applyAlignment="1">
      <alignment horizontal="center"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42" xfId="8" applyNumberFormat="1" applyFont="1" applyBorder="1" applyAlignment="1">
      <alignment horizontal="right" vertical="center" shrinkToFit="1"/>
    </xf>
    <xf numFmtId="0" fontId="20" fillId="0" borderId="39" xfId="8" applyFont="1" applyBorder="1">
      <alignment vertical="center"/>
    </xf>
    <xf numFmtId="0" fontId="20" fillId="0" borderId="31" xfId="8" applyFont="1" applyBorder="1">
      <alignment vertical="center"/>
    </xf>
    <xf numFmtId="0" fontId="20" fillId="0" borderId="42" xfId="8" applyFont="1" applyBorder="1">
      <alignment vertical="center"/>
    </xf>
    <xf numFmtId="49" fontId="20" fillId="0" borderId="0" xfId="8" applyNumberFormat="1" applyFont="1" applyAlignment="1">
      <alignment horizontal="left" vertical="center"/>
    </xf>
    <xf numFmtId="0" fontId="20" fillId="0" borderId="0" xfId="8" applyFont="1" applyAlignment="1">
      <alignment horizontal="left" vertical="center"/>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0" fontId="20" fillId="0" borderId="1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51"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0" fillId="0" borderId="41" xfId="8" applyFont="1" applyBorder="1" applyAlignment="1">
      <alignment horizontal="center" vertical="center"/>
    </xf>
    <xf numFmtId="0" fontId="20" fillId="0" borderId="12" xfId="8" applyFont="1" applyBorder="1" applyAlignment="1">
      <alignment horizontal="center" vertical="center"/>
    </xf>
    <xf numFmtId="0" fontId="20" fillId="0" borderId="51" xfId="8" applyFont="1" applyBorder="1" applyAlignment="1">
      <alignment horizontal="center" vertical="center"/>
    </xf>
    <xf numFmtId="0" fontId="20" fillId="0" borderId="37" xfId="8" applyFont="1" applyBorder="1" applyAlignment="1">
      <alignment horizontal="center" vertical="center"/>
    </xf>
    <xf numFmtId="0" fontId="20" fillId="0" borderId="56" xfId="8" applyFont="1" applyBorder="1" applyAlignment="1">
      <alignment horizontal="center" vertical="center"/>
    </xf>
    <xf numFmtId="0" fontId="20" fillId="0" borderId="40" xfId="8" applyFont="1" applyBorder="1" applyAlignment="1">
      <alignment horizontal="center" vertical="center"/>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51"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6" xfId="8" applyFont="1" applyBorder="1" applyAlignment="1">
      <alignment horizontal="center" vertical="center" wrapText="1"/>
    </xf>
    <xf numFmtId="0" fontId="26" fillId="0" borderId="40" xfId="8" applyFont="1" applyBorder="1" applyAlignment="1">
      <alignment horizontal="center" vertical="center" wrapText="1"/>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51"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6"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7" fillId="0" borderId="31" xfId="8" applyFont="1" applyBorder="1">
      <alignment vertical="center"/>
    </xf>
    <xf numFmtId="0" fontId="27" fillId="0" borderId="42" xfId="8" applyFont="1" applyBorder="1">
      <alignment vertical="center"/>
    </xf>
    <xf numFmtId="178" fontId="20" fillId="0" borderId="32" xfId="8" applyNumberFormat="1" applyFont="1" applyBorder="1" applyAlignment="1">
      <alignment horizontal="right" vertical="center" shrinkToFit="1"/>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0" fontId="20" fillId="0" borderId="7" xfId="8" applyFont="1" applyBorder="1" applyAlignment="1">
      <alignment horizontal="left" vertical="center"/>
    </xf>
    <xf numFmtId="0" fontId="20" fillId="0" borderId="66" xfId="8" applyFont="1" applyBorder="1" applyAlignment="1">
      <alignment horizontal="left" vertical="center"/>
    </xf>
    <xf numFmtId="0" fontId="20" fillId="0" borderId="41" xfId="8" applyFont="1" applyBorder="1" applyAlignment="1">
      <alignment horizontal="center" vertical="center" textRotation="255"/>
    </xf>
    <xf numFmtId="0" fontId="20" fillId="0" borderId="65"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6" xfId="8" applyFont="1" applyBorder="1" applyAlignment="1">
      <alignment horizontal="center" vertical="center" textRotation="255"/>
    </xf>
    <xf numFmtId="0" fontId="20" fillId="0" borderId="40" xfId="8" applyFont="1" applyBorder="1" applyAlignment="1">
      <alignment horizontal="center" vertical="center" textRotation="255"/>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78" xfId="8" applyFont="1" applyBorder="1" applyAlignment="1">
      <alignment horizontal="center" vertical="center"/>
    </xf>
    <xf numFmtId="0" fontId="20" fillId="0" borderId="77" xfId="8" applyFont="1" applyBorder="1" applyAlignment="1">
      <alignment horizontal="center" vertical="center"/>
    </xf>
    <xf numFmtId="0" fontId="20" fillId="0" borderId="53" xfId="8" applyFont="1" applyBorder="1" applyAlignment="1">
      <alignment horizontal="center" vertical="center"/>
    </xf>
    <xf numFmtId="183" fontId="20" fillId="0" borderId="53"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0" fontId="20" fillId="0" borderId="30"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178" fontId="20" fillId="0" borderId="53"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178" fontId="20" fillId="0" borderId="8" xfId="8" applyNumberFormat="1" applyFont="1" applyBorder="1" applyAlignment="1">
      <alignment horizontal="right" vertical="center"/>
    </xf>
    <xf numFmtId="0" fontId="24" fillId="0" borderId="41" xfId="8" applyFont="1" applyBorder="1">
      <alignment vertical="center"/>
    </xf>
    <xf numFmtId="0" fontId="24" fillId="0" borderId="12" xfId="8" applyFont="1" applyBorder="1">
      <alignment vertical="center"/>
    </xf>
    <xf numFmtId="0" fontId="24" fillId="0" borderId="51"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51" xfId="9" applyFont="1" applyBorder="1" applyAlignment="1">
      <alignment horizontal="center" vertical="center" shrinkToFit="1"/>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0" fontId="20" fillId="0" borderId="11" xfId="8" applyFont="1" applyBorder="1" applyAlignment="1">
      <alignment horizontal="center" vertical="center"/>
    </xf>
    <xf numFmtId="0" fontId="20" fillId="0" borderId="24" xfId="8" applyFont="1" applyBorder="1" applyAlignment="1">
      <alignment horizontal="center"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0" fillId="0" borderId="70" xfId="8" applyFont="1" applyBorder="1" applyAlignment="1">
      <alignment horizontal="center"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4"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4"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31" xfId="8" applyFont="1" applyBorder="1">
      <alignment vertical="center"/>
    </xf>
    <xf numFmtId="0" fontId="24" fillId="0" borderId="42"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9" xfId="8" applyFont="1" applyBorder="1" applyAlignment="1">
      <alignment horizontal="center" vertical="center"/>
    </xf>
    <xf numFmtId="0" fontId="20" fillId="0" borderId="7" xfId="8" applyFont="1" applyBorder="1" applyAlignment="1">
      <alignment horizontal="center" vertical="center"/>
    </xf>
    <xf numFmtId="0" fontId="20" fillId="0" borderId="66" xfId="8" applyFont="1" applyBorder="1" applyAlignment="1">
      <alignment horizontal="center"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0" fontId="20" fillId="0" borderId="14" xfId="8" applyFont="1" applyBorder="1" applyAlignment="1">
      <alignment horizontal="center" vertical="center"/>
    </xf>
    <xf numFmtId="0" fontId="20" fillId="0" borderId="15" xfId="8" applyFont="1" applyBorder="1" applyAlignment="1">
      <alignment horizontal="center" vertical="center"/>
    </xf>
    <xf numFmtId="0" fontId="20" fillId="0" borderId="47" xfId="8" applyFont="1" applyBorder="1" applyAlignment="1">
      <alignment horizontal="center" vertical="center"/>
    </xf>
    <xf numFmtId="0" fontId="20" fillId="0" borderId="38" xfId="8" applyFont="1" applyBorder="1" applyAlignment="1">
      <alignment horizontal="center" vertical="center"/>
    </xf>
    <xf numFmtId="0" fontId="20" fillId="0" borderId="48" xfId="8" applyFont="1" applyBorder="1" applyAlignment="1">
      <alignment horizontal="center" vertical="center"/>
    </xf>
    <xf numFmtId="0" fontId="20" fillId="0" borderId="52" xfId="8" applyFont="1" applyBorder="1" applyAlignment="1">
      <alignment horizontal="center" vertical="center"/>
    </xf>
    <xf numFmtId="0" fontId="20" fillId="0" borderId="71" xfId="8" applyFont="1" applyBorder="1" applyAlignment="1">
      <alignment horizontal="center" vertical="center"/>
    </xf>
    <xf numFmtId="0" fontId="20" fillId="0" borderId="16" xfId="8" applyFont="1" applyBorder="1" applyAlignment="1">
      <alignment horizontal="center" vertical="center"/>
    </xf>
    <xf numFmtId="0" fontId="20" fillId="0" borderId="65" xfId="8" applyFont="1" applyBorder="1" applyAlignment="1">
      <alignment horizontal="center" vertical="center"/>
    </xf>
    <xf numFmtId="0" fontId="20" fillId="0" borderId="49"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5" xfId="8" applyNumberFormat="1" applyFont="1" applyBorder="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68" xfId="8" applyFont="1" applyBorder="1" applyAlignment="1">
      <alignment horizontal="center" vertical="center"/>
    </xf>
    <xf numFmtId="0" fontId="20" fillId="0" borderId="50" xfId="8" applyFont="1" applyBorder="1" applyAlignment="1">
      <alignment horizontal="center" vertical="center"/>
    </xf>
    <xf numFmtId="0" fontId="20" fillId="0" borderId="64" xfId="8" applyFont="1" applyBorder="1" applyAlignment="1">
      <alignment horizontal="center" vertical="center"/>
    </xf>
    <xf numFmtId="0" fontId="20" fillId="0" borderId="10" xfId="8" applyFont="1" applyBorder="1" applyAlignment="1">
      <alignment horizontal="center" vertical="center"/>
    </xf>
    <xf numFmtId="0" fontId="20" fillId="0" borderId="69" xfId="8" applyFont="1" applyBorder="1" applyAlignment="1">
      <alignment horizontal="center" vertical="center"/>
    </xf>
    <xf numFmtId="0" fontId="20" fillId="0" borderId="67" xfId="8" applyFont="1" applyBorder="1" applyAlignment="1">
      <alignment horizontal="center" vertical="center"/>
    </xf>
    <xf numFmtId="0" fontId="20" fillId="0" borderId="3" xfId="8" applyFont="1" applyBorder="1" applyAlignment="1">
      <alignment horizontal="center" vertical="center"/>
    </xf>
    <xf numFmtId="0" fontId="20" fillId="0" borderId="37" xfId="11" applyFont="1" applyBorder="1">
      <alignment vertical="center"/>
    </xf>
    <xf numFmtId="0" fontId="20" fillId="0" borderId="56" xfId="11" applyFont="1" applyBorder="1">
      <alignment vertical="center"/>
    </xf>
    <xf numFmtId="0" fontId="20" fillId="0" borderId="40" xfId="11" applyFont="1" applyBorder="1">
      <alignment vertical="center"/>
    </xf>
    <xf numFmtId="178" fontId="20"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0" fontId="1" fillId="0" borderId="89" xfId="11" applyBorder="1" applyAlignment="1">
      <alignment horizontal="right" vertical="center" shrinkToFit="1"/>
    </xf>
    <xf numFmtId="181" fontId="20" fillId="0" borderId="91" xfId="11" applyNumberFormat="1" applyFont="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0" fillId="0" borderId="91" xfId="11" applyNumberFormat="1" applyFont="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6"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6"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5" xfId="11" applyFont="1" applyBorder="1">
      <alignment vertical="center"/>
    </xf>
    <xf numFmtId="0" fontId="20" fillId="0" borderId="0" xfId="11" applyFont="1">
      <alignment vertical="center"/>
    </xf>
    <xf numFmtId="0" fontId="20" fillId="0" borderId="38" xfId="11" applyFont="1" applyBorder="1">
      <alignment vertical="center"/>
    </xf>
    <xf numFmtId="178" fontId="20" fillId="0" borderId="65" xfId="11" applyNumberFormat="1" applyFont="1" applyBorder="1" applyAlignment="1">
      <alignment horizontal="right" vertical="center" shrinkToFit="1"/>
    </xf>
    <xf numFmtId="178" fontId="20" fillId="0" borderId="0" xfId="11" applyNumberFormat="1" applyFont="1" applyAlignment="1">
      <alignment horizontal="right" vertical="center" shrinkToFit="1"/>
    </xf>
    <xf numFmtId="178" fontId="20" fillId="0" borderId="85" xfId="11" applyNumberFormat="1" applyFont="1" applyBorder="1" applyAlignment="1">
      <alignment horizontal="right" vertical="center" shrinkToFit="1"/>
    </xf>
    <xf numFmtId="181" fontId="20" fillId="0" borderId="88" xfId="11" applyNumberFormat="1" applyFont="1" applyBorder="1" applyAlignment="1">
      <alignment horizontal="right" vertical="center" shrinkToFit="1"/>
    </xf>
    <xf numFmtId="181" fontId="20" fillId="0" borderId="0" xfId="11" applyNumberFormat="1" applyFont="1" applyAlignment="1">
      <alignment horizontal="right" vertical="center" shrinkToFit="1"/>
    </xf>
    <xf numFmtId="181" fontId="20" fillId="0" borderId="85" xfId="11" applyNumberFormat="1" applyFont="1" applyBorder="1" applyAlignment="1">
      <alignment horizontal="right" vertical="center" shrinkToFit="1"/>
    </xf>
    <xf numFmtId="178" fontId="20" fillId="0" borderId="88" xfId="11" applyNumberFormat="1" applyFont="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Alignment="1">
      <alignment horizontal="right" vertical="center" shrinkToFit="1"/>
    </xf>
    <xf numFmtId="0" fontId="20" fillId="5" borderId="38" xfId="11" applyFont="1" applyFill="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0" xfId="11" applyNumberFormat="1" applyAlignment="1">
      <alignment horizontal="right" vertical="center" shrinkToFit="1"/>
    </xf>
    <xf numFmtId="181" fontId="1" fillId="0" borderId="85" xfId="11" applyNumberFormat="1" applyBorder="1" applyAlignment="1">
      <alignment horizontal="right" vertical="center" shrinkToFit="1"/>
    </xf>
    <xf numFmtId="0" fontId="24" fillId="0" borderId="0" xfId="11" applyFont="1">
      <alignment vertical="center"/>
    </xf>
    <xf numFmtId="0" fontId="24" fillId="0" borderId="38" xfId="11" applyFont="1" applyBorder="1">
      <alignment vertical="center"/>
    </xf>
    <xf numFmtId="0" fontId="20" fillId="0" borderId="41" xfId="11" applyFont="1" applyBorder="1" applyAlignment="1">
      <alignment horizontal="center" vertical="center" textRotation="255"/>
    </xf>
    <xf numFmtId="0" fontId="20" fillId="0" borderId="51" xfId="11" applyFont="1" applyBorder="1" applyAlignment="1">
      <alignment horizontal="center" vertical="center" textRotation="255"/>
    </xf>
    <xf numFmtId="0" fontId="20" fillId="0" borderId="65"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78" fontId="20" fillId="0" borderId="56" xfId="11" applyNumberFormat="1" applyFont="1" applyBorder="1" applyAlignment="1">
      <alignment horizontal="right" vertical="center" shrinkToFit="1"/>
    </xf>
    <xf numFmtId="178" fontId="20" fillId="0" borderId="40" xfId="11" applyNumberFormat="1" applyFont="1" applyBorder="1" applyAlignment="1">
      <alignment horizontal="right" vertical="center" shrinkToFit="1"/>
    </xf>
    <xf numFmtId="181" fontId="1" fillId="0" borderId="38" xfId="11" applyNumberFormat="1" applyBorder="1" applyAlignment="1">
      <alignment horizontal="right" vertical="center" shrinkToFit="1"/>
    </xf>
    <xf numFmtId="178" fontId="20" fillId="0" borderId="89" xfId="11" applyNumberFormat="1" applyFont="1" applyBorder="1" applyAlignment="1">
      <alignment horizontal="right" vertical="center" shrinkToFit="1"/>
    </xf>
    <xf numFmtId="181" fontId="20" fillId="0" borderId="90" xfId="11" applyNumberFormat="1" applyFont="1" applyBorder="1" applyAlignment="1">
      <alignment horizontal="right" vertical="center" shrinkToFit="1"/>
    </xf>
    <xf numFmtId="178" fontId="20" fillId="0" borderId="90" xfId="11" applyNumberFormat="1" applyFont="1" applyBorder="1" applyAlignment="1">
      <alignment horizontal="right" vertical="center" shrinkToFit="1"/>
    </xf>
    <xf numFmtId="181" fontId="20" fillId="0" borderId="56" xfId="11" applyNumberFormat="1" applyFont="1" applyBorder="1" applyAlignment="1">
      <alignment horizontal="right" vertical="center" shrinkToFit="1"/>
    </xf>
    <xf numFmtId="181" fontId="20" fillId="0" borderId="40" xfId="11" applyNumberFormat="1" applyFont="1" applyBorder="1" applyAlignment="1">
      <alignment horizontal="right" vertical="center" shrinkToFit="1"/>
    </xf>
    <xf numFmtId="0" fontId="20" fillId="0" borderId="65" xfId="11" applyFont="1" applyBorder="1" applyAlignment="1">
      <alignment horizontal="left" vertical="center"/>
    </xf>
    <xf numFmtId="0" fontId="20" fillId="0" borderId="0" xfId="11" applyFont="1" applyAlignment="1">
      <alignment horizontal="left" vertical="center"/>
    </xf>
    <xf numFmtId="0" fontId="20" fillId="0" borderId="38" xfId="11" applyFont="1" applyBorder="1" applyAlignment="1">
      <alignment horizontal="left" vertical="center"/>
    </xf>
    <xf numFmtId="0" fontId="1" fillId="0" borderId="38" xfId="11" applyBorder="1" applyAlignment="1">
      <alignment horizontal="right" vertical="center" shrinkToFit="1"/>
    </xf>
    <xf numFmtId="178" fontId="20" fillId="0" borderId="38" xfId="11" applyNumberFormat="1" applyFont="1" applyBorder="1" applyAlignment="1">
      <alignment horizontal="right" vertical="center" shrinkToFit="1"/>
    </xf>
    <xf numFmtId="181" fontId="20" fillId="0" borderId="86" xfId="11" applyNumberFormat="1" applyFont="1" applyBorder="1" applyAlignment="1">
      <alignment horizontal="right" vertical="center" shrinkToFit="1"/>
    </xf>
    <xf numFmtId="178" fontId="20" fillId="0" borderId="86" xfId="11" applyNumberFormat="1" applyFont="1" applyBorder="1" applyAlignment="1">
      <alignment horizontal="right" vertical="center" shrinkToFit="1"/>
    </xf>
    <xf numFmtId="181" fontId="20" fillId="0" borderId="38" xfId="11" applyNumberFormat="1" applyFont="1" applyBorder="1" applyAlignment="1">
      <alignment horizontal="right" vertical="center" shrinkToFit="1"/>
    </xf>
    <xf numFmtId="0" fontId="20" fillId="0" borderId="65" xfId="11" applyFont="1" applyBorder="1" applyAlignment="1">
      <alignment horizontal="center" vertical="center" wrapText="1"/>
    </xf>
    <xf numFmtId="0" fontId="20" fillId="0" borderId="0" xfId="11" applyFont="1" applyAlignment="1">
      <alignment horizontal="center" vertical="center" wrapText="1"/>
    </xf>
    <xf numFmtId="0" fontId="20" fillId="0" borderId="37" xfId="11" applyFont="1" applyBorder="1" applyAlignment="1">
      <alignment horizontal="center" vertical="center" wrapText="1"/>
    </xf>
    <xf numFmtId="0" fontId="20" fillId="0" borderId="56" xfId="11" applyFont="1" applyBorder="1" applyAlignment="1">
      <alignment horizontal="center" vertical="center" wrapText="1"/>
    </xf>
    <xf numFmtId="0" fontId="20" fillId="0" borderId="37" xfId="11" applyFont="1" applyBorder="1" applyAlignment="1">
      <alignment horizontal="left" vertical="center"/>
    </xf>
    <xf numFmtId="0" fontId="20" fillId="0" borderId="56" xfId="11" applyFont="1" applyBorder="1" applyAlignment="1">
      <alignment horizontal="left" vertical="center"/>
    </xf>
    <xf numFmtId="0" fontId="20" fillId="0" borderId="40" xfId="11" applyFont="1" applyBorder="1" applyAlignment="1">
      <alignment horizontal="left" vertical="center"/>
    </xf>
    <xf numFmtId="0" fontId="1" fillId="0" borderId="40" xfId="11" applyBorder="1" applyAlignment="1">
      <alignment horizontal="right" vertical="center" shrinkToFit="1"/>
    </xf>
    <xf numFmtId="0" fontId="20" fillId="0" borderId="41" xfId="11" applyFont="1" applyBorder="1" applyAlignment="1">
      <alignment horizontal="left" vertical="center"/>
    </xf>
    <xf numFmtId="0" fontId="20" fillId="0" borderId="12" xfId="11" applyFont="1" applyBorder="1" applyAlignment="1">
      <alignment horizontal="left" vertical="center"/>
    </xf>
    <xf numFmtId="0" fontId="20" fillId="0" borderId="51" xfId="11" applyFont="1" applyBorder="1" applyAlignment="1">
      <alignment horizontal="left" vertical="center"/>
    </xf>
    <xf numFmtId="178" fontId="20" fillId="0" borderId="41" xfId="11" applyNumberFormat="1" applyFont="1" applyBorder="1" applyAlignment="1">
      <alignment horizontal="right" vertical="center" shrinkToFit="1"/>
    </xf>
    <xf numFmtId="178" fontId="20" fillId="0" borderId="12" xfId="11" applyNumberFormat="1" applyFont="1" applyBorder="1" applyAlignment="1">
      <alignment horizontal="right" vertical="center" shrinkToFit="1"/>
    </xf>
    <xf numFmtId="178" fontId="20" fillId="0" borderId="51" xfId="11" applyNumberFormat="1" applyFont="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51" xfId="11" applyFont="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Border="1" applyAlignment="1">
      <alignment horizontal="right" vertical="center" shrinkToFit="1"/>
    </xf>
    <xf numFmtId="181" fontId="20" fillId="0" borderId="41" xfId="11" applyNumberFormat="1" applyFont="1" applyBorder="1" applyAlignment="1">
      <alignment horizontal="right" vertical="center" shrinkToFit="1"/>
    </xf>
    <xf numFmtId="0" fontId="1" fillId="0" borderId="12" xfId="11" applyBorder="1" applyAlignment="1">
      <alignment horizontal="right" vertical="center" shrinkToFit="1"/>
    </xf>
    <xf numFmtId="181" fontId="20" fillId="0" borderId="12" xfId="11" applyNumberFormat="1" applyFont="1" applyBorder="1" applyAlignment="1">
      <alignment horizontal="right" vertical="center" shrinkToFit="1"/>
    </xf>
    <xf numFmtId="0" fontId="1" fillId="0" borderId="51" xfId="1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Alignment="1">
      <alignment vertical="center" textRotation="255"/>
    </xf>
    <xf numFmtId="0" fontId="20" fillId="0" borderId="56" xfId="11" applyFont="1" applyBorder="1" applyAlignment="1">
      <alignment vertical="center" textRotation="255"/>
    </xf>
    <xf numFmtId="181" fontId="20" fillId="0" borderId="65" xfId="11" applyNumberFormat="1" applyFont="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178" fontId="20" fillId="0" borderId="87" xfId="11" applyNumberFormat="1" applyFont="1" applyBorder="1" applyAlignment="1">
      <alignment horizontal="right" vertical="center" shrinkToFit="1"/>
    </xf>
    <xf numFmtId="0" fontId="26" fillId="0" borderId="65" xfId="11" applyFont="1" applyBorder="1">
      <alignment vertical="center"/>
    </xf>
    <xf numFmtId="0" fontId="26" fillId="0" borderId="0" xfId="11" applyFont="1">
      <alignment vertical="center"/>
    </xf>
    <xf numFmtId="0" fontId="26" fillId="0" borderId="38" xfId="11" applyFont="1" applyBorder="1">
      <alignment vertical="center"/>
    </xf>
    <xf numFmtId="0" fontId="16" fillId="0" borderId="0" xfId="6" applyAlignment="1">
      <alignment vertical="center"/>
    </xf>
    <xf numFmtId="0" fontId="16" fillId="0" borderId="38" xfId="6" applyBorder="1" applyAlignment="1">
      <alignment vertical="center"/>
    </xf>
    <xf numFmtId="178" fontId="20" fillId="0" borderId="84" xfId="11" applyNumberFormat="1" applyFont="1" applyBorder="1" applyAlignment="1">
      <alignment horizontal="right" vertical="center" shrinkToFit="1"/>
    </xf>
    <xf numFmtId="178" fontId="20" fillId="0" borderId="82" xfId="11" applyNumberFormat="1" applyFont="1" applyBorder="1" applyAlignment="1">
      <alignment horizontal="right" vertical="center" shrinkToFit="1"/>
    </xf>
    <xf numFmtId="181" fontId="20" fillId="0" borderId="84" xfId="11" applyNumberFormat="1" applyFont="1" applyBorder="1" applyAlignment="1">
      <alignment horizontal="right" vertical="center" shrinkToFit="1"/>
    </xf>
    <xf numFmtId="181" fontId="20" fillId="0" borderId="51" xfId="11" applyNumberFormat="1" applyFont="1" applyBorder="1" applyAlignment="1">
      <alignment horizontal="right" vertical="center" shrinkToFit="1"/>
    </xf>
    <xf numFmtId="181" fontId="20" fillId="0" borderId="82" xfId="11" applyNumberFormat="1" applyFont="1" applyBorder="1" applyAlignment="1">
      <alignment horizontal="right" vertical="center" shrinkToFit="1"/>
    </xf>
    <xf numFmtId="178" fontId="20" fillId="0" borderId="65" xfId="11" applyNumberFormat="1" applyFont="1" applyBorder="1" applyAlignment="1">
      <alignment horizontal="right" vertical="center"/>
    </xf>
    <xf numFmtId="178" fontId="20" fillId="0" borderId="0" xfId="11" applyNumberFormat="1" applyFont="1" applyAlignment="1">
      <alignment horizontal="right" vertical="center"/>
    </xf>
    <xf numFmtId="178" fontId="20" fillId="0" borderId="85" xfId="11" applyNumberFormat="1" applyFont="1" applyBorder="1" applyAlignment="1">
      <alignment horizontal="right" vertical="center"/>
    </xf>
    <xf numFmtId="181" fontId="20" fillId="0" borderId="86" xfId="11" applyNumberFormat="1" applyFont="1" applyBorder="1" applyAlignment="1">
      <alignment horizontal="right" vertical="center"/>
    </xf>
    <xf numFmtId="178" fontId="20" fillId="0" borderId="88" xfId="11" applyNumberFormat="1" applyFont="1" applyBorder="1" applyAlignment="1">
      <alignment horizontal="right" vertical="center"/>
    </xf>
    <xf numFmtId="0" fontId="26" fillId="0" borderId="39" xfId="11" applyFont="1" applyBorder="1" applyAlignment="1">
      <alignment horizontal="center" vertical="center"/>
    </xf>
    <xf numFmtId="0" fontId="26" fillId="0" borderId="31" xfId="11" applyFont="1" applyBorder="1" applyAlignment="1">
      <alignment horizontal="center" vertical="center"/>
    </xf>
    <xf numFmtId="0" fontId="26" fillId="0" borderId="42" xfId="11" applyFont="1" applyBorder="1" applyAlignment="1">
      <alignment horizontal="center" vertical="center"/>
    </xf>
    <xf numFmtId="178" fontId="20" fillId="0" borderId="38" xfId="11" applyNumberFormat="1" applyFont="1" applyBorder="1" applyAlignment="1">
      <alignment horizontal="right" vertical="center"/>
    </xf>
    <xf numFmtId="181" fontId="20" fillId="0" borderId="83" xfId="11" applyNumberFormat="1" applyFont="1" applyBorder="1" applyAlignment="1">
      <alignment horizontal="right" vertical="center" shrinkToFit="1"/>
    </xf>
    <xf numFmtId="178" fontId="20" fillId="0" borderId="83" xfId="11" applyNumberFormat="1" applyFont="1" applyBorder="1" applyAlignment="1">
      <alignment horizontal="right" vertical="center" shrinkToFit="1"/>
    </xf>
    <xf numFmtId="49" fontId="23" fillId="0" borderId="1" xfId="11" applyNumberFormat="1" applyFont="1" applyBorder="1" applyAlignment="1">
      <alignment horizontal="center" vertical="center"/>
    </xf>
    <xf numFmtId="49" fontId="23" fillId="0" borderId="2" xfId="11" applyNumberFormat="1" applyFont="1" applyBorder="1" applyAlignment="1">
      <alignment horizontal="center" vertical="center"/>
    </xf>
    <xf numFmtId="49" fontId="23" fillId="0" borderId="3" xfId="11" applyNumberFormat="1" applyFont="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0" fontId="34" fillId="6" borderId="75" xfId="12" applyFont="1" applyFill="1" applyBorder="1">
      <alignment vertical="center"/>
    </xf>
    <xf numFmtId="0" fontId="34" fillId="6" borderId="70"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51"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0" fontId="34" fillId="6" borderId="7"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88" fontId="34" fillId="6" borderId="65"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6" xfId="12" applyFont="1" applyFill="1" applyBorder="1" applyAlignment="1">
      <alignment horizontal="left" vertical="center"/>
    </xf>
    <xf numFmtId="0" fontId="34" fillId="6" borderId="56" xfId="12" applyFont="1" applyFill="1" applyBorder="1" applyAlignment="1">
      <alignment horizontal="right" vertical="center" wrapText="1"/>
    </xf>
    <xf numFmtId="0" fontId="34" fillId="6" borderId="56" xfId="12" applyFont="1" applyFill="1" applyBorder="1" applyAlignment="1">
      <alignment horizontal="right" vertical="center"/>
    </xf>
    <xf numFmtId="0" fontId="34" fillId="6" borderId="40" xfId="12" applyFont="1" applyFill="1" applyBorder="1" applyAlignment="1">
      <alignment horizontal="right" vertical="center"/>
    </xf>
    <xf numFmtId="177" fontId="34" fillId="6" borderId="37" xfId="14" applyNumberFormat="1" applyFont="1" applyFill="1" applyBorder="1" applyAlignment="1">
      <alignment horizontal="right" vertical="center" shrinkToFit="1"/>
    </xf>
    <xf numFmtId="177" fontId="34" fillId="6" borderId="56"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6" fontId="34" fillId="6" borderId="65"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77" fontId="34" fillId="6" borderId="65"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2"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51"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0" fontId="34" fillId="6" borderId="11" xfId="12" applyFont="1" applyFill="1" applyBorder="1">
      <alignment vertical="center"/>
    </xf>
    <xf numFmtId="0" fontId="34" fillId="6" borderId="12" xfId="12" applyFont="1" applyFill="1" applyBorder="1">
      <alignment vertical="center"/>
    </xf>
    <xf numFmtId="0" fontId="34" fillId="6" borderId="51" xfId="12" applyFont="1" applyFill="1" applyBorder="1">
      <alignment vertical="center"/>
    </xf>
    <xf numFmtId="176" fontId="34" fillId="6" borderId="51" xfId="14" applyNumberFormat="1" applyFont="1" applyFill="1" applyBorder="1" applyAlignment="1">
      <alignment horizontal="right" vertical="center" shrinkToFit="1"/>
    </xf>
    <xf numFmtId="0" fontId="34" fillId="6" borderId="45"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26" xfId="12" applyFont="1" applyFill="1" applyBorder="1" applyAlignment="1">
      <alignment horizontal="center" vertical="center"/>
    </xf>
    <xf numFmtId="0" fontId="34" fillId="6" borderId="65"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0" fontId="34" fillId="6" borderId="11" xfId="12" applyFont="1" applyFill="1" applyBorder="1" applyAlignment="1">
      <alignment horizontal="center" vertical="center" textRotation="255" wrapText="1"/>
    </xf>
    <xf numFmtId="0" fontId="34" fillId="6" borderId="51"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87" fontId="34" fillId="6" borderId="129"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0" fontId="34" fillId="6" borderId="65"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37" xfId="12" applyFont="1" applyFill="1" applyBorder="1">
      <alignment vertical="center"/>
    </xf>
    <xf numFmtId="0" fontId="34" fillId="6" borderId="56" xfId="12" applyFont="1" applyFill="1" applyBorder="1">
      <alignment vertical="center"/>
    </xf>
    <xf numFmtId="0" fontId="34" fillId="6" borderId="40" xfId="12" applyFont="1" applyFill="1" applyBorder="1">
      <alignment vertical="center"/>
    </xf>
    <xf numFmtId="0" fontId="34" fillId="6" borderId="81" xfId="12" applyFont="1" applyFill="1" applyBorder="1" applyAlignment="1">
      <alignment horizontal="center" vertical="center"/>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63" xfId="14" applyNumberFormat="1" applyFont="1" applyFill="1" applyBorder="1" applyAlignment="1">
      <alignment horizontal="right" vertical="center" shrinkToFit="1"/>
    </xf>
    <xf numFmtId="187" fontId="34" fillId="6" borderId="50"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6"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51"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65"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wrapText="1"/>
    </xf>
    <xf numFmtId="0" fontId="34" fillId="6" borderId="65" xfId="12" applyFont="1" applyFill="1" applyBorder="1" applyAlignment="1">
      <alignment horizontal="center" vertical="center" wrapText="1"/>
    </xf>
    <xf numFmtId="0" fontId="34" fillId="6" borderId="56"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51" xfId="14" applyFont="1" applyFill="1" applyBorder="1" applyAlignment="1">
      <alignment horizontal="left" vertical="center" shrinkToFit="1"/>
    </xf>
    <xf numFmtId="187" fontId="34" fillId="6" borderId="87" xfId="14" applyNumberFormat="1" applyFont="1" applyFill="1" applyBorder="1" applyAlignment="1">
      <alignment horizontal="right" vertical="center" shrinkToFit="1"/>
    </xf>
    <xf numFmtId="187" fontId="34" fillId="6" borderId="48" xfId="14" applyNumberFormat="1" applyFont="1" applyFill="1" applyBorder="1" applyAlignment="1">
      <alignment horizontal="right" vertical="center" shrinkToFit="1"/>
    </xf>
    <xf numFmtId="0" fontId="34" fillId="6" borderId="31" xfId="12" applyFont="1" applyFill="1" applyBorder="1" applyAlignment="1">
      <alignment horizontal="center" vertical="center" wrapText="1"/>
    </xf>
    <xf numFmtId="0" fontId="36" fillId="6" borderId="42" xfId="12" applyFont="1" applyFill="1" applyBorder="1" applyAlignment="1">
      <alignment horizontal="center" vertical="center"/>
    </xf>
    <xf numFmtId="177" fontId="34" fillId="6" borderId="161"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51"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6" xfId="12" applyFont="1" applyFill="1" applyBorder="1" applyAlignment="1">
      <alignment horizontal="center" vertical="top" wrapText="1"/>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30"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9" xfId="12" applyFont="1" applyFill="1" applyBorder="1" applyAlignment="1">
      <alignment horizontal="center" vertical="center"/>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11" xfId="12" applyFont="1" applyFill="1" applyBorder="1" applyAlignment="1">
      <alignment horizontal="center" vertical="center" textRotation="255" shrinkToFit="1"/>
    </xf>
    <xf numFmtId="0" fontId="34" fillId="6" borderId="51"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5"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0" fontId="34" fillId="6" borderId="38" xfId="12" applyFont="1" applyFill="1" applyBorder="1" applyAlignment="1">
      <alignment horizontal="left" vertical="center"/>
    </xf>
    <xf numFmtId="0" fontId="34" fillId="6" borderId="41" xfId="12" applyFont="1" applyFill="1" applyBorder="1" applyAlignment="1">
      <alignment horizontal="center" vertical="center" textRotation="255" wrapText="1"/>
    </xf>
    <xf numFmtId="0" fontId="34" fillId="6" borderId="65"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32" xfId="12" applyFont="1" applyFill="1" applyBorder="1" applyAlignment="1">
      <alignment horizontal="center" vertical="center"/>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6" xfId="12" applyFont="1" applyFill="1" applyBorder="1" applyAlignment="1">
      <alignment horizontal="center" vertical="top"/>
    </xf>
    <xf numFmtId="0" fontId="34" fillId="6" borderId="34" xfId="12" applyFont="1" applyFill="1" applyBorder="1" applyAlignment="1">
      <alignment horizontal="center" vertical="center"/>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6" xfId="12" applyFont="1" applyFill="1" applyBorder="1" applyAlignment="1">
      <alignment horizontal="center" vertical="center"/>
    </xf>
    <xf numFmtId="0" fontId="34" fillId="6" borderId="67" xfId="12" applyFont="1" applyFill="1" applyBorder="1" applyAlignment="1">
      <alignment horizontal="center" vertical="center"/>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9" xfId="15"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4"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4"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lignment horizontal="left" vertical="center"/>
    </xf>
    <xf numFmtId="0" fontId="34" fillId="6" borderId="8" xfId="12" applyFont="1" applyFill="1" applyBorder="1" applyAlignment="1">
      <alignment horizontal="left" vertical="center"/>
    </xf>
    <xf numFmtId="177" fontId="34" fillId="8" borderId="129" xfId="15" applyNumberFormat="1" applyFont="1" applyFill="1" applyBorder="1" applyAlignment="1" applyProtection="1">
      <alignment horizontal="right" vertical="center" shrinkToFit="1"/>
      <protection locked="0"/>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8" fontId="17" fillId="0" borderId="15" xfId="18" applyNumberFormat="1" applyFont="1" applyBorder="1" applyAlignment="1">
      <alignment horizontal="center" vertical="center" wrapText="1"/>
    </xf>
    <xf numFmtId="178" fontId="17" fillId="0" borderId="50"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3" fillId="0" borderId="12" xfId="16" applyNumberFormat="1" applyFont="1" applyFill="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0" fillId="0" borderId="45" xfId="3" applyFont="1" applyBorder="1">
      <alignment vertical="center"/>
    </xf>
    <xf numFmtId="0" fontId="10" fillId="0" borderId="25" xfId="3" applyFont="1" applyBorder="1">
      <alignment vertical="center"/>
    </xf>
    <xf numFmtId="0" fontId="10"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wrapText="1"/>
    </xf>
    <xf numFmtId="187" fontId="1" fillId="6" borderId="34" xfId="17" applyNumberFormat="1" applyFont="1" applyFill="1" applyBorder="1" applyAlignment="1">
      <alignment horizontal="center" vertical="center"/>
    </xf>
    <xf numFmtId="178" fontId="16"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0" fontId="1" fillId="0" borderId="34" xfId="16" applyFont="1" applyBorder="1" applyAlignment="1">
      <alignment horizontal="center" vertical="center"/>
    </xf>
    <xf numFmtId="187" fontId="1" fillId="6" borderId="0" xfId="17" applyNumberFormat="1" applyFont="1" applyFill="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51" xfId="16" applyFont="1" applyBorder="1" applyAlignment="1" applyProtection="1">
      <alignment horizontal="left" vertical="top" wrapText="1"/>
      <protection locked="0"/>
    </xf>
    <xf numFmtId="0" fontId="1" fillId="0" borderId="65"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6"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79" fontId="1" fillId="0" borderId="0" xfId="17" applyNumberFormat="1" applyFont="1" applyAlignment="1">
      <alignment horizontal="center" vertical="center" wrapText="1"/>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H30</c:v>
                </c:pt>
                <c:pt idx="1">
                  <c:v> R01</c:v>
                </c:pt>
                <c:pt idx="2">
                  <c:v> R02</c:v>
                </c:pt>
                <c:pt idx="3">
                  <c:v> R03</c:v>
                </c:pt>
                <c:pt idx="4">
                  <c:v> R04</c:v>
                </c:pt>
              </c:strCache>
            </c:strRef>
          </c:cat>
          <c:val>
            <c:numRef>
              <c:f>(データシート!$F$3,データシート!$F$5,データシート!$F$7,データシート!$F$9,データシート!$F$11)</c:f>
              <c:numCache>
                <c:formatCode>#,##0;"△ "#,##0</c:formatCode>
                <c:ptCount val="5"/>
                <c:pt idx="0">
                  <c:v>271581</c:v>
                </c:pt>
                <c:pt idx="1">
                  <c:v>268375</c:v>
                </c:pt>
                <c:pt idx="2">
                  <c:v>301035</c:v>
                </c:pt>
                <c:pt idx="3">
                  <c:v>277467</c:v>
                </c:pt>
                <c:pt idx="4">
                  <c:v>282256</c:v>
                </c:pt>
              </c:numCache>
            </c:numRef>
          </c:val>
          <c:smooth val="0"/>
          <c:extLst>
            <c:ext xmlns:c16="http://schemas.microsoft.com/office/drawing/2014/chart" uri="{C3380CC4-5D6E-409C-BE32-E72D297353CC}">
              <c16:uniqueId val="{00000000-6032-4276-9022-C134CC94137F}"/>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H30</c:v>
                </c:pt>
                <c:pt idx="1">
                  <c:v> R01</c:v>
                </c:pt>
                <c:pt idx="2">
                  <c:v> R02</c:v>
                </c:pt>
                <c:pt idx="3">
                  <c:v> R03</c:v>
                </c:pt>
                <c:pt idx="4">
                  <c:v> R04</c:v>
                </c:pt>
              </c:strCache>
            </c:strRef>
          </c:cat>
          <c:val>
            <c:numRef>
              <c:f>(データシート!$D$3,データシート!$D$5,データシート!$D$7,データシート!$D$9,データシート!$D$11)</c:f>
              <c:numCache>
                <c:formatCode>#,##0;"△ "#,##0</c:formatCode>
                <c:ptCount val="5"/>
                <c:pt idx="0">
                  <c:v>179238</c:v>
                </c:pt>
                <c:pt idx="1">
                  <c:v>296707</c:v>
                </c:pt>
                <c:pt idx="2">
                  <c:v>234210</c:v>
                </c:pt>
                <c:pt idx="3">
                  <c:v>251237</c:v>
                </c:pt>
                <c:pt idx="4">
                  <c:v>385083</c:v>
                </c:pt>
              </c:numCache>
            </c:numRef>
          </c:val>
          <c:smooth val="0"/>
          <c:extLst>
            <c:ext xmlns:c16="http://schemas.microsoft.com/office/drawing/2014/chart" uri="{C3380CC4-5D6E-409C-BE32-E72D297353CC}">
              <c16:uniqueId val="{00000001-6032-4276-9022-C134CC94137F}"/>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5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H30</c:v>
                </c:pt>
                <c:pt idx="1">
                  <c:v>R01</c:v>
                </c:pt>
                <c:pt idx="2">
                  <c:v>R02</c:v>
                </c:pt>
                <c:pt idx="3">
                  <c:v>R03</c:v>
                </c:pt>
                <c:pt idx="4">
                  <c:v>R04</c:v>
                </c:pt>
              </c:strCache>
            </c:strRef>
          </c:cat>
          <c:val>
            <c:numRef>
              <c:f>データシート!$B$19:$F$19</c:f>
              <c:numCache>
                <c:formatCode>General</c:formatCode>
                <c:ptCount val="5"/>
                <c:pt idx="0">
                  <c:v>4.6399999999999997</c:v>
                </c:pt>
                <c:pt idx="1">
                  <c:v>6.23</c:v>
                </c:pt>
                <c:pt idx="2">
                  <c:v>6.01</c:v>
                </c:pt>
                <c:pt idx="3">
                  <c:v>4.45</c:v>
                </c:pt>
                <c:pt idx="4">
                  <c:v>6.25</c:v>
                </c:pt>
              </c:numCache>
            </c:numRef>
          </c:val>
          <c:extLst>
            <c:ext xmlns:c16="http://schemas.microsoft.com/office/drawing/2014/chart" uri="{C3380CC4-5D6E-409C-BE32-E72D297353CC}">
              <c16:uniqueId val="{00000000-2AB4-48FC-BAF8-932A4E58EF69}"/>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H30</c:v>
                </c:pt>
                <c:pt idx="1">
                  <c:v>R01</c:v>
                </c:pt>
                <c:pt idx="2">
                  <c:v>R02</c:v>
                </c:pt>
                <c:pt idx="3">
                  <c:v>R03</c:v>
                </c:pt>
                <c:pt idx="4">
                  <c:v>R04</c:v>
                </c:pt>
              </c:strCache>
            </c:strRef>
          </c:cat>
          <c:val>
            <c:numRef>
              <c:f>データシート!$B$20:$F$20</c:f>
              <c:numCache>
                <c:formatCode>General</c:formatCode>
                <c:ptCount val="5"/>
                <c:pt idx="0">
                  <c:v>16.07</c:v>
                </c:pt>
                <c:pt idx="1">
                  <c:v>16.25</c:v>
                </c:pt>
                <c:pt idx="2">
                  <c:v>13.36</c:v>
                </c:pt>
                <c:pt idx="3">
                  <c:v>12.36</c:v>
                </c:pt>
                <c:pt idx="4">
                  <c:v>18.16</c:v>
                </c:pt>
              </c:numCache>
            </c:numRef>
          </c:val>
          <c:extLst>
            <c:ext xmlns:c16="http://schemas.microsoft.com/office/drawing/2014/chart" uri="{C3380CC4-5D6E-409C-BE32-E72D297353CC}">
              <c16:uniqueId val="{00000001-2AB4-48FC-BAF8-932A4E58EF69}"/>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H30</c:v>
                </c:pt>
                <c:pt idx="1">
                  <c:v>R01</c:v>
                </c:pt>
                <c:pt idx="2">
                  <c:v>R02</c:v>
                </c:pt>
                <c:pt idx="3">
                  <c:v>R03</c:v>
                </c:pt>
                <c:pt idx="4">
                  <c:v>R04</c:v>
                </c:pt>
              </c:strCache>
            </c:strRef>
          </c:cat>
          <c:val>
            <c:numRef>
              <c:f>データシート!$B$21:$F$21</c:f>
              <c:numCache>
                <c:formatCode>General</c:formatCode>
                <c:ptCount val="5"/>
                <c:pt idx="0">
                  <c:v>6.65</c:v>
                </c:pt>
                <c:pt idx="1">
                  <c:v>5.39</c:v>
                </c:pt>
                <c:pt idx="2">
                  <c:v>1.26</c:v>
                </c:pt>
                <c:pt idx="3">
                  <c:v>1.99</c:v>
                </c:pt>
                <c:pt idx="4">
                  <c:v>9.52</c:v>
                </c:pt>
              </c:numCache>
            </c:numRef>
          </c:val>
          <c:smooth val="0"/>
          <c:extLst>
            <c:ext xmlns:c16="http://schemas.microsoft.com/office/drawing/2014/chart" uri="{C3380CC4-5D6E-409C-BE32-E72D297353CC}">
              <c16:uniqueId val="{00000002-2AB4-48FC-BAF8-932A4E58EF69}"/>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データシート!$B$27:$K$27</c:f>
              <c:numCache>
                <c:formatCode>General</c:formatCode>
                <c:ptCount val="10"/>
                <c:pt idx="0">
                  <c:v>#N/A</c:v>
                </c:pt>
                <c:pt idx="1">
                  <c:v>0.13</c:v>
                </c:pt>
                <c:pt idx="2">
                  <c:v>#N/A</c:v>
                </c:pt>
                <c:pt idx="3">
                  <c:v>0.26</c:v>
                </c:pt>
                <c:pt idx="4">
                  <c:v>#N/A</c:v>
                </c:pt>
                <c:pt idx="5">
                  <c:v>0.21</c:v>
                </c:pt>
                <c:pt idx="6">
                  <c:v>#N/A</c:v>
                </c:pt>
                <c:pt idx="7">
                  <c:v>0.12</c:v>
                </c:pt>
                <c:pt idx="8">
                  <c:v>#N/A</c:v>
                </c:pt>
                <c:pt idx="9">
                  <c:v>0</c:v>
                </c:pt>
              </c:numCache>
            </c:numRef>
          </c:val>
          <c:extLst>
            <c:ext xmlns:c16="http://schemas.microsoft.com/office/drawing/2014/chart" uri="{C3380CC4-5D6E-409C-BE32-E72D297353CC}">
              <c16:uniqueId val="{00000000-F876-4A9B-8A75-B106E74D45E0}"/>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F876-4A9B-8A75-B106E74D45E0}"/>
            </c:ext>
          </c:extLst>
        </c:ser>
        <c:ser>
          <c:idx val="2"/>
          <c:order val="2"/>
          <c:tx>
            <c:strRef>
              <c:f>データシート!$A$29</c:f>
              <c:strCache>
                <c:ptCount val="1"/>
                <c:pt idx="0">
                  <c:v>特別養護老人ホーム特別会計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データシート!$B$29:$K$29</c:f>
              <c:numCache>
                <c:formatCode>General</c:formatCode>
                <c:ptCount val="10"/>
                <c:pt idx="0">
                  <c:v>#N/A</c:v>
                </c:pt>
                <c:pt idx="1">
                  <c:v>0.02</c:v>
                </c:pt>
                <c:pt idx="2">
                  <c:v>#N/A</c:v>
                </c:pt>
                <c:pt idx="3">
                  <c:v>0.04</c:v>
                </c:pt>
                <c:pt idx="4">
                  <c:v>#N/A</c:v>
                </c:pt>
                <c:pt idx="5">
                  <c:v>0</c:v>
                </c:pt>
                <c:pt idx="6">
                  <c:v>#N/A</c:v>
                </c:pt>
                <c:pt idx="7">
                  <c:v>0</c:v>
                </c:pt>
                <c:pt idx="8">
                  <c:v>#N/A</c:v>
                </c:pt>
                <c:pt idx="9">
                  <c:v>0</c:v>
                </c:pt>
              </c:numCache>
            </c:numRef>
          </c:val>
          <c:extLst>
            <c:ext xmlns:c16="http://schemas.microsoft.com/office/drawing/2014/chart" uri="{C3380CC4-5D6E-409C-BE32-E72D297353CC}">
              <c16:uniqueId val="{00000002-F876-4A9B-8A75-B106E74D45E0}"/>
            </c:ext>
          </c:extLst>
        </c:ser>
        <c:ser>
          <c:idx val="3"/>
          <c:order val="3"/>
          <c:tx>
            <c:strRef>
              <c:f>データシート!$A$30</c:f>
              <c:strCache>
                <c:ptCount val="1"/>
                <c:pt idx="0">
                  <c:v>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データシート!$B$30:$K$30</c:f>
              <c:numCache>
                <c:formatCode>General</c:formatCode>
                <c:ptCount val="10"/>
                <c:pt idx="0">
                  <c:v>#N/A</c:v>
                </c:pt>
                <c:pt idx="1">
                  <c:v>0</c:v>
                </c:pt>
                <c:pt idx="2">
                  <c:v>#N/A</c:v>
                </c:pt>
                <c:pt idx="3">
                  <c:v>0</c:v>
                </c:pt>
                <c:pt idx="4">
                  <c:v>#N/A</c:v>
                </c:pt>
                <c:pt idx="5">
                  <c:v>0.01</c:v>
                </c:pt>
                <c:pt idx="6">
                  <c:v>#N/A</c:v>
                </c:pt>
                <c:pt idx="7">
                  <c:v>0</c:v>
                </c:pt>
                <c:pt idx="8">
                  <c:v>#N/A</c:v>
                </c:pt>
                <c:pt idx="9">
                  <c:v>0</c:v>
                </c:pt>
              </c:numCache>
            </c:numRef>
          </c:val>
          <c:extLst>
            <c:ext xmlns:c16="http://schemas.microsoft.com/office/drawing/2014/chart" uri="{C3380CC4-5D6E-409C-BE32-E72D297353CC}">
              <c16:uniqueId val="{00000003-F876-4A9B-8A75-B106E74D45E0}"/>
            </c:ext>
          </c:extLst>
        </c:ser>
        <c:ser>
          <c:idx val="4"/>
          <c:order val="4"/>
          <c:tx>
            <c:strRef>
              <c:f>データシート!$A$31</c:f>
              <c:strCache>
                <c:ptCount val="1"/>
                <c:pt idx="0">
                  <c:v>公共下水道特別会計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データシート!$B$31:$K$31</c:f>
              <c:numCache>
                <c:formatCode>General</c:formatCode>
                <c:ptCount val="10"/>
                <c:pt idx="0">
                  <c:v>#N/A</c:v>
                </c:pt>
                <c:pt idx="1">
                  <c:v>0.12</c:v>
                </c:pt>
                <c:pt idx="2">
                  <c:v>#N/A</c:v>
                </c:pt>
                <c:pt idx="3">
                  <c:v>0.15</c:v>
                </c:pt>
                <c:pt idx="4">
                  <c:v>#N/A</c:v>
                </c:pt>
                <c:pt idx="5">
                  <c:v>0.06</c:v>
                </c:pt>
                <c:pt idx="6">
                  <c:v>#N/A</c:v>
                </c:pt>
                <c:pt idx="7">
                  <c:v>0.09</c:v>
                </c:pt>
                <c:pt idx="8">
                  <c:v>#N/A</c:v>
                </c:pt>
                <c:pt idx="9">
                  <c:v>0.03</c:v>
                </c:pt>
              </c:numCache>
            </c:numRef>
          </c:val>
          <c:extLst>
            <c:ext xmlns:c16="http://schemas.microsoft.com/office/drawing/2014/chart" uri="{C3380CC4-5D6E-409C-BE32-E72D297353CC}">
              <c16:uniqueId val="{00000004-F876-4A9B-8A75-B106E74D45E0}"/>
            </c:ext>
          </c:extLst>
        </c:ser>
        <c:ser>
          <c:idx val="5"/>
          <c:order val="5"/>
          <c:tx>
            <c:strRef>
              <c:f>データシート!$A$32</c:f>
              <c:strCache>
                <c:ptCount val="1"/>
                <c:pt idx="0">
                  <c:v>国民健康保険特別会計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データシート!$B$32:$K$32</c:f>
              <c:numCache>
                <c:formatCode>General</c:formatCode>
                <c:ptCount val="10"/>
                <c:pt idx="0">
                  <c:v>#N/A</c:v>
                </c:pt>
                <c:pt idx="1">
                  <c:v>0.99</c:v>
                </c:pt>
                <c:pt idx="2">
                  <c:v>#N/A</c:v>
                </c:pt>
                <c:pt idx="3">
                  <c:v>0.82</c:v>
                </c:pt>
                <c:pt idx="4">
                  <c:v>#N/A</c:v>
                </c:pt>
                <c:pt idx="5">
                  <c:v>0.31</c:v>
                </c:pt>
                <c:pt idx="6">
                  <c:v>#N/A</c:v>
                </c:pt>
                <c:pt idx="7">
                  <c:v>0.27</c:v>
                </c:pt>
                <c:pt idx="8">
                  <c:v>#N/A</c:v>
                </c:pt>
                <c:pt idx="9">
                  <c:v>7.0000000000000007E-2</c:v>
                </c:pt>
              </c:numCache>
            </c:numRef>
          </c:val>
          <c:extLst>
            <c:ext xmlns:c16="http://schemas.microsoft.com/office/drawing/2014/chart" uri="{C3380CC4-5D6E-409C-BE32-E72D297353CC}">
              <c16:uniqueId val="{00000005-F876-4A9B-8A75-B106E74D45E0}"/>
            </c:ext>
          </c:extLst>
        </c:ser>
        <c:ser>
          <c:idx val="6"/>
          <c:order val="6"/>
          <c:tx>
            <c:strRef>
              <c:f>データシート!$A$33</c:f>
              <c:strCache>
                <c:ptCount val="1"/>
                <c:pt idx="0">
                  <c:v>養護老人ホーム特別会計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データシート!$B$33:$K$33</c:f>
              <c:numCache>
                <c:formatCode>General</c:formatCode>
                <c:ptCount val="10"/>
                <c:pt idx="0">
                  <c:v>#N/A</c:v>
                </c:pt>
                <c:pt idx="1">
                  <c:v>0.55000000000000004</c:v>
                </c:pt>
                <c:pt idx="2">
                  <c:v>#N/A</c:v>
                </c:pt>
                <c:pt idx="3">
                  <c:v>0.51</c:v>
                </c:pt>
                <c:pt idx="4">
                  <c:v>#N/A</c:v>
                </c:pt>
                <c:pt idx="5">
                  <c:v>0.62</c:v>
                </c:pt>
                <c:pt idx="6">
                  <c:v>#N/A</c:v>
                </c:pt>
                <c:pt idx="7">
                  <c:v>0.8</c:v>
                </c:pt>
                <c:pt idx="8">
                  <c:v>#N/A</c:v>
                </c:pt>
                <c:pt idx="9">
                  <c:v>0.53</c:v>
                </c:pt>
              </c:numCache>
            </c:numRef>
          </c:val>
          <c:extLst>
            <c:ext xmlns:c16="http://schemas.microsoft.com/office/drawing/2014/chart" uri="{C3380CC4-5D6E-409C-BE32-E72D297353CC}">
              <c16:uniqueId val="{00000006-F876-4A9B-8A75-B106E74D45E0}"/>
            </c:ext>
          </c:extLst>
        </c:ser>
        <c:ser>
          <c:idx val="7"/>
          <c:order val="7"/>
          <c:tx>
            <c:strRef>
              <c:f>データシート!$A$34</c:f>
              <c:strCache>
                <c:ptCount val="1"/>
                <c:pt idx="0">
                  <c:v>介護保険特別会計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データシート!$B$34:$K$34</c:f>
              <c:numCache>
                <c:formatCode>General</c:formatCode>
                <c:ptCount val="10"/>
                <c:pt idx="0">
                  <c:v>#N/A</c:v>
                </c:pt>
                <c:pt idx="1">
                  <c:v>1.37</c:v>
                </c:pt>
                <c:pt idx="2">
                  <c:v>#N/A</c:v>
                </c:pt>
                <c:pt idx="3">
                  <c:v>1.32</c:v>
                </c:pt>
                <c:pt idx="4">
                  <c:v>#N/A</c:v>
                </c:pt>
                <c:pt idx="5">
                  <c:v>1.31</c:v>
                </c:pt>
                <c:pt idx="6">
                  <c:v>#N/A</c:v>
                </c:pt>
                <c:pt idx="7">
                  <c:v>0.82</c:v>
                </c:pt>
                <c:pt idx="8">
                  <c:v>#N/A</c:v>
                </c:pt>
                <c:pt idx="9">
                  <c:v>0.76</c:v>
                </c:pt>
              </c:numCache>
            </c:numRef>
          </c:val>
          <c:extLst>
            <c:ext xmlns:c16="http://schemas.microsoft.com/office/drawing/2014/chart" uri="{C3380CC4-5D6E-409C-BE32-E72D297353CC}">
              <c16:uniqueId val="{00000007-F876-4A9B-8A75-B106E74D45E0}"/>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データシート!$B$35:$K$35</c:f>
              <c:numCache>
                <c:formatCode>General</c:formatCode>
                <c:ptCount val="10"/>
                <c:pt idx="0">
                  <c:v>#N/A</c:v>
                </c:pt>
                <c:pt idx="1">
                  <c:v>4.09</c:v>
                </c:pt>
                <c:pt idx="2">
                  <c:v>#N/A</c:v>
                </c:pt>
                <c:pt idx="3">
                  <c:v>5.71</c:v>
                </c:pt>
                <c:pt idx="4">
                  <c:v>#N/A</c:v>
                </c:pt>
                <c:pt idx="5">
                  <c:v>5.38</c:v>
                </c:pt>
                <c:pt idx="6">
                  <c:v>#N/A</c:v>
                </c:pt>
                <c:pt idx="7">
                  <c:v>3.64</c:v>
                </c:pt>
                <c:pt idx="8">
                  <c:v>#N/A</c:v>
                </c:pt>
                <c:pt idx="9">
                  <c:v>5.58</c:v>
                </c:pt>
              </c:numCache>
            </c:numRef>
          </c:val>
          <c:extLst>
            <c:ext xmlns:c16="http://schemas.microsoft.com/office/drawing/2014/chart" uri="{C3380CC4-5D6E-409C-BE32-E72D297353CC}">
              <c16:uniqueId val="{00000008-F876-4A9B-8A75-B106E74D45E0}"/>
            </c:ext>
          </c:extLst>
        </c:ser>
        <c:ser>
          <c:idx val="9"/>
          <c:order val="9"/>
          <c:tx>
            <c:strRef>
              <c:f>データシート!$A$36</c:f>
              <c:strCache>
                <c:ptCount val="1"/>
                <c:pt idx="0">
                  <c:v>上水道事業会計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データシート!$B$36:$K$36</c:f>
              <c:numCache>
                <c:formatCode>General</c:formatCode>
                <c:ptCount val="10"/>
                <c:pt idx="0">
                  <c:v>#N/A</c:v>
                </c:pt>
                <c:pt idx="1">
                  <c:v>6.1</c:v>
                </c:pt>
                <c:pt idx="2">
                  <c:v>#N/A</c:v>
                </c:pt>
                <c:pt idx="3">
                  <c:v>6.63</c:v>
                </c:pt>
                <c:pt idx="4">
                  <c:v>#N/A</c:v>
                </c:pt>
                <c:pt idx="5">
                  <c:v>7.33</c:v>
                </c:pt>
                <c:pt idx="6">
                  <c:v>#N/A</c:v>
                </c:pt>
                <c:pt idx="7">
                  <c:v>7.85</c:v>
                </c:pt>
                <c:pt idx="8">
                  <c:v>#N/A</c:v>
                </c:pt>
                <c:pt idx="9">
                  <c:v>9.0399999999999991</c:v>
                </c:pt>
              </c:numCache>
            </c:numRef>
          </c:val>
          <c:extLst>
            <c:ext xmlns:c16="http://schemas.microsoft.com/office/drawing/2014/chart" uri="{C3380CC4-5D6E-409C-BE32-E72D297353CC}">
              <c16:uniqueId val="{00000009-F876-4A9B-8A75-B106E74D45E0}"/>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データシート!$B$42:$P$42</c:f>
              <c:numCache>
                <c:formatCode>General</c:formatCode>
                <c:ptCount val="15"/>
                <c:pt idx="2">
                  <c:v>432</c:v>
                </c:pt>
                <c:pt idx="5">
                  <c:v>388</c:v>
                </c:pt>
                <c:pt idx="8">
                  <c:v>412</c:v>
                </c:pt>
                <c:pt idx="11">
                  <c:v>418</c:v>
                </c:pt>
                <c:pt idx="14">
                  <c:v>414</c:v>
                </c:pt>
              </c:numCache>
            </c:numRef>
          </c:val>
          <c:extLst>
            <c:ext xmlns:c16="http://schemas.microsoft.com/office/drawing/2014/chart" uri="{C3380CC4-5D6E-409C-BE32-E72D297353CC}">
              <c16:uniqueId val="{00000000-465A-4351-AD90-86146195DB7E}"/>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465A-4351-AD90-86146195DB7E}"/>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データシート!$B$44:$P$44</c:f>
              <c:numCache>
                <c:formatCode>General</c:formatCode>
                <c:ptCount val="15"/>
                <c:pt idx="0">
                  <c:v>5</c:v>
                </c:pt>
                <c:pt idx="3">
                  <c:v>8</c:v>
                </c:pt>
                <c:pt idx="6">
                  <c:v>8</c:v>
                </c:pt>
                <c:pt idx="9">
                  <c:v>9</c:v>
                </c:pt>
                <c:pt idx="12">
                  <c:v>8</c:v>
                </c:pt>
              </c:numCache>
            </c:numRef>
          </c:val>
          <c:extLst>
            <c:ext xmlns:c16="http://schemas.microsoft.com/office/drawing/2014/chart" uri="{C3380CC4-5D6E-409C-BE32-E72D297353CC}">
              <c16:uniqueId val="{00000002-465A-4351-AD90-86146195DB7E}"/>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データシート!$B$45:$P$45</c:f>
              <c:numCache>
                <c:formatCode>General</c:formatCode>
                <c:ptCount val="15"/>
                <c:pt idx="0">
                  <c:v>4</c:v>
                </c:pt>
                <c:pt idx="3">
                  <c:v>3</c:v>
                </c:pt>
                <c:pt idx="6">
                  <c:v>3</c:v>
                </c:pt>
                <c:pt idx="9">
                  <c:v>3</c:v>
                </c:pt>
                <c:pt idx="12">
                  <c:v>4</c:v>
                </c:pt>
              </c:numCache>
            </c:numRef>
          </c:val>
          <c:extLst>
            <c:ext xmlns:c16="http://schemas.microsoft.com/office/drawing/2014/chart" uri="{C3380CC4-5D6E-409C-BE32-E72D297353CC}">
              <c16:uniqueId val="{00000003-465A-4351-AD90-86146195DB7E}"/>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データシート!$B$46:$P$46</c:f>
              <c:numCache>
                <c:formatCode>General</c:formatCode>
                <c:ptCount val="15"/>
                <c:pt idx="0">
                  <c:v>88</c:v>
                </c:pt>
                <c:pt idx="3">
                  <c:v>94</c:v>
                </c:pt>
                <c:pt idx="6">
                  <c:v>83</c:v>
                </c:pt>
                <c:pt idx="9">
                  <c:v>73</c:v>
                </c:pt>
                <c:pt idx="12">
                  <c:v>66</c:v>
                </c:pt>
              </c:numCache>
            </c:numRef>
          </c:val>
          <c:extLst>
            <c:ext xmlns:c16="http://schemas.microsoft.com/office/drawing/2014/chart" uri="{C3380CC4-5D6E-409C-BE32-E72D297353CC}">
              <c16:uniqueId val="{00000004-465A-4351-AD90-86146195DB7E}"/>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465A-4351-AD90-86146195DB7E}"/>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465A-4351-AD90-86146195DB7E}"/>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データシート!$B$49:$P$49</c:f>
              <c:numCache>
                <c:formatCode>General</c:formatCode>
                <c:ptCount val="15"/>
                <c:pt idx="0">
                  <c:v>304</c:v>
                </c:pt>
                <c:pt idx="3">
                  <c:v>271</c:v>
                </c:pt>
                <c:pt idx="6">
                  <c:v>319</c:v>
                </c:pt>
                <c:pt idx="9">
                  <c:v>334</c:v>
                </c:pt>
                <c:pt idx="12">
                  <c:v>343</c:v>
                </c:pt>
              </c:numCache>
            </c:numRef>
          </c:val>
          <c:extLst>
            <c:ext xmlns:c16="http://schemas.microsoft.com/office/drawing/2014/chart" uri="{C3380CC4-5D6E-409C-BE32-E72D297353CC}">
              <c16:uniqueId val="{00000007-465A-4351-AD90-86146195DB7E}"/>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データシート!$B$50:$P$50</c:f>
              <c:numCache>
                <c:formatCode>General</c:formatCode>
                <c:ptCount val="15"/>
                <c:pt idx="0">
                  <c:v>#N/A</c:v>
                </c:pt>
                <c:pt idx="1">
                  <c:v>-31</c:v>
                </c:pt>
                <c:pt idx="2">
                  <c:v>#N/A</c:v>
                </c:pt>
                <c:pt idx="3">
                  <c:v>#N/A</c:v>
                </c:pt>
                <c:pt idx="4">
                  <c:v>-12</c:v>
                </c:pt>
                <c:pt idx="5">
                  <c:v>#N/A</c:v>
                </c:pt>
                <c:pt idx="6">
                  <c:v>#N/A</c:v>
                </c:pt>
                <c:pt idx="7">
                  <c:v>1</c:v>
                </c:pt>
                <c:pt idx="8">
                  <c:v>#N/A</c:v>
                </c:pt>
                <c:pt idx="9">
                  <c:v>#N/A</c:v>
                </c:pt>
                <c:pt idx="10">
                  <c:v>1</c:v>
                </c:pt>
                <c:pt idx="11">
                  <c:v>#N/A</c:v>
                </c:pt>
                <c:pt idx="12">
                  <c:v>#N/A</c:v>
                </c:pt>
                <c:pt idx="13">
                  <c:v>7</c:v>
                </c:pt>
                <c:pt idx="14">
                  <c:v>#N/A</c:v>
                </c:pt>
              </c:numCache>
            </c:numRef>
          </c:val>
          <c:smooth val="0"/>
          <c:extLst>
            <c:ext xmlns:c16="http://schemas.microsoft.com/office/drawing/2014/chart" uri="{C3380CC4-5D6E-409C-BE32-E72D297353CC}">
              <c16:uniqueId val="{00000008-465A-4351-AD90-86146195DB7E}"/>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データシート!$B$56:$P$56</c:f>
              <c:numCache>
                <c:formatCode>General</c:formatCode>
                <c:ptCount val="15"/>
                <c:pt idx="2">
                  <c:v>3397</c:v>
                </c:pt>
                <c:pt idx="5">
                  <c:v>3591</c:v>
                </c:pt>
                <c:pt idx="8">
                  <c:v>3481</c:v>
                </c:pt>
                <c:pt idx="11">
                  <c:v>3256</c:v>
                </c:pt>
                <c:pt idx="14">
                  <c:v>3154</c:v>
                </c:pt>
              </c:numCache>
            </c:numRef>
          </c:val>
          <c:extLst>
            <c:ext xmlns:c16="http://schemas.microsoft.com/office/drawing/2014/chart" uri="{C3380CC4-5D6E-409C-BE32-E72D297353CC}">
              <c16:uniqueId val="{00000000-3A1B-4821-A1EA-7785E1CFE977}"/>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データシート!$B$57:$P$57</c:f>
              <c:numCache>
                <c:formatCode>General</c:formatCode>
                <c:ptCount val="15"/>
                <c:pt idx="2">
                  <c:v>177</c:v>
                </c:pt>
                <c:pt idx="5">
                  <c:v>132</c:v>
                </c:pt>
                <c:pt idx="8">
                  <c:v>85</c:v>
                </c:pt>
                <c:pt idx="11">
                  <c:v>77</c:v>
                </c:pt>
                <c:pt idx="14">
                  <c:v>103</c:v>
                </c:pt>
              </c:numCache>
            </c:numRef>
          </c:val>
          <c:extLst>
            <c:ext xmlns:c16="http://schemas.microsoft.com/office/drawing/2014/chart" uri="{C3380CC4-5D6E-409C-BE32-E72D297353CC}">
              <c16:uniqueId val="{00000001-3A1B-4821-A1EA-7785E1CFE977}"/>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データシート!$B$58:$P$58</c:f>
              <c:numCache>
                <c:formatCode>General</c:formatCode>
                <c:ptCount val="15"/>
                <c:pt idx="2">
                  <c:v>3791</c:v>
                </c:pt>
                <c:pt idx="5">
                  <c:v>3595</c:v>
                </c:pt>
                <c:pt idx="8">
                  <c:v>3565</c:v>
                </c:pt>
                <c:pt idx="11">
                  <c:v>3883</c:v>
                </c:pt>
                <c:pt idx="14">
                  <c:v>3953</c:v>
                </c:pt>
              </c:numCache>
            </c:numRef>
          </c:val>
          <c:extLst>
            <c:ext xmlns:c16="http://schemas.microsoft.com/office/drawing/2014/chart" uri="{C3380CC4-5D6E-409C-BE32-E72D297353CC}">
              <c16:uniqueId val="{00000002-3A1B-4821-A1EA-7785E1CFE977}"/>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3A1B-4821-A1EA-7785E1CFE977}"/>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3A1B-4821-A1EA-7785E1CFE977}"/>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データシート!$B$61:$P$61</c:f>
              <c:numCache>
                <c:formatCode>General</c:formatCode>
                <c:ptCount val="15"/>
                <c:pt idx="0">
                  <c:v>7</c:v>
                </c:pt>
                <c:pt idx="3">
                  <c:v>3</c:v>
                </c:pt>
                <c:pt idx="6">
                  <c:v>0</c:v>
                </c:pt>
                <c:pt idx="9">
                  <c:v>0</c:v>
                </c:pt>
                <c:pt idx="12">
                  <c:v>0</c:v>
                </c:pt>
              </c:numCache>
            </c:numRef>
          </c:val>
          <c:extLst>
            <c:ext xmlns:c16="http://schemas.microsoft.com/office/drawing/2014/chart" uri="{C3380CC4-5D6E-409C-BE32-E72D297353CC}">
              <c16:uniqueId val="{00000005-3A1B-4821-A1EA-7785E1CFE977}"/>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データシート!$B$62:$P$62</c:f>
              <c:numCache>
                <c:formatCode>General</c:formatCode>
                <c:ptCount val="15"/>
                <c:pt idx="0">
                  <c:v>776</c:v>
                </c:pt>
                <c:pt idx="3">
                  <c:v>653</c:v>
                </c:pt>
                <c:pt idx="6">
                  <c:v>710</c:v>
                </c:pt>
                <c:pt idx="9">
                  <c:v>719</c:v>
                </c:pt>
                <c:pt idx="12">
                  <c:v>766</c:v>
                </c:pt>
              </c:numCache>
            </c:numRef>
          </c:val>
          <c:extLst>
            <c:ext xmlns:c16="http://schemas.microsoft.com/office/drawing/2014/chart" uri="{C3380CC4-5D6E-409C-BE32-E72D297353CC}">
              <c16:uniqueId val="{00000006-3A1B-4821-A1EA-7785E1CFE977}"/>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データシート!$B$63:$P$63</c:f>
              <c:numCache>
                <c:formatCode>General</c:formatCode>
                <c:ptCount val="15"/>
                <c:pt idx="0">
                  <c:v>22</c:v>
                </c:pt>
                <c:pt idx="3">
                  <c:v>19</c:v>
                </c:pt>
                <c:pt idx="6">
                  <c:v>16</c:v>
                </c:pt>
                <c:pt idx="9">
                  <c:v>13</c:v>
                </c:pt>
                <c:pt idx="12">
                  <c:v>11</c:v>
                </c:pt>
              </c:numCache>
            </c:numRef>
          </c:val>
          <c:extLst>
            <c:ext xmlns:c16="http://schemas.microsoft.com/office/drawing/2014/chart" uri="{C3380CC4-5D6E-409C-BE32-E72D297353CC}">
              <c16:uniqueId val="{00000007-3A1B-4821-A1EA-7785E1CFE977}"/>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データシート!$B$64:$P$64</c:f>
              <c:numCache>
                <c:formatCode>General</c:formatCode>
                <c:ptCount val="15"/>
                <c:pt idx="0">
                  <c:v>555</c:v>
                </c:pt>
                <c:pt idx="3">
                  <c:v>459</c:v>
                </c:pt>
                <c:pt idx="6">
                  <c:v>434</c:v>
                </c:pt>
                <c:pt idx="9">
                  <c:v>447</c:v>
                </c:pt>
                <c:pt idx="12">
                  <c:v>500</c:v>
                </c:pt>
              </c:numCache>
            </c:numRef>
          </c:val>
          <c:extLst>
            <c:ext xmlns:c16="http://schemas.microsoft.com/office/drawing/2014/chart" uri="{C3380CC4-5D6E-409C-BE32-E72D297353CC}">
              <c16:uniqueId val="{00000008-3A1B-4821-A1EA-7785E1CFE977}"/>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データシート!$B$65:$P$65</c:f>
              <c:numCache>
                <c:formatCode>General</c:formatCode>
                <c:ptCount val="15"/>
                <c:pt idx="0">
                  <c:v>22</c:v>
                </c:pt>
                <c:pt idx="3">
                  <c:v>25</c:v>
                </c:pt>
                <c:pt idx="6">
                  <c:v>17</c:v>
                </c:pt>
                <c:pt idx="9">
                  <c:v>14</c:v>
                </c:pt>
                <c:pt idx="12">
                  <c:v>16</c:v>
                </c:pt>
              </c:numCache>
            </c:numRef>
          </c:val>
          <c:extLst>
            <c:ext xmlns:c16="http://schemas.microsoft.com/office/drawing/2014/chart" uri="{C3380CC4-5D6E-409C-BE32-E72D297353CC}">
              <c16:uniqueId val="{00000009-3A1B-4821-A1EA-7785E1CFE977}"/>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データシート!$B$66:$P$66</c:f>
              <c:numCache>
                <c:formatCode>General</c:formatCode>
                <c:ptCount val="15"/>
                <c:pt idx="0">
                  <c:v>2828</c:v>
                </c:pt>
                <c:pt idx="3">
                  <c:v>3010</c:v>
                </c:pt>
                <c:pt idx="6">
                  <c:v>3037</c:v>
                </c:pt>
                <c:pt idx="9">
                  <c:v>3073</c:v>
                </c:pt>
                <c:pt idx="12">
                  <c:v>3228</c:v>
                </c:pt>
              </c:numCache>
            </c:numRef>
          </c:val>
          <c:extLst>
            <c:ext xmlns:c16="http://schemas.microsoft.com/office/drawing/2014/chart" uri="{C3380CC4-5D6E-409C-BE32-E72D297353CC}">
              <c16:uniqueId val="{0000000A-3A1B-4821-A1EA-7785E1CFE977}"/>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3A1B-4821-A1EA-7785E1CFE977}"/>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R02</c:v>
                </c:pt>
                <c:pt idx="1">
                  <c:v>R03</c:v>
                </c:pt>
                <c:pt idx="2">
                  <c:v>R04</c:v>
                </c:pt>
              </c:strCache>
            </c:strRef>
          </c:cat>
          <c:val>
            <c:numRef>
              <c:f>データシート!$B$72:$D$72</c:f>
              <c:numCache>
                <c:formatCode>#,##0;"▲ "#,##0</c:formatCode>
                <c:ptCount val="3"/>
                <c:pt idx="0">
                  <c:v>341</c:v>
                </c:pt>
                <c:pt idx="1">
                  <c:v>341</c:v>
                </c:pt>
                <c:pt idx="2">
                  <c:v>491</c:v>
                </c:pt>
              </c:numCache>
            </c:numRef>
          </c:val>
          <c:extLst>
            <c:ext xmlns:c16="http://schemas.microsoft.com/office/drawing/2014/chart" uri="{C3380CC4-5D6E-409C-BE32-E72D297353CC}">
              <c16:uniqueId val="{00000000-81F2-4CD9-A8E8-5F59387BAF3C}"/>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R02</c:v>
                </c:pt>
                <c:pt idx="1">
                  <c:v>R03</c:v>
                </c:pt>
                <c:pt idx="2">
                  <c:v>R04</c:v>
                </c:pt>
              </c:strCache>
            </c:strRef>
          </c:cat>
          <c:val>
            <c:numRef>
              <c:f>データシート!$B$73:$D$73</c:f>
              <c:numCache>
                <c:formatCode>#,##0;"▲ "#,##0</c:formatCode>
                <c:ptCount val="3"/>
                <c:pt idx="0">
                  <c:v>648</c:v>
                </c:pt>
                <c:pt idx="1">
                  <c:v>702</c:v>
                </c:pt>
                <c:pt idx="2">
                  <c:v>661</c:v>
                </c:pt>
              </c:numCache>
            </c:numRef>
          </c:val>
          <c:extLst>
            <c:ext xmlns:c16="http://schemas.microsoft.com/office/drawing/2014/chart" uri="{C3380CC4-5D6E-409C-BE32-E72D297353CC}">
              <c16:uniqueId val="{00000001-81F2-4CD9-A8E8-5F59387BAF3C}"/>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R02</c:v>
                </c:pt>
                <c:pt idx="1">
                  <c:v>R03</c:v>
                </c:pt>
                <c:pt idx="2">
                  <c:v>R04</c:v>
                </c:pt>
              </c:strCache>
            </c:strRef>
          </c:cat>
          <c:val>
            <c:numRef>
              <c:f>データシート!$B$74:$D$74</c:f>
              <c:numCache>
                <c:formatCode>#,##0;"▲ "#,##0</c:formatCode>
                <c:ptCount val="3"/>
                <c:pt idx="0">
                  <c:v>2412</c:v>
                </c:pt>
                <c:pt idx="1">
                  <c:v>2677</c:v>
                </c:pt>
                <c:pt idx="2">
                  <c:v>2652</c:v>
                </c:pt>
              </c:numCache>
            </c:numRef>
          </c:val>
          <c:extLst>
            <c:ext xmlns:c16="http://schemas.microsoft.com/office/drawing/2014/chart" uri="{C3380CC4-5D6E-409C-BE32-E72D297353CC}">
              <c16:uniqueId val="{00000002-81F2-4CD9-A8E8-5F59387BAF3C}"/>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[1]公会計指標分析・財政指標組合せ分析表!$AN$51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[1]公会計指標分析・財政指標組合せ分析表!$BP$50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{E31616B6-1F8E-4020-B317-44D1D5F0D1DD}</c15:txfldGUID>
                      <c15:f>[1]公会計指標分析・財政指標組合せ分析表!$BP$50</c15:f>
                      <c15:dlblFieldTableCache>
                        <c:ptCount val="1"/>
                        <c:pt idx="0">
                          <c:v>H30</c:v>
                        </c:pt>
                      </c15:dlblFieldTableCache>
                    </c15:dlblFTEntry>
                  </c15:dlblFieldTable>
                  <c15:showDataLabelsRange val="0"/>
                </c:ext>
                <c:ext xmlns:c16="http://schemas.microsoft.com/office/drawing/2014/chart" uri="{C3380CC4-5D6E-409C-BE32-E72D297353CC}">
                  <c16:uniqueId val="{00000000-3D3D-4D05-9857-F617C53CD384}"/>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{542CF82B-6AA6-420B-920E-199B0DF3A239}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3D3D-4D05-9857-F617C53CD384}"/>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{55A6E73B-8FFB-4351-A4A1-E9087B7F7491}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3D3D-4D05-9857-F617C53CD384}"/>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{E680C4EF-58E4-4936-8D51-15755904DB29}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3D3D-4D05-9857-F617C53CD384}"/>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{ED1E2E0E-5C0B-4D15-BFBA-EA8DE9C7F539}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3D3D-4D05-9857-F617C53CD384}"/>
                </c:ext>
              </c:extLst>
            </c:dLbl>
            <c:dLbl>
              <c:idx val="8"/>
              <c:tx>
                <c:strRef>
                  <c:f>[1]公会計指標分析・財政指標組合せ分析表!$BX$50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{6A754013-4C2C-406C-AC2D-BB977FC0FC53}</c15:txfldGUID>
                      <c15:f>[1]公会計指標分析・財政指標組合せ分析表!$BX$50</c15:f>
                      <c15:dlblFieldTableCache>
                        <c:ptCount val="1"/>
                        <c:pt idx="0">
                          <c:v>R01</c:v>
                        </c:pt>
                      </c15:dlblFieldTableCache>
                    </c15:dlblFTEntry>
                  </c15:dlblFieldTable>
                  <c15:showDataLabelsRange val="0"/>
                </c:ext>
                <c:ext xmlns:c16="http://schemas.microsoft.com/office/drawing/2014/chart" uri="{C3380CC4-5D6E-409C-BE32-E72D297353CC}">
                  <c16:uniqueId val="{00000005-3D3D-4D05-9857-F617C53CD384}"/>
                </c:ext>
              </c:extLst>
            </c:dLbl>
            <c:dLbl>
              <c:idx val="16"/>
              <c:tx>
                <c:strRef>
                  <c:f>[1]公会計指標分析・財政指標組合せ分析表!$CF$50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{B487692B-0113-4733-B541-12EC6D586321}</c15:txfldGUID>
                      <c15:f>[1]公会計指標分析・財政指標組合せ分析表!$CF$50</c15:f>
                      <c15:dlblFieldTableCache>
                        <c:ptCount val="1"/>
                        <c:pt idx="0">
                          <c:v>R02</c:v>
                        </c:pt>
                      </c15:dlblFieldTableCache>
                    </c15:dlblFTEntry>
                  </c15:dlblFieldTable>
                  <c15:showDataLabelsRange val="0"/>
                </c:ext>
                <c:ext xmlns:c16="http://schemas.microsoft.com/office/drawing/2014/chart" uri="{C3380CC4-5D6E-409C-BE32-E72D297353CC}">
                  <c16:uniqueId val="{00000006-3D3D-4D05-9857-F617C53CD384}"/>
                </c:ext>
              </c:extLst>
            </c:dLbl>
            <c:dLbl>
              <c:idx val="24"/>
              <c:tx>
                <c:strRef>
                  <c:f>[1]公会計指標分析・財政指標組合せ分析表!$CN$50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{FBD2EE15-0315-46F8-8CC3-480B7528ACB4}</c15:txfldGUID>
                      <c15:f>[1]公会計指標分析・財政指標組合せ分析表!$CN$50</c15:f>
                      <c15:dlblFieldTableCache>
                        <c:ptCount val="1"/>
                        <c:pt idx="0">
                          <c:v>R03</c:v>
                        </c:pt>
                      </c15:dlblFieldTableCache>
                    </c15:dlblFTEntry>
                  </c15:dlblFieldTable>
                  <c15:showDataLabelsRange val="0"/>
                </c:ext>
                <c:ext xmlns:c16="http://schemas.microsoft.com/office/drawing/2014/chart" uri="{C3380CC4-5D6E-409C-BE32-E72D297353CC}">
                  <c16:uniqueId val="{00000007-3D3D-4D05-9857-F617C53CD384}"/>
                </c:ext>
              </c:extLst>
            </c:dLbl>
            <c:dLbl>
              <c:idx val="32"/>
              <c:tx>
                <c:strRef>
                  <c:f>[1]公会計指標分析・財政指標組合せ分析表!$CV$50</c:f>
                  <c:strCache>
                    <c:ptCount val="1"/>
                    <c:pt idx="0">
                      <c:v>R04</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{13A2F56E-EED0-42B0-9A92-47BE2C1749ED}</c15:txfldGUID>
                      <c15:f>[1]公会計指標分析・財政指標組合せ分析表!$CV$50</c15:f>
                      <c15:dlblFieldTableCache>
                        <c:ptCount val="1"/>
                        <c:pt idx="0">
                          <c:v>R04</c:v>
                        </c:pt>
                      </c15:dlblFieldTableCache>
                    </c15:dlblFTEntry>
                  </c15:dlblFieldTable>
                  <c15:showDataLabelsRange val="0"/>
                </c:ext>
                <c:ext xmlns:c16="http://schemas.microsoft.com/office/drawing/2014/chart" uri="{C3380CC4-5D6E-409C-BE32-E72D297353CC}">
                  <c16:uniqueId val="{00000008-3D3D-4D05-9857-F617C53CD384}"/>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[1]公会計指標分析・財政指標組合せ分析表!$BP$53:$DC$53</c:f>
              <c:numCache>
                <c:formatCode>General</c:formatCode>
                <c:ptCount val="40"/>
                <c:pt idx="0">
                  <c:v>60</c:v>
                </c:pt>
                <c:pt idx="8">
                  <c:v>60.7</c:v>
                </c:pt>
                <c:pt idx="16">
                  <c:v>62.4</c:v>
                </c:pt>
                <c:pt idx="24">
                  <c:v>60.5</c:v>
                </c:pt>
                <c:pt idx="32">
                  <c:v>61.6</c:v>
                </c:pt>
              </c:numCache>
            </c:numRef>
          </c:xVal>
          <c:yVal>
            <c:numRef>
              <c:f>[1]公会計指標分析・財政指標組合せ分析表!$BP$51:$DC$51</c:f>
              <c:numCache>
                <c:formatCode>General</c:formatCode>
                <c:ptCount val="40"/>
              </c:numCache>
            </c:numRef>
          </c:yVal>
          <c:smooth val="0"/>
          <c:extLst>
            <c:ext xmlns:c16="http://schemas.microsoft.com/office/drawing/2014/chart" uri="{C3380CC4-5D6E-409C-BE32-E72D297353CC}">
              <c16:uniqueId val="{00000009-3D3D-4D05-9857-F617C53CD384}"/>
            </c:ext>
          </c:extLst>
        </c:ser>
        <c:ser>
          <c:idx val="1"/>
          <c:order val="1"/>
          <c:tx>
            <c:strRef>
              <c:f>[1]公会計指標分析・財政指標組合せ分析表!$AN$55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layout/>
              <c:tx>
                <c:strRef>
                  <c:f>[1]公会計指標分析・財政指標組合せ分析表!$BP$50</c:f>
                  <c:strCache>
                    <c:ptCount val="1"/>
                    <c:pt idx="0">
                      <c:v>H30</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{7256D5A8-55B3-4204-8375-633F1DBA9ACC}</c15:txfldGUID>
                      <c15:f>[1]公会計指標分析・財政指標組合せ分析表!$BP$50</c15:f>
                      <c15:dlblFieldTableCache>
                        <c:ptCount val="1"/>
                        <c:pt idx="0">
                          <c:v>H30</c:v>
                        </c:pt>
                      </c15:dlblFieldTableCache>
                    </c15:dlblFTEntry>
                  </c15:dlblFieldTable>
                  <c15:showDataLabelsRange val="0"/>
                </c:ext>
                <c:ext xmlns:c16="http://schemas.microsoft.com/office/drawing/2014/chart" uri="{C3380CC4-5D6E-409C-BE32-E72D297353CC}">
                  <c16:uniqueId val="{0000000A-3D3D-4D05-9857-F617C53CD384}"/>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{66D1217C-F836-4E6E-9F13-F2A7F81B3903}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3D3D-4D05-9857-F617C53CD384}"/>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{BE2204DD-14F9-4EC1-9730-829E8499DA8A}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3D3D-4D05-9857-F617C53CD384}"/>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{9CD46E74-CC0B-40E9-87C5-9AA56EE8CAAD}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3D3D-4D05-9857-F617C53CD384}"/>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{BB206A8E-4668-450D-8B20-2A3D147C257A}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3D3D-4D05-9857-F617C53CD384}"/>
                </c:ext>
              </c:extLst>
            </c:dLbl>
            <c:dLbl>
              <c:idx val="8"/>
              <c:layout/>
              <c:tx>
                <c:strRef>
                  <c:f>[1]公会計指標分析・財政指標組合せ分析表!$BX$50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{277FC855-BC61-4C33-96C8-00E8AA252B79}</c15:txfldGUID>
                      <c15:f>[1]公会計指標分析・財政指標組合せ分析表!$BX$50</c15:f>
                      <c15:dlblFieldTableCache>
                        <c:ptCount val="1"/>
                        <c:pt idx="0">
                          <c:v>R01</c:v>
                        </c:pt>
                      </c15:dlblFieldTableCache>
                    </c15:dlblFTEntry>
                  </c15:dlblFieldTable>
                  <c15:showDataLabelsRange val="0"/>
                </c:ext>
                <c:ext xmlns:c16="http://schemas.microsoft.com/office/drawing/2014/chart" uri="{C3380CC4-5D6E-409C-BE32-E72D297353CC}">
                  <c16:uniqueId val="{0000000F-3D3D-4D05-9857-F617C53CD384}"/>
                </c:ext>
              </c:extLst>
            </c:dLbl>
            <c:dLbl>
              <c:idx val="16"/>
              <c:layout/>
              <c:tx>
                <c:strRef>
                  <c:f>[1]公会計指標分析・財政指標組合せ分析表!$CF$50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{62DECDDD-6F10-4441-BDCF-AB31EA769696}</c15:txfldGUID>
                      <c15:f>[1]公会計指標分析・財政指標組合せ分析表!$CF$50</c15:f>
                      <c15:dlblFieldTableCache>
                        <c:ptCount val="1"/>
                        <c:pt idx="0">
                          <c:v>R02</c:v>
                        </c:pt>
                      </c15:dlblFieldTableCache>
                    </c15:dlblFTEntry>
                  </c15:dlblFieldTable>
                  <c15:showDataLabelsRange val="0"/>
                </c:ext>
                <c:ext xmlns:c16="http://schemas.microsoft.com/office/drawing/2014/chart" uri="{C3380CC4-5D6E-409C-BE32-E72D297353CC}">
                  <c16:uniqueId val="{00000010-3D3D-4D05-9857-F617C53CD384}"/>
                </c:ext>
              </c:extLst>
            </c:dLbl>
            <c:dLbl>
              <c:idx val="24"/>
              <c:layout/>
              <c:tx>
                <c:strRef>
                  <c:f>[1]公会計指標分析・財政指標組合せ分析表!$CN$50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{61AECFA1-BC78-4C76-BF64-C07D348A7528}</c15:txfldGUID>
                      <c15:f>[1]公会計指標分析・財政指標組合せ分析表!$CN$50</c15:f>
                      <c15:dlblFieldTableCache>
                        <c:ptCount val="1"/>
                        <c:pt idx="0">
                          <c:v>R03</c:v>
                        </c:pt>
                      </c15:dlblFieldTableCache>
                    </c15:dlblFTEntry>
                  </c15:dlblFieldTable>
                  <c15:showDataLabelsRange val="0"/>
                </c:ext>
                <c:ext xmlns:c16="http://schemas.microsoft.com/office/drawing/2014/chart" uri="{C3380CC4-5D6E-409C-BE32-E72D297353CC}">
                  <c16:uniqueId val="{00000011-3D3D-4D05-9857-F617C53CD384}"/>
                </c:ext>
              </c:extLst>
            </c:dLbl>
            <c:dLbl>
              <c:idx val="32"/>
              <c:layout/>
              <c:tx>
                <c:strRef>
                  <c:f>[1]公会計指標分析・財政指標組合せ分析表!$CV$50</c:f>
                  <c:strCache>
                    <c:ptCount val="1"/>
                    <c:pt idx="0">
                      <c:v>R04</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{176CC76C-092D-4D60-A6F0-8B8C44FEE7CB}</c15:txfldGUID>
                      <c15:f>[1]公会計指標分析・財政指標組合せ分析表!$CV$50</c15:f>
                      <c15:dlblFieldTableCache>
                        <c:ptCount val="1"/>
                        <c:pt idx="0">
                          <c:v>R04</c:v>
                        </c:pt>
                      </c15:dlblFieldTableCache>
                    </c15:dlblFTEntry>
                  </c15:dlblFieldTable>
                  <c15:showDataLabelsRange val="0"/>
                </c:ext>
                <c:ext xmlns:c16="http://schemas.microsoft.com/office/drawing/2014/chart" uri="{C3380CC4-5D6E-409C-BE32-E72D297353CC}">
                  <c16:uniqueId val="{00000012-3D3D-4D05-9857-F617C53CD384}"/>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[1]公会計指標分析・財政指標組合せ分析表!$BP$57:$DC$57</c:f>
              <c:numCache>
                <c:formatCode>General</c:formatCode>
                <c:ptCount val="40"/>
                <c:pt idx="0">
                  <c:v>59.2</c:v>
                </c:pt>
                <c:pt idx="8">
                  <c:v>60.3</c:v>
                </c:pt>
                <c:pt idx="16">
                  <c:v>61</c:v>
                </c:pt>
                <c:pt idx="24">
                  <c:v>62.3</c:v>
                </c:pt>
                <c:pt idx="32">
                  <c:v>63.7</c:v>
                </c:pt>
              </c:numCache>
            </c:numRef>
          </c:xVal>
          <c:yVal>
            <c:numRef>
              <c:f>[1]公会計指標分析・財政指標組合せ分析表!$BP$55:$DC$55</c:f>
              <c:numCache>
                <c:formatCode>General</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3D3D-4D05-9857-F617C53CD384}"/>
            </c:ext>
          </c:extLst>
        </c:ser>
        <c:dLbls>
          <c:showLegendKey val="0"/>
          <c:showVal val="1"/>
          <c:showCatName val="0"/>
          <c:showSerName val="0"/>
          <c:showPercent val="0"/>
          <c:showBubbleSize val="0"/>
        </c:dLbls>
        <c:axId val="46179840"/>
        <c:axId val="46181760"/>
      </c:scatterChart>
      <c:valAx>
        <c:axId val="46179840"/>
        <c:scaling>
          <c:orientation val="maxMin"/>
          <c:max val="64"/>
          <c:min val="58"/>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10"/>
          <c:min val="-2"/>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[1]公会計指標分析・財政指標組合せ分析表!$AN$73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[1]公会計指標分析・財政指標組合せ分析表!$BP$72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{E2AA1CFC-E26A-4737-9AA7-17609E871E0D}</c15:txfldGUID>
                      <c15:f>[1]公会計指標分析・財政指標組合せ分析表!$BP$72</c15:f>
                      <c15:dlblFieldTableCache>
                        <c:ptCount val="1"/>
                        <c:pt idx="0">
                          <c:v>H30</c:v>
                        </c:pt>
                      </c15:dlblFieldTableCache>
                    </c15:dlblFTEntry>
                  </c15:dlblFieldTable>
                  <c15:showDataLabelsRange val="0"/>
                </c:ext>
                <c:ext xmlns:c16="http://schemas.microsoft.com/office/drawing/2014/chart" uri="{C3380CC4-5D6E-409C-BE32-E72D297353CC}">
                  <c16:uniqueId val="{00000000-7BB6-4368-A1B5-EDA63F5B32A2}"/>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{12CB4172-282C-4872-BCC4-2779851BB9DE}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7BB6-4368-A1B5-EDA63F5B32A2}"/>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{999466C7-90F9-481F-962C-CDA486178AC1}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7BB6-4368-A1B5-EDA63F5B32A2}"/>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{C9773405-6C89-4ACE-BC65-5E1F1B4E8D31}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7BB6-4368-A1B5-EDA63F5B32A2}"/>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{737A214D-CF7D-42BE-AA9D-A304C05E52CA}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7BB6-4368-A1B5-EDA63F5B32A2}"/>
                </c:ext>
              </c:extLst>
            </c:dLbl>
            <c:dLbl>
              <c:idx val="8"/>
              <c:tx>
                <c:strRef>
                  <c:f>[1]公会計指標分析・財政指標組合せ分析表!$BX$72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{E0BABEB1-FE00-43C0-A8AD-1C16E9F7D619}</c15:txfldGUID>
                      <c15:f>[1]公会計指標分析・財政指標組合せ分析表!$BX$72</c15:f>
                      <c15:dlblFieldTableCache>
                        <c:ptCount val="1"/>
                        <c:pt idx="0">
                          <c:v>R01</c:v>
                        </c:pt>
                      </c15:dlblFieldTableCache>
                    </c15:dlblFTEntry>
                  </c15:dlblFieldTable>
                  <c15:showDataLabelsRange val="0"/>
                </c:ext>
                <c:ext xmlns:c16="http://schemas.microsoft.com/office/drawing/2014/chart" uri="{C3380CC4-5D6E-409C-BE32-E72D297353CC}">
                  <c16:uniqueId val="{00000005-7BB6-4368-A1B5-EDA63F5B32A2}"/>
                </c:ext>
              </c:extLst>
            </c:dLbl>
            <c:dLbl>
              <c:idx val="16"/>
              <c:tx>
                <c:strRef>
                  <c:f>[1]公会計指標分析・財政指標組合せ分析表!$CF$72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{12CD421F-2A7E-4FFE-8F06-0726E64D3ECD}</c15:txfldGUID>
                      <c15:f>[1]公会計指標分析・財政指標組合せ分析表!$CF$72</c15:f>
                      <c15:dlblFieldTableCache>
                        <c:ptCount val="1"/>
                        <c:pt idx="0">
                          <c:v>R02</c:v>
                        </c:pt>
                      </c15:dlblFieldTableCache>
                    </c15:dlblFTEntry>
                  </c15:dlblFieldTable>
                  <c15:showDataLabelsRange val="0"/>
                </c:ext>
                <c:ext xmlns:c16="http://schemas.microsoft.com/office/drawing/2014/chart" uri="{C3380CC4-5D6E-409C-BE32-E72D297353CC}">
                  <c16:uniqueId val="{00000006-7BB6-4368-A1B5-EDA63F5B32A2}"/>
                </c:ext>
              </c:extLst>
            </c:dLbl>
            <c:dLbl>
              <c:idx val="24"/>
              <c:tx>
                <c:strRef>
                  <c:f>[1]公会計指標分析・財政指標組合せ分析表!$CN$72</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{AA1AFB07-6F68-48F4-B859-74B6D7C229F6}</c15:txfldGUID>
                      <c15:f>[1]公会計指標分析・財政指標組合せ分析表!$CN$72</c15:f>
                      <c15:dlblFieldTableCache>
                        <c:ptCount val="1"/>
                        <c:pt idx="0">
                          <c:v>R03</c:v>
                        </c:pt>
                      </c15:dlblFieldTableCache>
                    </c15:dlblFTEntry>
                  </c15:dlblFieldTable>
                  <c15:showDataLabelsRange val="0"/>
                </c:ext>
                <c:ext xmlns:c16="http://schemas.microsoft.com/office/drawing/2014/chart" uri="{C3380CC4-5D6E-409C-BE32-E72D297353CC}">
                  <c16:uniqueId val="{00000007-7BB6-4368-A1B5-EDA63F5B32A2}"/>
                </c:ext>
              </c:extLst>
            </c:dLbl>
            <c:dLbl>
              <c:idx val="32"/>
              <c:tx>
                <c:strRef>
                  <c:f>[1]公会計指標分析・財政指標組合せ分析表!$CV$72</c:f>
                  <c:strCache>
                    <c:ptCount val="1"/>
                    <c:pt idx="0">
                      <c:v>R04</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{7D3A5B12-5795-472F-BC96-9FC4A989AAB2}</c15:txfldGUID>
                      <c15:f>[1]公会計指標分析・財政指標組合せ分析表!$CV$72</c15:f>
                      <c15:dlblFieldTableCache>
                        <c:ptCount val="1"/>
                        <c:pt idx="0">
                          <c:v>R04</c:v>
                        </c:pt>
                      </c15:dlblFieldTableCache>
                    </c15:dlblFTEntry>
                  </c15:dlblFieldTable>
                  <c15:showDataLabelsRange val="0"/>
                </c:ext>
                <c:ext xmlns:c16="http://schemas.microsoft.com/office/drawing/2014/chart" uri="{C3380CC4-5D6E-409C-BE32-E72D297353CC}">
                  <c16:uniqueId val="{00000008-7BB6-4368-A1B5-EDA63F5B32A2}"/>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[1]公会計指標分析・財政指標組合せ分析表!$BP$75:$DC$75</c:f>
              <c:numCache>
                <c:formatCode>General</c:formatCode>
                <c:ptCount val="40"/>
                <c:pt idx="0">
                  <c:v>0</c:v>
                </c:pt>
                <c:pt idx="8">
                  <c:v>-0.7</c:v>
                </c:pt>
                <c:pt idx="16">
                  <c:v>-0.6</c:v>
                </c:pt>
                <c:pt idx="24">
                  <c:v>-0.1</c:v>
                </c:pt>
                <c:pt idx="32">
                  <c:v>0.1</c:v>
                </c:pt>
              </c:numCache>
            </c:numRef>
          </c:xVal>
          <c:yVal>
            <c:numRef>
              <c:f>[1]公会計指標分析・財政指標組合せ分析表!$BP$73:$DC$73</c:f>
              <c:numCache>
                <c:formatCode>General</c:formatCode>
                <c:ptCount val="40"/>
              </c:numCache>
            </c:numRef>
          </c:yVal>
          <c:smooth val="0"/>
          <c:extLst>
            <c:ext xmlns:c16="http://schemas.microsoft.com/office/drawing/2014/chart" uri="{C3380CC4-5D6E-409C-BE32-E72D297353CC}">
              <c16:uniqueId val="{00000009-7BB6-4368-A1B5-EDA63F5B32A2}"/>
            </c:ext>
          </c:extLst>
        </c:ser>
        <c:ser>
          <c:idx val="1"/>
          <c:order val="1"/>
          <c:tx>
            <c:strRef>
              <c:f>[1]公会計指標分析・財政指標組合せ分析表!$AN$77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[1]公会計指標分析・財政指標組合せ分析表!$BP$72</c:f>
                  <c:strCache>
                    <c:ptCount val="1"/>
                    <c:pt idx="0">
                      <c:v>H30</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{88B7F083-88F0-406C-8792-9F169BC51BF0}</c15:txfldGUID>
                      <c15:f>[1]公会計指標分析・財政指標組合せ分析表!$BP$72</c15:f>
                      <c15:dlblFieldTableCache>
                        <c:ptCount val="1"/>
                        <c:pt idx="0">
                          <c:v>H30</c:v>
                        </c:pt>
                      </c15:dlblFieldTableCache>
                    </c15:dlblFTEntry>
                  </c15:dlblFieldTable>
                  <c15:showDataLabelsRange val="0"/>
                </c:ext>
                <c:ext xmlns:c16="http://schemas.microsoft.com/office/drawing/2014/chart" uri="{C3380CC4-5D6E-409C-BE32-E72D297353CC}">
                  <c16:uniqueId val="{0000000A-7BB6-4368-A1B5-EDA63F5B32A2}"/>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{21813B98-B14C-490C-908F-E382BCA5F971}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7BB6-4368-A1B5-EDA63F5B32A2}"/>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{60EBAAF6-A263-4335-A299-DF56E7BBDAEE}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7BB6-4368-A1B5-EDA63F5B32A2}"/>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{D3F37BFA-5E07-49E4-86F9-80DA211F19CD}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7BB6-4368-A1B5-EDA63F5B32A2}"/>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{94D37272-8FA5-47E8-86EB-2FBC96212ACC}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7BB6-4368-A1B5-EDA63F5B32A2}"/>
                </c:ext>
              </c:extLst>
            </c:dLbl>
            <c:dLbl>
              <c:idx val="8"/>
              <c:layout/>
              <c:tx>
                <c:strRef>
                  <c:f>[1]公会計指標分析・財政指標組合せ分析表!$BX$72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{DB21FF0B-BAD5-4013-8653-D349DA72D321}</c15:txfldGUID>
                      <c15:f>[1]公会計指標分析・財政指標組合せ分析表!$BX$72</c15:f>
                      <c15:dlblFieldTableCache>
                        <c:ptCount val="1"/>
                        <c:pt idx="0">
                          <c:v>R01</c:v>
                        </c:pt>
                      </c15:dlblFieldTableCache>
                    </c15:dlblFTEntry>
                  </c15:dlblFieldTable>
                  <c15:showDataLabelsRange val="0"/>
                </c:ext>
                <c:ext xmlns:c16="http://schemas.microsoft.com/office/drawing/2014/chart" uri="{C3380CC4-5D6E-409C-BE32-E72D297353CC}">
                  <c16:uniqueId val="{0000000F-7BB6-4368-A1B5-EDA63F5B32A2}"/>
                </c:ext>
              </c:extLst>
            </c:dLbl>
            <c:dLbl>
              <c:idx val="16"/>
              <c:layout/>
              <c:tx>
                <c:strRef>
                  <c:f>[1]公会計指標分析・財政指標組合せ分析表!$CF$72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{DEC5859F-F37C-478A-B94F-E6C32AB453A0}</c15:txfldGUID>
                      <c15:f>[1]公会計指標分析・財政指標組合せ分析表!$CF$72</c15:f>
                      <c15:dlblFieldTableCache>
                        <c:ptCount val="1"/>
                        <c:pt idx="0">
                          <c:v>R02</c:v>
                        </c:pt>
                      </c15:dlblFieldTableCache>
                    </c15:dlblFTEntry>
                  </c15:dlblFieldTable>
                  <c15:showDataLabelsRange val="0"/>
                </c:ext>
                <c:ext xmlns:c16="http://schemas.microsoft.com/office/drawing/2014/chart" uri="{C3380CC4-5D6E-409C-BE32-E72D297353CC}">
                  <c16:uniqueId val="{00000010-7BB6-4368-A1B5-EDA63F5B32A2}"/>
                </c:ext>
              </c:extLst>
            </c:dLbl>
            <c:dLbl>
              <c:idx val="24"/>
              <c:layout>
                <c:manualLayout>
                  <c:x val="-4.4905057365901141E-2"/>
                  <c:y val="-4.3495921315535875E-2"/>
                </c:manualLayout>
              </c:layout>
              <c:tx>
                <c:strRef>
                  <c:f>[1]公会計指標分析・財政指標組合せ分析表!$CN$72</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{D54E1A17-6795-4ADC-857B-F0BDC367AF61}</c15:txfldGUID>
                      <c15:f>[1]公会計指標分析・財政指標組合せ分析表!$CN$72</c15:f>
                      <c15:dlblFieldTableCache>
                        <c:ptCount val="1"/>
                        <c:pt idx="0">
                          <c:v>R03</c:v>
                        </c:pt>
                      </c15:dlblFieldTableCache>
                    </c15:dlblFTEntry>
                  </c15:dlblFieldTable>
                  <c15:showDataLabelsRange val="0"/>
                </c:ext>
                <c:ext xmlns:c16="http://schemas.microsoft.com/office/drawing/2014/chart" uri="{C3380CC4-5D6E-409C-BE32-E72D297353CC}">
                  <c16:uniqueId val="{00000011-7BB6-4368-A1B5-EDA63F5B32A2}"/>
                </c:ext>
              </c:extLst>
            </c:dLbl>
            <c:dLbl>
              <c:idx val="32"/>
              <c:layout>
                <c:manualLayout>
                  <c:x val="-1.8235628084250027E-2"/>
                  <c:y val="-8.1337372860052048E-2"/>
                </c:manualLayout>
              </c:layout>
              <c:tx>
                <c:strRef>
                  <c:f>[1]公会計指標分析・財政指標組合せ分析表!$CV$72</c:f>
                  <c:strCache>
                    <c:ptCount val="1"/>
                    <c:pt idx="0">
                      <c:v>R04</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{F72322E2-13D2-4B64-8E2F-F7E71AD61FAF}</c15:txfldGUID>
                      <c15:f>[1]公会計指標分析・財政指標組合せ分析表!$CV$72</c15:f>
                      <c15:dlblFieldTableCache>
                        <c:ptCount val="1"/>
                        <c:pt idx="0">
                          <c:v>R04</c:v>
                        </c:pt>
                      </c15:dlblFieldTableCache>
                    </c15:dlblFTEntry>
                  </c15:dlblFieldTable>
                  <c15:showDataLabelsRange val="0"/>
                </c:ext>
                <c:ext xmlns:c16="http://schemas.microsoft.com/office/drawing/2014/chart" uri="{C3380CC4-5D6E-409C-BE32-E72D297353CC}">
                  <c16:uniqueId val="{00000012-7BB6-4368-A1B5-EDA63F5B32A2}"/>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[1]公会計指標分析・財政指標組合せ分析表!$BP$79:$DC$79</c:f>
              <c:numCache>
                <c:formatCode>General</c:formatCode>
                <c:ptCount val="40"/>
                <c:pt idx="0">
                  <c:v>7.1</c:v>
                </c:pt>
                <c:pt idx="8">
                  <c:v>7.3</c:v>
                </c:pt>
                <c:pt idx="16">
                  <c:v>7.4</c:v>
                </c:pt>
                <c:pt idx="24">
                  <c:v>7.5</c:v>
                </c:pt>
                <c:pt idx="32">
                  <c:v>7.5</c:v>
                </c:pt>
              </c:numCache>
            </c:numRef>
          </c:xVal>
          <c:yVal>
            <c:numRef>
              <c:f>[1]公会計指標分析・財政指標組合せ分析表!$BP$77:$DC$77</c:f>
              <c:numCache>
                <c:formatCode>General</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7BB6-4368-A1B5-EDA63F5B32A2}"/>
            </c:ext>
          </c:extLst>
        </c:ser>
        <c:dLbls>
          <c:showLegendKey val="0"/>
          <c:showVal val="1"/>
          <c:showCatName val="0"/>
          <c:showSerName val="0"/>
          <c:showPercent val="0"/>
          <c:showBubbleSize val="0"/>
        </c:dLbls>
        <c:axId val="84219776"/>
        <c:axId val="84234240"/>
      </c:scatterChart>
      <c:valAx>
        <c:axId val="84219776"/>
        <c:scaling>
          <c:orientation val="maxMin"/>
          <c:max val="7.6"/>
          <c:min val="6.9"/>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10"/>
          <c:min val="-2"/>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北海道沼田町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2,900
2,892
283.35
6,402,711
6,187,265
168,949
2,702,877
3,223,202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8759834" cy="425758"/>
    <xdr:sp macro="" textlink="">
      <xdr:nvSpPr>
        <xdr:cNvPr id="35" name="テキスト ボックス 34"/>
        <xdr:cNvSpPr txBox="1"/>
      </xdr:nvSpPr>
      <xdr:spPr>
        <a:xfrm>
          <a:off x="762000" y="4533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[0.15]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en-US" altLang="ja-JP"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　課税客体に乏しく長引く地域経済の低迷などから財政基盤が弱い。退職者不補充などによる職員数の削減、事業の必要性・緊急性の検討、投資的経費の抑制など歳出の徹底的な見直しを引き続き実施するとともに、税の徴収率向上対策やふるさと納税による歳入確保に努める。</a:t>
          </a:r>
          <a:endParaRPr lang="ja-JP" altLang="ja-JP" sz="1400">
            <a:effectLst/>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74083</xdr:rowOff>
    </xdr:from>
    <xdr:to>
      <xdr:col>27</xdr:col>
      <xdr:colOff>184150</xdr:colOff>
      <xdr:row>45</xdr:row>
      <xdr:rowOff>74083</xdr:rowOff>
    </xdr:to>
    <xdr:cxnSp macro="">
      <xdr:nvCxnSpPr>
        <xdr:cNvPr id="50" name="直線コネクタ 49"/>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2" name="直線コネクタ 51"/>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4" name="直線コネクタ 53"/>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6" name="直線コネクタ 55"/>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8" name="直線コネクタ 57"/>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0" name="直線コネクタ 59"/>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2"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79375</xdr:rowOff>
    </xdr:from>
    <xdr:to>
      <xdr:col>23</xdr:col>
      <xdr:colOff>133350</xdr:colOff>
      <xdr:row>44</xdr:row>
      <xdr:rowOff>84667</xdr:rowOff>
    </xdr:to>
    <xdr:cxnSp macro="">
      <xdr:nvCxnSpPr>
        <xdr:cNvPr id="63" name="直線コネクタ 62"/>
        <xdr:cNvCxnSpPr/>
      </xdr:nvCxnSpPr>
      <xdr:spPr>
        <a:xfrm flipV="1">
          <a:off x="4953000" y="6080125"/>
          <a:ext cx="0" cy="154834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56744</xdr:rowOff>
    </xdr:from>
    <xdr:ext cx="762000" cy="259045"/>
    <xdr:sp macro="" textlink="">
      <xdr:nvSpPr>
        <xdr:cNvPr id="64" name="財政力最小値テキスト"/>
        <xdr:cNvSpPr txBox="1"/>
      </xdr:nvSpPr>
      <xdr:spPr>
        <a:xfrm>
          <a:off x="5041900" y="7600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84667</xdr:rowOff>
    </xdr:from>
    <xdr:to>
      <xdr:col>24</xdr:col>
      <xdr:colOff>12700</xdr:colOff>
      <xdr:row>44</xdr:row>
      <xdr:rowOff>84667</xdr:rowOff>
    </xdr:to>
    <xdr:cxnSp macro="">
      <xdr:nvCxnSpPr>
        <xdr:cNvPr id="65" name="直線コネクタ 64"/>
        <xdr:cNvCxnSpPr/>
      </xdr:nvCxnSpPr>
      <xdr:spPr>
        <a:xfrm>
          <a:off x="4864100" y="76284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33</xdr:row>
      <xdr:rowOff>165752</xdr:rowOff>
    </xdr:from>
    <xdr:ext cx="762000" cy="259045"/>
    <xdr:sp macro="" textlink="">
      <xdr:nvSpPr>
        <xdr:cNvPr id="66" name="財政力最大値テキスト"/>
        <xdr:cNvSpPr txBox="1"/>
      </xdr:nvSpPr>
      <xdr:spPr>
        <a:xfrm>
          <a:off x="5041900" y="5823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79375</xdr:rowOff>
    </xdr:from>
    <xdr:to>
      <xdr:col>24</xdr:col>
      <xdr:colOff>12700</xdr:colOff>
      <xdr:row>35</xdr:row>
      <xdr:rowOff>79375</xdr:rowOff>
    </xdr:to>
    <xdr:cxnSp macro="">
      <xdr:nvCxnSpPr>
        <xdr:cNvPr id="67" name="直線コネクタ 66"/>
        <xdr:cNvCxnSpPr/>
      </xdr:nvCxnSpPr>
      <xdr:spPr>
        <a:xfrm>
          <a:off x="4864100" y="60801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115358</xdr:rowOff>
    </xdr:from>
    <xdr:to>
      <xdr:col>23</xdr:col>
      <xdr:colOff>133350</xdr:colOff>
      <xdr:row>43</xdr:row>
      <xdr:rowOff>115358</xdr:rowOff>
    </xdr:to>
    <xdr:cxnSp macro="">
      <xdr:nvCxnSpPr>
        <xdr:cNvPr id="68" name="直線コネクタ 67"/>
        <xdr:cNvCxnSpPr/>
      </xdr:nvCxnSpPr>
      <xdr:spPr>
        <a:xfrm>
          <a:off x="4114800" y="748770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652</xdr:rowOff>
    </xdr:from>
    <xdr:ext cx="762000" cy="259045"/>
    <xdr:sp macro="" textlink="">
      <xdr:nvSpPr>
        <xdr:cNvPr id="69" name="財政力平均値テキスト"/>
        <xdr:cNvSpPr txBox="1"/>
      </xdr:nvSpPr>
      <xdr:spPr>
        <a:xfrm>
          <a:off x="5041900" y="72015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155575</xdr:rowOff>
    </xdr:from>
    <xdr:to>
      <xdr:col>23</xdr:col>
      <xdr:colOff>184150</xdr:colOff>
      <xdr:row>43</xdr:row>
      <xdr:rowOff>85725</xdr:rowOff>
    </xdr:to>
    <xdr:sp macro="" textlink="">
      <xdr:nvSpPr>
        <xdr:cNvPr id="70" name="フローチャート: 判断 69"/>
        <xdr:cNvSpPr/>
      </xdr:nvSpPr>
      <xdr:spPr>
        <a:xfrm>
          <a:off x="49022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95250</xdr:rowOff>
    </xdr:from>
    <xdr:to>
      <xdr:col>19</xdr:col>
      <xdr:colOff>133350</xdr:colOff>
      <xdr:row>43</xdr:row>
      <xdr:rowOff>115358</xdr:rowOff>
    </xdr:to>
    <xdr:cxnSp macro="">
      <xdr:nvCxnSpPr>
        <xdr:cNvPr id="71" name="直線コネクタ 70"/>
        <xdr:cNvCxnSpPr/>
      </xdr:nvCxnSpPr>
      <xdr:spPr>
        <a:xfrm>
          <a:off x="3225800" y="7467600"/>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135467</xdr:rowOff>
    </xdr:from>
    <xdr:to>
      <xdr:col>19</xdr:col>
      <xdr:colOff>184150</xdr:colOff>
      <xdr:row>43</xdr:row>
      <xdr:rowOff>65617</xdr:rowOff>
    </xdr:to>
    <xdr:sp macro="" textlink="">
      <xdr:nvSpPr>
        <xdr:cNvPr id="72" name="フローチャート: 判断 71"/>
        <xdr:cNvSpPr/>
      </xdr:nvSpPr>
      <xdr:spPr>
        <a:xfrm>
          <a:off x="4064000" y="7336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75794</xdr:rowOff>
    </xdr:from>
    <xdr:ext cx="736600" cy="259045"/>
    <xdr:sp macro="" textlink="">
      <xdr:nvSpPr>
        <xdr:cNvPr id="73" name="テキスト ボックス 72"/>
        <xdr:cNvSpPr txBox="1"/>
      </xdr:nvSpPr>
      <xdr:spPr>
        <a:xfrm>
          <a:off x="3733800" y="71052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95250</xdr:rowOff>
    </xdr:from>
    <xdr:to>
      <xdr:col>15</xdr:col>
      <xdr:colOff>82550</xdr:colOff>
      <xdr:row>43</xdr:row>
      <xdr:rowOff>95250</xdr:rowOff>
    </xdr:to>
    <xdr:cxnSp macro="">
      <xdr:nvCxnSpPr>
        <xdr:cNvPr id="74" name="直線コネクタ 73"/>
        <xdr:cNvCxnSpPr/>
      </xdr:nvCxnSpPr>
      <xdr:spPr>
        <a:xfrm>
          <a:off x="2336800" y="74676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155575</xdr:rowOff>
    </xdr:from>
    <xdr:to>
      <xdr:col>15</xdr:col>
      <xdr:colOff>133350</xdr:colOff>
      <xdr:row>43</xdr:row>
      <xdr:rowOff>85725</xdr:rowOff>
    </xdr:to>
    <xdr:sp macro="" textlink="">
      <xdr:nvSpPr>
        <xdr:cNvPr id="75" name="フローチャート: 判断 74"/>
        <xdr:cNvSpPr/>
      </xdr:nvSpPr>
      <xdr:spPr>
        <a:xfrm>
          <a:off x="31750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95902</xdr:rowOff>
    </xdr:from>
    <xdr:ext cx="762000" cy="259045"/>
    <xdr:sp macro="" textlink="">
      <xdr:nvSpPr>
        <xdr:cNvPr id="76" name="テキスト ボックス 75"/>
        <xdr:cNvSpPr txBox="1"/>
      </xdr:nvSpPr>
      <xdr:spPr>
        <a:xfrm>
          <a:off x="2844800" y="71253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95250</xdr:rowOff>
    </xdr:from>
    <xdr:to>
      <xdr:col>11</xdr:col>
      <xdr:colOff>31750</xdr:colOff>
      <xdr:row>43</xdr:row>
      <xdr:rowOff>115358</xdr:rowOff>
    </xdr:to>
    <xdr:cxnSp macro="">
      <xdr:nvCxnSpPr>
        <xdr:cNvPr id="77" name="直線コネクタ 76"/>
        <xdr:cNvCxnSpPr/>
      </xdr:nvCxnSpPr>
      <xdr:spPr>
        <a:xfrm flipV="1">
          <a:off x="1447800" y="7467600"/>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43</xdr:row>
      <xdr:rowOff>4233</xdr:rowOff>
    </xdr:from>
    <xdr:to>
      <xdr:col>11</xdr:col>
      <xdr:colOff>82550</xdr:colOff>
      <xdr:row>43</xdr:row>
      <xdr:rowOff>105833</xdr:rowOff>
    </xdr:to>
    <xdr:sp macro="" textlink="">
      <xdr:nvSpPr>
        <xdr:cNvPr id="78" name="フローチャート: 判断 77"/>
        <xdr:cNvSpPr/>
      </xdr:nvSpPr>
      <xdr:spPr>
        <a:xfrm>
          <a:off x="2286000" y="7376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116010</xdr:rowOff>
    </xdr:from>
    <xdr:ext cx="762000" cy="259045"/>
    <xdr:sp macro="" textlink="">
      <xdr:nvSpPr>
        <xdr:cNvPr id="79" name="テキスト ボックス 78"/>
        <xdr:cNvSpPr txBox="1"/>
      </xdr:nvSpPr>
      <xdr:spPr>
        <a:xfrm>
          <a:off x="1955800" y="71454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4233</xdr:rowOff>
    </xdr:from>
    <xdr:to>
      <xdr:col>7</xdr:col>
      <xdr:colOff>31750</xdr:colOff>
      <xdr:row>43</xdr:row>
      <xdr:rowOff>105833</xdr:rowOff>
    </xdr:to>
    <xdr:sp macro="" textlink="">
      <xdr:nvSpPr>
        <xdr:cNvPr id="80" name="フローチャート: 判断 79"/>
        <xdr:cNvSpPr/>
      </xdr:nvSpPr>
      <xdr:spPr>
        <a:xfrm>
          <a:off x="1397000" y="7376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116010</xdr:rowOff>
    </xdr:from>
    <xdr:ext cx="762000" cy="259045"/>
    <xdr:sp macro="" textlink="">
      <xdr:nvSpPr>
        <xdr:cNvPr id="81" name="テキスト ボックス 80"/>
        <xdr:cNvSpPr txBox="1"/>
      </xdr:nvSpPr>
      <xdr:spPr>
        <a:xfrm>
          <a:off x="1066800" y="71454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2" name="テキスト ボックス 81"/>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3" name="テキスト ボックス 82"/>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4" name="テキスト ボックス 83"/>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5" name="テキスト ボックス 84"/>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6" name="テキスト ボックス 85"/>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64558</xdr:rowOff>
    </xdr:from>
    <xdr:to>
      <xdr:col>23</xdr:col>
      <xdr:colOff>184150</xdr:colOff>
      <xdr:row>43</xdr:row>
      <xdr:rowOff>166158</xdr:rowOff>
    </xdr:to>
    <xdr:sp macro="" textlink="">
      <xdr:nvSpPr>
        <xdr:cNvPr id="87" name="楕円 86"/>
        <xdr:cNvSpPr/>
      </xdr:nvSpPr>
      <xdr:spPr>
        <a:xfrm>
          <a:off x="4902200" y="7436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36635</xdr:rowOff>
    </xdr:from>
    <xdr:ext cx="762000" cy="259045"/>
    <xdr:sp macro="" textlink="">
      <xdr:nvSpPr>
        <xdr:cNvPr id="88" name="財政力該当値テキスト"/>
        <xdr:cNvSpPr txBox="1"/>
      </xdr:nvSpPr>
      <xdr:spPr>
        <a:xfrm>
          <a:off x="5041900" y="74089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64558</xdr:rowOff>
    </xdr:from>
    <xdr:to>
      <xdr:col>19</xdr:col>
      <xdr:colOff>184150</xdr:colOff>
      <xdr:row>43</xdr:row>
      <xdr:rowOff>166158</xdr:rowOff>
    </xdr:to>
    <xdr:sp macro="" textlink="">
      <xdr:nvSpPr>
        <xdr:cNvPr id="89" name="楕円 88"/>
        <xdr:cNvSpPr/>
      </xdr:nvSpPr>
      <xdr:spPr>
        <a:xfrm>
          <a:off x="4064000" y="7436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150935</xdr:rowOff>
    </xdr:from>
    <xdr:ext cx="736600" cy="259045"/>
    <xdr:sp macro="" textlink="">
      <xdr:nvSpPr>
        <xdr:cNvPr id="90" name="テキスト ボックス 89"/>
        <xdr:cNvSpPr txBox="1"/>
      </xdr:nvSpPr>
      <xdr:spPr>
        <a:xfrm>
          <a:off x="3733800" y="75232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44450</xdr:rowOff>
    </xdr:from>
    <xdr:to>
      <xdr:col>15</xdr:col>
      <xdr:colOff>133350</xdr:colOff>
      <xdr:row>43</xdr:row>
      <xdr:rowOff>146050</xdr:rowOff>
    </xdr:to>
    <xdr:sp macro="" textlink="">
      <xdr:nvSpPr>
        <xdr:cNvPr id="91" name="楕円 90"/>
        <xdr:cNvSpPr/>
      </xdr:nvSpPr>
      <xdr:spPr>
        <a:xfrm>
          <a:off x="3175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130827</xdr:rowOff>
    </xdr:from>
    <xdr:ext cx="762000" cy="259045"/>
    <xdr:sp macro="" textlink="">
      <xdr:nvSpPr>
        <xdr:cNvPr id="92" name="テキスト ボックス 91"/>
        <xdr:cNvSpPr txBox="1"/>
      </xdr:nvSpPr>
      <xdr:spPr>
        <a:xfrm>
          <a:off x="2844800" y="750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44450</xdr:rowOff>
    </xdr:from>
    <xdr:to>
      <xdr:col>11</xdr:col>
      <xdr:colOff>82550</xdr:colOff>
      <xdr:row>43</xdr:row>
      <xdr:rowOff>146050</xdr:rowOff>
    </xdr:to>
    <xdr:sp macro="" textlink="">
      <xdr:nvSpPr>
        <xdr:cNvPr id="93" name="楕円 92"/>
        <xdr:cNvSpPr/>
      </xdr:nvSpPr>
      <xdr:spPr>
        <a:xfrm>
          <a:off x="2286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130827</xdr:rowOff>
    </xdr:from>
    <xdr:ext cx="762000" cy="259045"/>
    <xdr:sp macro="" textlink="">
      <xdr:nvSpPr>
        <xdr:cNvPr id="94" name="テキスト ボックス 93"/>
        <xdr:cNvSpPr txBox="1"/>
      </xdr:nvSpPr>
      <xdr:spPr>
        <a:xfrm>
          <a:off x="1955800" y="750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64558</xdr:rowOff>
    </xdr:from>
    <xdr:to>
      <xdr:col>7</xdr:col>
      <xdr:colOff>31750</xdr:colOff>
      <xdr:row>43</xdr:row>
      <xdr:rowOff>166158</xdr:rowOff>
    </xdr:to>
    <xdr:sp macro="" textlink="">
      <xdr:nvSpPr>
        <xdr:cNvPr id="95" name="楕円 94"/>
        <xdr:cNvSpPr/>
      </xdr:nvSpPr>
      <xdr:spPr>
        <a:xfrm>
          <a:off x="1397000" y="7436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150935</xdr:rowOff>
    </xdr:from>
    <xdr:ext cx="762000" cy="259045"/>
    <xdr:sp macro="" textlink="">
      <xdr:nvSpPr>
        <xdr:cNvPr id="96" name="テキスト ボックス 95"/>
        <xdr:cNvSpPr txBox="1"/>
      </xdr:nvSpPr>
      <xdr:spPr>
        <a:xfrm>
          <a:off x="1066800" y="7523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7" name="正方形/長方形 96"/>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8" name="テキスト ボックス 97"/>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9" name="テキスト ボックス 98"/>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[83.2%]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0" name="正方形/長方形 99"/>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1" name="正方形/長方形 100"/>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2" name="正方形/長方形 101"/>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3" name="正方形/長方形 102"/>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4" name="正方形/長方形 103"/>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5" name="正方形/長方形 104"/>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6" name="正方形/長方形 105"/>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7" name="正方形/長方形 106"/>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8" name="正方形/長方形 107"/>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9" name="テキスト ボックス 108"/>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　類似団体平均</a:t>
          </a:r>
          <a:r>
            <a:rPr lang="en-US" altLang="ja-JP" sz="1100" b="0" i="0" baseline="0">
              <a:solidFill>
                <a:schemeClr val="dk1"/>
              </a:solidFill>
              <a:effectLst/>
              <a:latin typeface="+mn-lt"/>
              <a:ea typeface="+mn-ea"/>
              <a:cs typeface="+mn-cs"/>
            </a:rPr>
            <a:t>+0.2</a:t>
          </a:r>
          <a:r>
            <a:rPr lang="ja-JP" altLang="ja-JP" sz="1100" b="0" i="0" baseline="0">
              <a:solidFill>
                <a:schemeClr val="dk1"/>
              </a:solidFill>
              <a:effectLst/>
              <a:latin typeface="+mn-lt"/>
              <a:ea typeface="+mn-ea"/>
              <a:cs typeface="+mn-cs"/>
            </a:rPr>
            <a:t>％となっている。今後も計画的な繰上償還の実施による公債費の削減を図るとともに、全事業へのサンセットの導入、優先度の低い事業の廃止・縮小などにより経常経費の削減を図る。</a:t>
          </a:r>
          <a:endParaRPr lang="ja-JP" altLang="ja-JP" sz="1400">
            <a:effectLst/>
          </a:endParaRPr>
        </a:p>
      </xdr:txBody>
    </xdr:sp>
    <xdr:clientData/>
  </xdr:twoCellAnchor>
  <xdr:oneCellAnchor>
    <xdr:from>
      <xdr:col>3</xdr:col>
      <xdr:colOff>95250</xdr:colOff>
      <xdr:row>54</xdr:row>
      <xdr:rowOff>139700</xdr:rowOff>
    </xdr:from>
    <xdr:ext cx="298543" cy="225703"/>
    <xdr:sp macro="" textlink="">
      <xdr:nvSpPr>
        <xdr:cNvPr id="110" name="テキスト ボックス 109"/>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1" name="直線コネクタ 110"/>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3" name="直線コネクタ 112"/>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4" name="テキスト ボックス 113"/>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5" name="直線コネクタ 114"/>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6" name="テキスト ボックス 115"/>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7" name="直線コネクタ 116"/>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8" name="テキスト ボックス 117"/>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19" name="直線コネクタ 118"/>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0" name="テキスト ボックス 119"/>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1" name="直線コネクタ 120"/>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2" name="テキスト ボックス 121"/>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3" name="直線コネクタ 122"/>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5"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57</xdr:row>
      <xdr:rowOff>169756</xdr:rowOff>
    </xdr:from>
    <xdr:to>
      <xdr:col>23</xdr:col>
      <xdr:colOff>133350</xdr:colOff>
      <xdr:row>67</xdr:row>
      <xdr:rowOff>75988</xdr:rowOff>
    </xdr:to>
    <xdr:cxnSp macro="">
      <xdr:nvCxnSpPr>
        <xdr:cNvPr id="126" name="直線コネクタ 125"/>
        <xdr:cNvCxnSpPr/>
      </xdr:nvCxnSpPr>
      <xdr:spPr>
        <a:xfrm flipV="1">
          <a:off x="4953000" y="9942406"/>
          <a:ext cx="0" cy="162073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48065</xdr:rowOff>
    </xdr:from>
    <xdr:ext cx="762000" cy="259045"/>
    <xdr:sp macro="" textlink="">
      <xdr:nvSpPr>
        <xdr:cNvPr id="127" name="財政構造の弾力性最小値テキスト"/>
        <xdr:cNvSpPr txBox="1"/>
      </xdr:nvSpPr>
      <xdr:spPr>
        <a:xfrm>
          <a:off x="5041900" y="115352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75988</xdr:rowOff>
    </xdr:from>
    <xdr:to>
      <xdr:col>24</xdr:col>
      <xdr:colOff>12700</xdr:colOff>
      <xdr:row>67</xdr:row>
      <xdr:rowOff>75988</xdr:rowOff>
    </xdr:to>
    <xdr:cxnSp macro="">
      <xdr:nvCxnSpPr>
        <xdr:cNvPr id="128" name="直線コネクタ 127"/>
        <xdr:cNvCxnSpPr/>
      </xdr:nvCxnSpPr>
      <xdr:spPr>
        <a:xfrm>
          <a:off x="4864100" y="115631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84683</xdr:rowOff>
    </xdr:from>
    <xdr:ext cx="762000" cy="259045"/>
    <xdr:sp macro="" textlink="">
      <xdr:nvSpPr>
        <xdr:cNvPr id="129" name="財政構造の弾力性最大値テキスト"/>
        <xdr:cNvSpPr txBox="1"/>
      </xdr:nvSpPr>
      <xdr:spPr>
        <a:xfrm>
          <a:off x="5041900" y="96858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57</xdr:row>
      <xdr:rowOff>169756</xdr:rowOff>
    </xdr:from>
    <xdr:to>
      <xdr:col>24</xdr:col>
      <xdr:colOff>12700</xdr:colOff>
      <xdr:row>57</xdr:row>
      <xdr:rowOff>169756</xdr:rowOff>
    </xdr:to>
    <xdr:cxnSp macro="">
      <xdr:nvCxnSpPr>
        <xdr:cNvPr id="130" name="直線コネクタ 129"/>
        <xdr:cNvCxnSpPr/>
      </xdr:nvCxnSpPr>
      <xdr:spPr>
        <a:xfrm>
          <a:off x="4864100" y="99424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88688</xdr:rowOff>
    </xdr:from>
    <xdr:to>
      <xdr:col>23</xdr:col>
      <xdr:colOff>133350</xdr:colOff>
      <xdr:row>63</xdr:row>
      <xdr:rowOff>122344</xdr:rowOff>
    </xdr:to>
    <xdr:cxnSp macro="">
      <xdr:nvCxnSpPr>
        <xdr:cNvPr id="131" name="直線コネクタ 130"/>
        <xdr:cNvCxnSpPr/>
      </xdr:nvCxnSpPr>
      <xdr:spPr>
        <a:xfrm>
          <a:off x="4114800" y="10718588"/>
          <a:ext cx="838200" cy="2051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80027</xdr:rowOff>
    </xdr:from>
    <xdr:ext cx="762000" cy="259045"/>
    <xdr:sp macro="" textlink="">
      <xdr:nvSpPr>
        <xdr:cNvPr id="132" name="財政構造の弾力性平均値テキスト"/>
        <xdr:cNvSpPr txBox="1"/>
      </xdr:nvSpPr>
      <xdr:spPr>
        <a:xfrm>
          <a:off x="5041900" y="10709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63500</xdr:rowOff>
    </xdr:from>
    <xdr:to>
      <xdr:col>23</xdr:col>
      <xdr:colOff>184150</xdr:colOff>
      <xdr:row>63</xdr:row>
      <xdr:rowOff>165100</xdr:rowOff>
    </xdr:to>
    <xdr:sp macro="" textlink="">
      <xdr:nvSpPr>
        <xdr:cNvPr id="133" name="フローチャート: 判断 132"/>
        <xdr:cNvSpPr/>
      </xdr:nvSpPr>
      <xdr:spPr>
        <a:xfrm>
          <a:off x="4902200" y="1086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88688</xdr:rowOff>
    </xdr:from>
    <xdr:to>
      <xdr:col>19</xdr:col>
      <xdr:colOff>133350</xdr:colOff>
      <xdr:row>62</xdr:row>
      <xdr:rowOff>149013</xdr:rowOff>
    </xdr:to>
    <xdr:cxnSp macro="">
      <xdr:nvCxnSpPr>
        <xdr:cNvPr id="134" name="直線コネクタ 133"/>
        <xdr:cNvCxnSpPr/>
      </xdr:nvCxnSpPr>
      <xdr:spPr>
        <a:xfrm flipV="1">
          <a:off x="3225800" y="10718588"/>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90170</xdr:rowOff>
    </xdr:from>
    <xdr:to>
      <xdr:col>19</xdr:col>
      <xdr:colOff>184150</xdr:colOff>
      <xdr:row>63</xdr:row>
      <xdr:rowOff>20320</xdr:rowOff>
    </xdr:to>
    <xdr:sp macro="" textlink="">
      <xdr:nvSpPr>
        <xdr:cNvPr id="135" name="フローチャート: 判断 134"/>
        <xdr:cNvSpPr/>
      </xdr:nvSpPr>
      <xdr:spPr>
        <a:xfrm>
          <a:off x="4064000" y="1072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5097</xdr:rowOff>
    </xdr:from>
    <xdr:ext cx="736600" cy="259045"/>
    <xdr:sp macro="" textlink="">
      <xdr:nvSpPr>
        <xdr:cNvPr id="136" name="テキスト ボックス 135"/>
        <xdr:cNvSpPr txBox="1"/>
      </xdr:nvSpPr>
      <xdr:spPr>
        <a:xfrm>
          <a:off x="3733800" y="108064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62</xdr:row>
      <xdr:rowOff>44450</xdr:rowOff>
    </xdr:from>
    <xdr:to>
      <xdr:col>15</xdr:col>
      <xdr:colOff>82550</xdr:colOff>
      <xdr:row>62</xdr:row>
      <xdr:rowOff>149013</xdr:rowOff>
    </xdr:to>
    <xdr:cxnSp macro="">
      <xdr:nvCxnSpPr>
        <xdr:cNvPr id="137" name="直線コネクタ 136"/>
        <xdr:cNvCxnSpPr/>
      </xdr:nvCxnSpPr>
      <xdr:spPr>
        <a:xfrm>
          <a:off x="2336800" y="10674350"/>
          <a:ext cx="889000" cy="1045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111760</xdr:rowOff>
    </xdr:from>
    <xdr:to>
      <xdr:col>15</xdr:col>
      <xdr:colOff>133350</xdr:colOff>
      <xdr:row>64</xdr:row>
      <xdr:rowOff>41910</xdr:rowOff>
    </xdr:to>
    <xdr:sp macro="" textlink="">
      <xdr:nvSpPr>
        <xdr:cNvPr id="138" name="フローチャート: 判断 137"/>
        <xdr:cNvSpPr/>
      </xdr:nvSpPr>
      <xdr:spPr>
        <a:xfrm>
          <a:off x="3175000" y="1091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64</xdr:row>
      <xdr:rowOff>26687</xdr:rowOff>
    </xdr:from>
    <xdr:ext cx="762000" cy="259045"/>
    <xdr:sp macro="" textlink="">
      <xdr:nvSpPr>
        <xdr:cNvPr id="139" name="テキスト ボックス 138"/>
        <xdr:cNvSpPr txBox="1"/>
      </xdr:nvSpPr>
      <xdr:spPr>
        <a:xfrm>
          <a:off x="2844800" y="10999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62</xdr:row>
      <xdr:rowOff>44450</xdr:rowOff>
    </xdr:from>
    <xdr:to>
      <xdr:col>11</xdr:col>
      <xdr:colOff>31750</xdr:colOff>
      <xdr:row>62</xdr:row>
      <xdr:rowOff>128905</xdr:rowOff>
    </xdr:to>
    <xdr:cxnSp macro="">
      <xdr:nvCxnSpPr>
        <xdr:cNvPr id="140" name="直線コネクタ 139"/>
        <xdr:cNvCxnSpPr/>
      </xdr:nvCxnSpPr>
      <xdr:spPr>
        <a:xfrm flipV="1">
          <a:off x="1447800" y="10674350"/>
          <a:ext cx="889000" cy="84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164042</xdr:rowOff>
    </xdr:from>
    <xdr:to>
      <xdr:col>11</xdr:col>
      <xdr:colOff>82550</xdr:colOff>
      <xdr:row>64</xdr:row>
      <xdr:rowOff>94192</xdr:rowOff>
    </xdr:to>
    <xdr:sp macro="" textlink="">
      <xdr:nvSpPr>
        <xdr:cNvPr id="141" name="フローチャート: 判断 140"/>
        <xdr:cNvSpPr/>
      </xdr:nvSpPr>
      <xdr:spPr>
        <a:xfrm>
          <a:off x="2286000" y="10965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78969</xdr:rowOff>
    </xdr:from>
    <xdr:ext cx="762000" cy="259045"/>
    <xdr:sp macro="" textlink="">
      <xdr:nvSpPr>
        <xdr:cNvPr id="142" name="テキスト ボックス 141"/>
        <xdr:cNvSpPr txBox="1"/>
      </xdr:nvSpPr>
      <xdr:spPr>
        <a:xfrm>
          <a:off x="1955800" y="110517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139912</xdr:rowOff>
    </xdr:from>
    <xdr:to>
      <xdr:col>7</xdr:col>
      <xdr:colOff>31750</xdr:colOff>
      <xdr:row>64</xdr:row>
      <xdr:rowOff>70062</xdr:rowOff>
    </xdr:to>
    <xdr:sp macro="" textlink="">
      <xdr:nvSpPr>
        <xdr:cNvPr id="143" name="フローチャート: 判断 142"/>
        <xdr:cNvSpPr/>
      </xdr:nvSpPr>
      <xdr:spPr>
        <a:xfrm>
          <a:off x="1397000" y="10941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64</xdr:row>
      <xdr:rowOff>54839</xdr:rowOff>
    </xdr:from>
    <xdr:ext cx="762000" cy="259045"/>
    <xdr:sp macro="" textlink="">
      <xdr:nvSpPr>
        <xdr:cNvPr id="144" name="テキスト ボックス 143"/>
        <xdr:cNvSpPr txBox="1"/>
      </xdr:nvSpPr>
      <xdr:spPr>
        <a:xfrm>
          <a:off x="1066800" y="110276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5" name="テキスト ボックス 144"/>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6" name="テキスト ボックス 145"/>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7" name="テキスト ボックス 146"/>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8" name="テキスト ボックス 147"/>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9" name="テキスト ボックス 148"/>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71544</xdr:rowOff>
    </xdr:from>
    <xdr:to>
      <xdr:col>23</xdr:col>
      <xdr:colOff>184150</xdr:colOff>
      <xdr:row>64</xdr:row>
      <xdr:rowOff>1694</xdr:rowOff>
    </xdr:to>
    <xdr:sp macro="" textlink="">
      <xdr:nvSpPr>
        <xdr:cNvPr id="150" name="楕円 149"/>
        <xdr:cNvSpPr/>
      </xdr:nvSpPr>
      <xdr:spPr>
        <a:xfrm>
          <a:off x="4902200" y="10872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63</xdr:row>
      <xdr:rowOff>43621</xdr:rowOff>
    </xdr:from>
    <xdr:ext cx="762000" cy="259045"/>
    <xdr:sp macro="" textlink="">
      <xdr:nvSpPr>
        <xdr:cNvPr id="151" name="財政構造の弾力性該当値テキスト"/>
        <xdr:cNvSpPr txBox="1"/>
      </xdr:nvSpPr>
      <xdr:spPr>
        <a:xfrm>
          <a:off x="5041900" y="10844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37888</xdr:rowOff>
    </xdr:from>
    <xdr:to>
      <xdr:col>19</xdr:col>
      <xdr:colOff>184150</xdr:colOff>
      <xdr:row>62</xdr:row>
      <xdr:rowOff>139488</xdr:rowOff>
    </xdr:to>
    <xdr:sp macro="" textlink="">
      <xdr:nvSpPr>
        <xdr:cNvPr id="152" name="楕円 151"/>
        <xdr:cNvSpPr/>
      </xdr:nvSpPr>
      <xdr:spPr>
        <a:xfrm>
          <a:off x="4064000" y="10667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149665</xdr:rowOff>
    </xdr:from>
    <xdr:ext cx="736600" cy="259045"/>
    <xdr:sp macro="" textlink="">
      <xdr:nvSpPr>
        <xdr:cNvPr id="153" name="テキスト ボックス 152"/>
        <xdr:cNvSpPr txBox="1"/>
      </xdr:nvSpPr>
      <xdr:spPr>
        <a:xfrm>
          <a:off x="3733800" y="104366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62</xdr:row>
      <xdr:rowOff>98213</xdr:rowOff>
    </xdr:from>
    <xdr:to>
      <xdr:col>15</xdr:col>
      <xdr:colOff>133350</xdr:colOff>
      <xdr:row>63</xdr:row>
      <xdr:rowOff>28363</xdr:rowOff>
    </xdr:to>
    <xdr:sp macro="" textlink="">
      <xdr:nvSpPr>
        <xdr:cNvPr id="154" name="楕円 153"/>
        <xdr:cNvSpPr/>
      </xdr:nvSpPr>
      <xdr:spPr>
        <a:xfrm>
          <a:off x="3175000" y="10728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38540</xdr:rowOff>
    </xdr:from>
    <xdr:ext cx="762000" cy="259045"/>
    <xdr:sp macro="" textlink="">
      <xdr:nvSpPr>
        <xdr:cNvPr id="155" name="テキスト ボックス 154"/>
        <xdr:cNvSpPr txBox="1"/>
      </xdr:nvSpPr>
      <xdr:spPr>
        <a:xfrm>
          <a:off x="2844800" y="104969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61</xdr:row>
      <xdr:rowOff>165100</xdr:rowOff>
    </xdr:from>
    <xdr:to>
      <xdr:col>11</xdr:col>
      <xdr:colOff>82550</xdr:colOff>
      <xdr:row>62</xdr:row>
      <xdr:rowOff>95250</xdr:rowOff>
    </xdr:to>
    <xdr:sp macro="" textlink="">
      <xdr:nvSpPr>
        <xdr:cNvPr id="156" name="楕円 155"/>
        <xdr:cNvSpPr/>
      </xdr:nvSpPr>
      <xdr:spPr>
        <a:xfrm>
          <a:off x="2286000" y="1062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105427</xdr:rowOff>
    </xdr:from>
    <xdr:ext cx="762000" cy="259045"/>
    <xdr:sp macro="" textlink="">
      <xdr:nvSpPr>
        <xdr:cNvPr id="157" name="テキスト ボックス 156"/>
        <xdr:cNvSpPr txBox="1"/>
      </xdr:nvSpPr>
      <xdr:spPr>
        <a:xfrm>
          <a:off x="1955800" y="1039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78105</xdr:rowOff>
    </xdr:from>
    <xdr:to>
      <xdr:col>7</xdr:col>
      <xdr:colOff>31750</xdr:colOff>
      <xdr:row>63</xdr:row>
      <xdr:rowOff>8255</xdr:rowOff>
    </xdr:to>
    <xdr:sp macro="" textlink="">
      <xdr:nvSpPr>
        <xdr:cNvPr id="158" name="楕円 157"/>
        <xdr:cNvSpPr/>
      </xdr:nvSpPr>
      <xdr:spPr>
        <a:xfrm>
          <a:off x="1397000" y="10708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18432</xdr:rowOff>
    </xdr:from>
    <xdr:ext cx="762000" cy="259045"/>
    <xdr:sp macro="" textlink="">
      <xdr:nvSpPr>
        <xdr:cNvPr id="159" name="テキスト ボックス 158"/>
        <xdr:cNvSpPr txBox="1"/>
      </xdr:nvSpPr>
      <xdr:spPr>
        <a:xfrm>
          <a:off x="1066800" y="104768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0" name="正方形/長方形 159"/>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1" name="テキスト ボックス 160"/>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2" name="テキスト ボックス 161"/>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[693,330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3" name="正方形/長方形 162"/>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4" name="正方形/長方形 163"/>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5" name="正方形/長方形 164"/>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6" name="正方形/長方形 165"/>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7" name="正方形/長方形 166"/>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8" name="正方形/長方形 167"/>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216,526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9" name="正方形/長方形 168"/>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0" name="正方形/長方形 169"/>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1" name="正方形/長方形 170"/>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2" name="テキスト ボックス 171"/>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　類似団体より大きい要因としては、町営養護老人ホームや町営温泉、自動車学校、就農支援実習農場、基幹水利施設などが本町の特殊要因である。これらの他にも、住民の足の確保のための乗合タクシー事業や、特別支援が必要な児童生徒に対する支援員の充実、医療、介護、福祉が一体となった暮らしの安心センターの運営など、住民のニーズに合わせたきめ細かな事業を行っていることによるものである。</a:t>
          </a:r>
          <a:endParaRPr lang="ja-JP" altLang="ja-JP" sz="1400">
            <a:effectLst/>
          </a:endParaRPr>
        </a:p>
      </xdr:txBody>
    </xdr:sp>
    <xdr:clientData/>
  </xdr:twoCellAnchor>
  <xdr:oneCellAnchor>
    <xdr:from>
      <xdr:col>3</xdr:col>
      <xdr:colOff>95250</xdr:colOff>
      <xdr:row>77</xdr:row>
      <xdr:rowOff>6350</xdr:rowOff>
    </xdr:from>
    <xdr:ext cx="349839" cy="225703"/>
    <xdr:sp macro="" textlink="">
      <xdr:nvSpPr>
        <xdr:cNvPr id="173" name="テキスト ボックス 172"/>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4" name="直線コネクタ 173"/>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6" name="直線コネクタ 175"/>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7" name="テキスト ボックス 176"/>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8" name="直線コネクタ 177"/>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9" name="テキスト ボックス 178"/>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0" name="直線コネクタ 179"/>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1" name="テキスト ボックス 180"/>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2" name="直線コネクタ 181"/>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3" name="テキスト ボックス 182"/>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4" name="直線コネクタ 183"/>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5" name="テキスト ボックス 184"/>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6" name="直線コネクタ 185"/>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121185</xdr:rowOff>
    </xdr:from>
    <xdr:to>
      <xdr:col>23</xdr:col>
      <xdr:colOff>133350</xdr:colOff>
      <xdr:row>89</xdr:row>
      <xdr:rowOff>89035</xdr:rowOff>
    </xdr:to>
    <xdr:cxnSp macro="">
      <xdr:nvCxnSpPr>
        <xdr:cNvPr id="188" name="直線コネクタ 187"/>
        <xdr:cNvCxnSpPr/>
      </xdr:nvCxnSpPr>
      <xdr:spPr>
        <a:xfrm flipV="1">
          <a:off x="4953000" y="14008635"/>
          <a:ext cx="0" cy="13394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61112</xdr:rowOff>
    </xdr:from>
    <xdr:ext cx="762000" cy="259045"/>
    <xdr:sp macro="" textlink="">
      <xdr:nvSpPr>
        <xdr:cNvPr id="189" name="人件費・物件費等の状況最小値テキスト"/>
        <xdr:cNvSpPr txBox="1"/>
      </xdr:nvSpPr>
      <xdr:spPr>
        <a:xfrm>
          <a:off x="5041900" y="15320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1,923,851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89035</xdr:rowOff>
    </xdr:from>
    <xdr:to>
      <xdr:col>24</xdr:col>
      <xdr:colOff>12700</xdr:colOff>
      <xdr:row>89</xdr:row>
      <xdr:rowOff>89035</xdr:rowOff>
    </xdr:to>
    <xdr:cxnSp macro="">
      <xdr:nvCxnSpPr>
        <xdr:cNvPr id="190" name="直線コネクタ 189"/>
        <xdr:cNvCxnSpPr/>
      </xdr:nvCxnSpPr>
      <xdr:spPr>
        <a:xfrm>
          <a:off x="4864100" y="153480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36112</xdr:rowOff>
    </xdr:from>
    <xdr:ext cx="762000" cy="259045"/>
    <xdr:sp macro="" textlink="">
      <xdr:nvSpPr>
        <xdr:cNvPr id="191" name="人件費・物件費等の状況最大値テキスト"/>
        <xdr:cNvSpPr txBox="1"/>
      </xdr:nvSpPr>
      <xdr:spPr>
        <a:xfrm>
          <a:off x="5041900" y="137521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258,560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121185</xdr:rowOff>
    </xdr:from>
    <xdr:to>
      <xdr:col>24</xdr:col>
      <xdr:colOff>12700</xdr:colOff>
      <xdr:row>81</xdr:row>
      <xdr:rowOff>121185</xdr:rowOff>
    </xdr:to>
    <xdr:cxnSp macro="">
      <xdr:nvCxnSpPr>
        <xdr:cNvPr id="192" name="直線コネクタ 191"/>
        <xdr:cNvCxnSpPr/>
      </xdr:nvCxnSpPr>
      <xdr:spPr>
        <a:xfrm>
          <a:off x="4864100" y="140086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83</xdr:row>
      <xdr:rowOff>75628</xdr:rowOff>
    </xdr:from>
    <xdr:to>
      <xdr:col>23</xdr:col>
      <xdr:colOff>133350</xdr:colOff>
      <xdr:row>83</xdr:row>
      <xdr:rowOff>127984</xdr:rowOff>
    </xdr:to>
    <xdr:cxnSp macro="">
      <xdr:nvCxnSpPr>
        <xdr:cNvPr id="193" name="直線コネクタ 192"/>
        <xdr:cNvCxnSpPr/>
      </xdr:nvCxnSpPr>
      <xdr:spPr>
        <a:xfrm>
          <a:off x="4114800" y="14305978"/>
          <a:ext cx="838200" cy="523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129998</xdr:rowOff>
    </xdr:from>
    <xdr:ext cx="762000" cy="259045"/>
    <xdr:sp macro="" textlink="">
      <xdr:nvSpPr>
        <xdr:cNvPr id="194" name="人件費・物件費等の状況平均値テキスト"/>
        <xdr:cNvSpPr txBox="1"/>
      </xdr:nvSpPr>
      <xdr:spPr>
        <a:xfrm>
          <a:off x="5041900" y="140174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525,284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113471</xdr:rowOff>
    </xdr:from>
    <xdr:to>
      <xdr:col>23</xdr:col>
      <xdr:colOff>184150</xdr:colOff>
      <xdr:row>83</xdr:row>
      <xdr:rowOff>43621</xdr:rowOff>
    </xdr:to>
    <xdr:sp macro="" textlink="">
      <xdr:nvSpPr>
        <xdr:cNvPr id="195" name="フローチャート: 判断 194"/>
        <xdr:cNvSpPr/>
      </xdr:nvSpPr>
      <xdr:spPr>
        <a:xfrm>
          <a:off x="4902200" y="14172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83</xdr:row>
      <xdr:rowOff>75628</xdr:rowOff>
    </xdr:from>
    <xdr:to>
      <xdr:col>19</xdr:col>
      <xdr:colOff>133350</xdr:colOff>
      <xdr:row>83</xdr:row>
      <xdr:rowOff>98008</xdr:rowOff>
    </xdr:to>
    <xdr:cxnSp macro="">
      <xdr:nvCxnSpPr>
        <xdr:cNvPr id="196" name="直線コネクタ 195"/>
        <xdr:cNvCxnSpPr/>
      </xdr:nvCxnSpPr>
      <xdr:spPr>
        <a:xfrm flipV="1">
          <a:off x="3225800" y="14305978"/>
          <a:ext cx="889000" cy="223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83817</xdr:rowOff>
    </xdr:from>
    <xdr:to>
      <xdr:col>19</xdr:col>
      <xdr:colOff>184150</xdr:colOff>
      <xdr:row>83</xdr:row>
      <xdr:rowOff>13967</xdr:rowOff>
    </xdr:to>
    <xdr:sp macro="" textlink="">
      <xdr:nvSpPr>
        <xdr:cNvPr id="197" name="フローチャート: 判断 196"/>
        <xdr:cNvSpPr/>
      </xdr:nvSpPr>
      <xdr:spPr>
        <a:xfrm>
          <a:off x="4064000" y="14142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24144</xdr:rowOff>
    </xdr:from>
    <xdr:ext cx="736600" cy="259045"/>
    <xdr:sp macro="" textlink="">
      <xdr:nvSpPr>
        <xdr:cNvPr id="198" name="テキスト ボックス 197"/>
        <xdr:cNvSpPr txBox="1"/>
      </xdr:nvSpPr>
      <xdr:spPr>
        <a:xfrm>
          <a:off x="3733800" y="139115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488,416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83</xdr:row>
      <xdr:rowOff>69083</xdr:rowOff>
    </xdr:from>
    <xdr:to>
      <xdr:col>15</xdr:col>
      <xdr:colOff>82550</xdr:colOff>
      <xdr:row>83</xdr:row>
      <xdr:rowOff>98008</xdr:rowOff>
    </xdr:to>
    <xdr:cxnSp macro="">
      <xdr:nvCxnSpPr>
        <xdr:cNvPr id="199" name="直線コネクタ 198"/>
        <xdr:cNvCxnSpPr/>
      </xdr:nvCxnSpPr>
      <xdr:spPr>
        <a:xfrm>
          <a:off x="2336800" y="14299433"/>
          <a:ext cx="889000" cy="28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67002</xdr:rowOff>
    </xdr:from>
    <xdr:to>
      <xdr:col>15</xdr:col>
      <xdr:colOff>133350</xdr:colOff>
      <xdr:row>82</xdr:row>
      <xdr:rowOff>168602</xdr:rowOff>
    </xdr:to>
    <xdr:sp macro="" textlink="">
      <xdr:nvSpPr>
        <xdr:cNvPr id="200" name="フローチャート: 判断 199"/>
        <xdr:cNvSpPr/>
      </xdr:nvSpPr>
      <xdr:spPr>
        <a:xfrm>
          <a:off x="3175000" y="14125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7329</xdr:rowOff>
    </xdr:from>
    <xdr:ext cx="762000" cy="259045"/>
    <xdr:sp macro="" textlink="">
      <xdr:nvSpPr>
        <xdr:cNvPr id="201" name="テキスト ボックス 200"/>
        <xdr:cNvSpPr txBox="1"/>
      </xdr:nvSpPr>
      <xdr:spPr>
        <a:xfrm>
          <a:off x="2844800" y="138947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83</xdr:row>
      <xdr:rowOff>32012</xdr:rowOff>
    </xdr:from>
    <xdr:to>
      <xdr:col>11</xdr:col>
      <xdr:colOff>31750</xdr:colOff>
      <xdr:row>83</xdr:row>
      <xdr:rowOff>69083</xdr:rowOff>
    </xdr:to>
    <xdr:cxnSp macro="">
      <xdr:nvCxnSpPr>
        <xdr:cNvPr id="202" name="直線コネクタ 201"/>
        <xdr:cNvCxnSpPr/>
      </xdr:nvCxnSpPr>
      <xdr:spPr>
        <a:xfrm>
          <a:off x="1447800" y="14262362"/>
          <a:ext cx="889000" cy="370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35531</xdr:rowOff>
    </xdr:from>
    <xdr:to>
      <xdr:col>11</xdr:col>
      <xdr:colOff>82550</xdr:colOff>
      <xdr:row>82</xdr:row>
      <xdr:rowOff>137131</xdr:rowOff>
    </xdr:to>
    <xdr:sp macro="" textlink="">
      <xdr:nvSpPr>
        <xdr:cNvPr id="203" name="フローチャート: 判断 202"/>
        <xdr:cNvSpPr/>
      </xdr:nvSpPr>
      <xdr:spPr>
        <a:xfrm>
          <a:off x="2286000" y="14094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147308</xdr:rowOff>
    </xdr:from>
    <xdr:ext cx="762000" cy="259045"/>
    <xdr:sp macro="" textlink="">
      <xdr:nvSpPr>
        <xdr:cNvPr id="204" name="テキスト ボックス 203"/>
        <xdr:cNvSpPr txBox="1"/>
      </xdr:nvSpPr>
      <xdr:spPr>
        <a:xfrm>
          <a:off x="1955800" y="138633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428,385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27935</xdr:rowOff>
    </xdr:from>
    <xdr:to>
      <xdr:col>7</xdr:col>
      <xdr:colOff>31750</xdr:colOff>
      <xdr:row>82</xdr:row>
      <xdr:rowOff>129535</xdr:rowOff>
    </xdr:to>
    <xdr:sp macro="" textlink="">
      <xdr:nvSpPr>
        <xdr:cNvPr id="205" name="フローチャート: 判断 204"/>
        <xdr:cNvSpPr/>
      </xdr:nvSpPr>
      <xdr:spPr>
        <a:xfrm>
          <a:off x="1397000" y="14086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139712</xdr:rowOff>
    </xdr:from>
    <xdr:ext cx="762000" cy="259045"/>
    <xdr:sp macro="" textlink="">
      <xdr:nvSpPr>
        <xdr:cNvPr id="206" name="テキスト ボックス 205"/>
        <xdr:cNvSpPr txBox="1"/>
      </xdr:nvSpPr>
      <xdr:spPr>
        <a:xfrm>
          <a:off x="1066800" y="138557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418,940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77184</xdr:rowOff>
    </xdr:from>
    <xdr:to>
      <xdr:col>23</xdr:col>
      <xdr:colOff>184150</xdr:colOff>
      <xdr:row>84</xdr:row>
      <xdr:rowOff>7334</xdr:rowOff>
    </xdr:to>
    <xdr:sp macro="" textlink="">
      <xdr:nvSpPr>
        <xdr:cNvPr id="212" name="楕円 211"/>
        <xdr:cNvSpPr/>
      </xdr:nvSpPr>
      <xdr:spPr>
        <a:xfrm>
          <a:off x="4902200" y="14307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83</xdr:row>
      <xdr:rowOff>49261</xdr:rowOff>
    </xdr:from>
    <xdr:ext cx="762000" cy="259045"/>
    <xdr:sp macro="" textlink="">
      <xdr:nvSpPr>
        <xdr:cNvPr id="213" name="人件費・物件費等の状況該当値テキスト"/>
        <xdr:cNvSpPr txBox="1"/>
      </xdr:nvSpPr>
      <xdr:spPr>
        <a:xfrm>
          <a:off x="5041900" y="14279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693,330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83</xdr:row>
      <xdr:rowOff>24828</xdr:rowOff>
    </xdr:from>
    <xdr:to>
      <xdr:col>19</xdr:col>
      <xdr:colOff>184150</xdr:colOff>
      <xdr:row>83</xdr:row>
      <xdr:rowOff>126428</xdr:rowOff>
    </xdr:to>
    <xdr:sp macro="" textlink="">
      <xdr:nvSpPr>
        <xdr:cNvPr id="214" name="楕円 213"/>
        <xdr:cNvSpPr/>
      </xdr:nvSpPr>
      <xdr:spPr>
        <a:xfrm>
          <a:off x="4064000" y="14255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111205</xdr:rowOff>
    </xdr:from>
    <xdr:ext cx="736600" cy="259045"/>
    <xdr:sp macro="" textlink="">
      <xdr:nvSpPr>
        <xdr:cNvPr id="215" name="テキスト ボックス 214"/>
        <xdr:cNvSpPr txBox="1"/>
      </xdr:nvSpPr>
      <xdr:spPr>
        <a:xfrm>
          <a:off x="3733800" y="1434155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628,236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83</xdr:row>
      <xdr:rowOff>47208</xdr:rowOff>
    </xdr:from>
    <xdr:to>
      <xdr:col>15</xdr:col>
      <xdr:colOff>133350</xdr:colOff>
      <xdr:row>83</xdr:row>
      <xdr:rowOff>148808</xdr:rowOff>
    </xdr:to>
    <xdr:sp macro="" textlink="">
      <xdr:nvSpPr>
        <xdr:cNvPr id="216" name="楕円 215"/>
        <xdr:cNvSpPr/>
      </xdr:nvSpPr>
      <xdr:spPr>
        <a:xfrm>
          <a:off x="3175000" y="14277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133585</xdr:rowOff>
    </xdr:from>
    <xdr:ext cx="762000" cy="259045"/>
    <xdr:sp macro="" textlink="">
      <xdr:nvSpPr>
        <xdr:cNvPr id="217" name="テキスト ボックス 216"/>
        <xdr:cNvSpPr txBox="1"/>
      </xdr:nvSpPr>
      <xdr:spPr>
        <a:xfrm>
          <a:off x="2844800" y="143639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656,061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83</xdr:row>
      <xdr:rowOff>18283</xdr:rowOff>
    </xdr:from>
    <xdr:to>
      <xdr:col>11</xdr:col>
      <xdr:colOff>82550</xdr:colOff>
      <xdr:row>83</xdr:row>
      <xdr:rowOff>119883</xdr:rowOff>
    </xdr:to>
    <xdr:sp macro="" textlink="">
      <xdr:nvSpPr>
        <xdr:cNvPr id="218" name="楕円 217"/>
        <xdr:cNvSpPr/>
      </xdr:nvSpPr>
      <xdr:spPr>
        <a:xfrm>
          <a:off x="2286000" y="14248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104660</xdr:rowOff>
    </xdr:from>
    <xdr:ext cx="762000" cy="259045"/>
    <xdr:sp macro="" textlink="">
      <xdr:nvSpPr>
        <xdr:cNvPr id="219" name="テキスト ボックス 218"/>
        <xdr:cNvSpPr txBox="1"/>
      </xdr:nvSpPr>
      <xdr:spPr>
        <a:xfrm>
          <a:off x="1955800" y="14335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620,099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152662</xdr:rowOff>
    </xdr:from>
    <xdr:to>
      <xdr:col>7</xdr:col>
      <xdr:colOff>31750</xdr:colOff>
      <xdr:row>83</xdr:row>
      <xdr:rowOff>82812</xdr:rowOff>
    </xdr:to>
    <xdr:sp macro="" textlink="">
      <xdr:nvSpPr>
        <xdr:cNvPr id="220" name="楕円 219"/>
        <xdr:cNvSpPr/>
      </xdr:nvSpPr>
      <xdr:spPr>
        <a:xfrm>
          <a:off x="1397000" y="14211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67589</xdr:rowOff>
    </xdr:from>
    <xdr:ext cx="762000" cy="259045"/>
    <xdr:sp macro="" textlink="">
      <xdr:nvSpPr>
        <xdr:cNvPr id="221" name="テキスト ボックス 220"/>
        <xdr:cNvSpPr txBox="1"/>
      </xdr:nvSpPr>
      <xdr:spPr>
        <a:xfrm>
          <a:off x="1066800" y="142979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574,010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[96.9]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　類似団体平均を</a:t>
          </a:r>
          <a:r>
            <a:rPr lang="en-US" altLang="ja-JP" sz="1100" b="0" i="0" baseline="0">
              <a:solidFill>
                <a:schemeClr val="dk1"/>
              </a:solidFill>
              <a:effectLst/>
              <a:latin typeface="+mn-lt"/>
              <a:ea typeface="+mn-ea"/>
              <a:cs typeface="+mn-cs"/>
            </a:rPr>
            <a:t>1.4</a:t>
          </a:r>
          <a:r>
            <a:rPr lang="ja-JP" altLang="ja-JP" sz="1100" b="0" i="0" baseline="0">
              <a:solidFill>
                <a:schemeClr val="dk1"/>
              </a:solidFill>
              <a:effectLst/>
              <a:latin typeface="+mn-lt"/>
              <a:ea typeface="+mn-ea"/>
              <a:cs typeface="+mn-cs"/>
            </a:rPr>
            <a:t>％上回っているが、国との差は横ばいで推移している。今後とも道内・近隣の状況把握に努め退職者不補充などと併せ給与の適正化に努める。</a:t>
          </a:r>
          <a:endParaRPr lang="ja-JP" altLang="ja-JP" sz="1400">
            <a:effectLst/>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69850</xdr:rowOff>
    </xdr:from>
    <xdr:to>
      <xdr:col>85</xdr:col>
      <xdr:colOff>95250</xdr:colOff>
      <xdr:row>89</xdr:row>
      <xdr:rowOff>69850</xdr:rowOff>
    </xdr:to>
    <xdr:cxnSp macro="">
      <xdr:nvCxnSpPr>
        <xdr:cNvPr id="237" name="直線コネクタ 236"/>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88</xdr:row>
      <xdr:rowOff>99077</xdr:rowOff>
    </xdr:from>
    <xdr:ext cx="762000" cy="259045"/>
    <xdr:sp macro="" textlink="">
      <xdr:nvSpPr>
        <xdr:cNvPr id="238" name="テキスト ボックス 237"/>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101600</xdr:rowOff>
    </xdr:from>
    <xdr:to>
      <xdr:col>85</xdr:col>
      <xdr:colOff>95250</xdr:colOff>
      <xdr:row>86</xdr:row>
      <xdr:rowOff>101600</xdr:rowOff>
    </xdr:to>
    <xdr:cxnSp macro="">
      <xdr:nvCxnSpPr>
        <xdr:cNvPr id="239" name="直線コネクタ 238"/>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130827</xdr:rowOff>
    </xdr:from>
    <xdr:ext cx="762000" cy="259045"/>
    <xdr:sp macro="" textlink="">
      <xdr:nvSpPr>
        <xdr:cNvPr id="240" name="テキスト ボックス 239"/>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83</xdr:row>
      <xdr:rowOff>133350</xdr:rowOff>
    </xdr:from>
    <xdr:to>
      <xdr:col>85</xdr:col>
      <xdr:colOff>95250</xdr:colOff>
      <xdr:row>83</xdr:row>
      <xdr:rowOff>133350</xdr:rowOff>
    </xdr:to>
    <xdr:cxnSp macro="">
      <xdr:nvCxnSpPr>
        <xdr:cNvPr id="241" name="直線コネクタ 240"/>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162577</xdr:rowOff>
    </xdr:from>
    <xdr:ext cx="762000" cy="259045"/>
    <xdr:sp macro="" textlink="">
      <xdr:nvSpPr>
        <xdr:cNvPr id="242" name="テキスト ボックス 241"/>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165100</xdr:rowOff>
    </xdr:from>
    <xdr:to>
      <xdr:col>85</xdr:col>
      <xdr:colOff>95250</xdr:colOff>
      <xdr:row>80</xdr:row>
      <xdr:rowOff>165100</xdr:rowOff>
    </xdr:to>
    <xdr:cxnSp macro="">
      <xdr:nvCxnSpPr>
        <xdr:cNvPr id="243" name="直線コネクタ 242"/>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22877</xdr:rowOff>
    </xdr:from>
    <xdr:ext cx="762000" cy="259045"/>
    <xdr:sp macro="" textlink="">
      <xdr:nvSpPr>
        <xdr:cNvPr id="244" name="テキスト ボックス 243"/>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5" name="直線コネクタ 244"/>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6" name="テキスト ボックス 245"/>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7"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82</xdr:row>
      <xdr:rowOff>29718</xdr:rowOff>
    </xdr:from>
    <xdr:to>
      <xdr:col>81</xdr:col>
      <xdr:colOff>44450</xdr:colOff>
      <xdr:row>89</xdr:row>
      <xdr:rowOff>60198</xdr:rowOff>
    </xdr:to>
    <xdr:cxnSp macro="">
      <xdr:nvCxnSpPr>
        <xdr:cNvPr id="248" name="直線コネクタ 247"/>
        <xdr:cNvCxnSpPr/>
      </xdr:nvCxnSpPr>
      <xdr:spPr>
        <a:xfrm flipV="1">
          <a:off x="17018000" y="14088618"/>
          <a:ext cx="0" cy="123063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32275</xdr:rowOff>
    </xdr:from>
    <xdr:ext cx="762000" cy="259045"/>
    <xdr:sp macro="" textlink="">
      <xdr:nvSpPr>
        <xdr:cNvPr id="249" name="給与水準   （国との比較）最小値テキスト"/>
        <xdr:cNvSpPr txBox="1"/>
      </xdr:nvSpPr>
      <xdr:spPr>
        <a:xfrm>
          <a:off x="17106900" y="152913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60198</xdr:rowOff>
    </xdr:from>
    <xdr:to>
      <xdr:col>81</xdr:col>
      <xdr:colOff>133350</xdr:colOff>
      <xdr:row>89</xdr:row>
      <xdr:rowOff>60198</xdr:rowOff>
    </xdr:to>
    <xdr:cxnSp macro="">
      <xdr:nvCxnSpPr>
        <xdr:cNvPr id="250" name="直線コネクタ 249"/>
        <xdr:cNvCxnSpPr/>
      </xdr:nvCxnSpPr>
      <xdr:spPr>
        <a:xfrm>
          <a:off x="16929100" y="153192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80</xdr:row>
      <xdr:rowOff>116095</xdr:rowOff>
    </xdr:from>
    <xdr:ext cx="762000" cy="259045"/>
    <xdr:sp macro="" textlink="">
      <xdr:nvSpPr>
        <xdr:cNvPr id="251" name="給与水準   （国との比較）最大値テキスト"/>
        <xdr:cNvSpPr txBox="1"/>
      </xdr:nvSpPr>
      <xdr:spPr>
        <a:xfrm>
          <a:off x="17106900" y="138320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82</xdr:row>
      <xdr:rowOff>29718</xdr:rowOff>
    </xdr:from>
    <xdr:to>
      <xdr:col>81</xdr:col>
      <xdr:colOff>133350</xdr:colOff>
      <xdr:row>82</xdr:row>
      <xdr:rowOff>29718</xdr:rowOff>
    </xdr:to>
    <xdr:cxnSp macro="">
      <xdr:nvCxnSpPr>
        <xdr:cNvPr id="252" name="直線コネクタ 251"/>
        <xdr:cNvCxnSpPr/>
      </xdr:nvCxnSpPr>
      <xdr:spPr>
        <a:xfrm>
          <a:off x="16929100" y="140886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88</xdr:row>
      <xdr:rowOff>86868</xdr:rowOff>
    </xdr:from>
    <xdr:to>
      <xdr:col>81</xdr:col>
      <xdr:colOff>44450</xdr:colOff>
      <xdr:row>88</xdr:row>
      <xdr:rowOff>91694</xdr:rowOff>
    </xdr:to>
    <xdr:cxnSp macro="">
      <xdr:nvCxnSpPr>
        <xdr:cNvPr id="253" name="直線コネクタ 252"/>
        <xdr:cNvCxnSpPr/>
      </xdr:nvCxnSpPr>
      <xdr:spPr>
        <a:xfrm>
          <a:off x="16179800" y="15174468"/>
          <a:ext cx="8382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86</xdr:row>
      <xdr:rowOff>161307</xdr:rowOff>
    </xdr:from>
    <xdr:ext cx="762000" cy="259045"/>
    <xdr:sp macro="" textlink="">
      <xdr:nvSpPr>
        <xdr:cNvPr id="254" name="給与水準   （国との比較）平均値テキスト"/>
        <xdr:cNvSpPr txBox="1"/>
      </xdr:nvSpPr>
      <xdr:spPr>
        <a:xfrm>
          <a:off x="17106900" y="149060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144780</xdr:rowOff>
    </xdr:from>
    <xdr:to>
      <xdr:col>81</xdr:col>
      <xdr:colOff>95250</xdr:colOff>
      <xdr:row>88</xdr:row>
      <xdr:rowOff>74930</xdr:rowOff>
    </xdr:to>
    <xdr:sp macro="" textlink="">
      <xdr:nvSpPr>
        <xdr:cNvPr id="255" name="フローチャート: 判断 254"/>
        <xdr:cNvSpPr/>
      </xdr:nvSpPr>
      <xdr:spPr>
        <a:xfrm>
          <a:off x="16967200" y="15060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88</xdr:row>
      <xdr:rowOff>86868</xdr:rowOff>
    </xdr:from>
    <xdr:to>
      <xdr:col>77</xdr:col>
      <xdr:colOff>44450</xdr:colOff>
      <xdr:row>88</xdr:row>
      <xdr:rowOff>86868</xdr:rowOff>
    </xdr:to>
    <xdr:cxnSp macro="">
      <xdr:nvCxnSpPr>
        <xdr:cNvPr id="256" name="直線コネクタ 255"/>
        <xdr:cNvCxnSpPr/>
      </xdr:nvCxnSpPr>
      <xdr:spPr>
        <a:xfrm>
          <a:off x="15290800" y="1517446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87</xdr:row>
      <xdr:rowOff>154432</xdr:rowOff>
    </xdr:from>
    <xdr:to>
      <xdr:col>77</xdr:col>
      <xdr:colOff>95250</xdr:colOff>
      <xdr:row>88</xdr:row>
      <xdr:rowOff>84582</xdr:rowOff>
    </xdr:to>
    <xdr:sp macro="" textlink="">
      <xdr:nvSpPr>
        <xdr:cNvPr id="257" name="フローチャート: 判断 256"/>
        <xdr:cNvSpPr/>
      </xdr:nvSpPr>
      <xdr:spPr>
        <a:xfrm>
          <a:off x="16129000" y="150705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94759</xdr:rowOff>
    </xdr:from>
    <xdr:ext cx="736600" cy="259045"/>
    <xdr:sp macro="" textlink="">
      <xdr:nvSpPr>
        <xdr:cNvPr id="258" name="テキスト ボックス 257"/>
        <xdr:cNvSpPr txBox="1"/>
      </xdr:nvSpPr>
      <xdr:spPr>
        <a:xfrm>
          <a:off x="15798800" y="1483945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88</xdr:row>
      <xdr:rowOff>77215</xdr:rowOff>
    </xdr:from>
    <xdr:to>
      <xdr:col>72</xdr:col>
      <xdr:colOff>203200</xdr:colOff>
      <xdr:row>88</xdr:row>
      <xdr:rowOff>86868</xdr:rowOff>
    </xdr:to>
    <xdr:cxnSp macro="">
      <xdr:nvCxnSpPr>
        <xdr:cNvPr id="259" name="直線コネクタ 258"/>
        <xdr:cNvCxnSpPr/>
      </xdr:nvCxnSpPr>
      <xdr:spPr>
        <a:xfrm>
          <a:off x="14401800" y="15164815"/>
          <a:ext cx="889000" cy="96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87</xdr:row>
      <xdr:rowOff>149606</xdr:rowOff>
    </xdr:from>
    <xdr:to>
      <xdr:col>73</xdr:col>
      <xdr:colOff>44450</xdr:colOff>
      <xdr:row>88</xdr:row>
      <xdr:rowOff>79756</xdr:rowOff>
    </xdr:to>
    <xdr:sp macro="" textlink="">
      <xdr:nvSpPr>
        <xdr:cNvPr id="260" name="フローチャート: 判断 259"/>
        <xdr:cNvSpPr/>
      </xdr:nvSpPr>
      <xdr:spPr>
        <a:xfrm>
          <a:off x="15240000" y="15065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89933</xdr:rowOff>
    </xdr:from>
    <xdr:ext cx="762000" cy="259045"/>
    <xdr:sp macro="" textlink="">
      <xdr:nvSpPr>
        <xdr:cNvPr id="261" name="テキスト ボックス 260"/>
        <xdr:cNvSpPr txBox="1"/>
      </xdr:nvSpPr>
      <xdr:spPr>
        <a:xfrm>
          <a:off x="14909800" y="14834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88</xdr:row>
      <xdr:rowOff>77215</xdr:rowOff>
    </xdr:from>
    <xdr:to>
      <xdr:col>68</xdr:col>
      <xdr:colOff>152400</xdr:colOff>
      <xdr:row>88</xdr:row>
      <xdr:rowOff>77215</xdr:rowOff>
    </xdr:to>
    <xdr:cxnSp macro="">
      <xdr:nvCxnSpPr>
        <xdr:cNvPr id="262" name="直線コネクタ 261"/>
        <xdr:cNvCxnSpPr/>
      </xdr:nvCxnSpPr>
      <xdr:spPr>
        <a:xfrm>
          <a:off x="13512800" y="1516481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87</xdr:row>
      <xdr:rowOff>149606</xdr:rowOff>
    </xdr:from>
    <xdr:to>
      <xdr:col>68</xdr:col>
      <xdr:colOff>203200</xdr:colOff>
      <xdr:row>88</xdr:row>
      <xdr:rowOff>79756</xdr:rowOff>
    </xdr:to>
    <xdr:sp macro="" textlink="">
      <xdr:nvSpPr>
        <xdr:cNvPr id="263" name="フローチャート: 判断 262"/>
        <xdr:cNvSpPr/>
      </xdr:nvSpPr>
      <xdr:spPr>
        <a:xfrm>
          <a:off x="14351000" y="15065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89933</xdr:rowOff>
    </xdr:from>
    <xdr:ext cx="762000" cy="259045"/>
    <xdr:sp macro="" textlink="">
      <xdr:nvSpPr>
        <xdr:cNvPr id="264" name="テキスト ボックス 263"/>
        <xdr:cNvSpPr txBox="1"/>
      </xdr:nvSpPr>
      <xdr:spPr>
        <a:xfrm>
          <a:off x="14020800" y="14834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149606</xdr:rowOff>
    </xdr:from>
    <xdr:to>
      <xdr:col>64</xdr:col>
      <xdr:colOff>152400</xdr:colOff>
      <xdr:row>88</xdr:row>
      <xdr:rowOff>79756</xdr:rowOff>
    </xdr:to>
    <xdr:sp macro="" textlink="">
      <xdr:nvSpPr>
        <xdr:cNvPr id="265" name="フローチャート: 判断 264"/>
        <xdr:cNvSpPr/>
      </xdr:nvSpPr>
      <xdr:spPr>
        <a:xfrm>
          <a:off x="13462000" y="15065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89933</xdr:rowOff>
    </xdr:from>
    <xdr:ext cx="762000" cy="259045"/>
    <xdr:sp macro="" textlink="">
      <xdr:nvSpPr>
        <xdr:cNvPr id="266" name="テキスト ボックス 265"/>
        <xdr:cNvSpPr txBox="1"/>
      </xdr:nvSpPr>
      <xdr:spPr>
        <a:xfrm>
          <a:off x="13131800" y="14834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7" name="テキスト ボックス 266"/>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8" name="テキスト ボックス 267"/>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9" name="テキスト ボックス 268"/>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0" name="テキスト ボックス 269"/>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1" name="テキスト ボックス 270"/>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88</xdr:row>
      <xdr:rowOff>40894</xdr:rowOff>
    </xdr:from>
    <xdr:to>
      <xdr:col>81</xdr:col>
      <xdr:colOff>95250</xdr:colOff>
      <xdr:row>88</xdr:row>
      <xdr:rowOff>142494</xdr:rowOff>
    </xdr:to>
    <xdr:sp macro="" textlink="">
      <xdr:nvSpPr>
        <xdr:cNvPr id="272" name="楕円 271"/>
        <xdr:cNvSpPr/>
      </xdr:nvSpPr>
      <xdr:spPr>
        <a:xfrm>
          <a:off x="16967200" y="15128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88</xdr:row>
      <xdr:rowOff>12971</xdr:rowOff>
    </xdr:from>
    <xdr:ext cx="762000" cy="259045"/>
    <xdr:sp macro="" textlink="">
      <xdr:nvSpPr>
        <xdr:cNvPr id="273" name="給与水準   （国との比較）該当値テキスト"/>
        <xdr:cNvSpPr txBox="1"/>
      </xdr:nvSpPr>
      <xdr:spPr>
        <a:xfrm>
          <a:off x="17106900" y="151005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88</xdr:row>
      <xdr:rowOff>36068</xdr:rowOff>
    </xdr:from>
    <xdr:to>
      <xdr:col>77</xdr:col>
      <xdr:colOff>95250</xdr:colOff>
      <xdr:row>88</xdr:row>
      <xdr:rowOff>137668</xdr:rowOff>
    </xdr:to>
    <xdr:sp macro="" textlink="">
      <xdr:nvSpPr>
        <xdr:cNvPr id="274" name="楕円 273"/>
        <xdr:cNvSpPr/>
      </xdr:nvSpPr>
      <xdr:spPr>
        <a:xfrm>
          <a:off x="16129000" y="15123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88</xdr:row>
      <xdr:rowOff>122445</xdr:rowOff>
    </xdr:from>
    <xdr:ext cx="736600" cy="259045"/>
    <xdr:sp macro="" textlink="">
      <xdr:nvSpPr>
        <xdr:cNvPr id="275" name="テキスト ボックス 274"/>
        <xdr:cNvSpPr txBox="1"/>
      </xdr:nvSpPr>
      <xdr:spPr>
        <a:xfrm>
          <a:off x="15798800" y="152100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88</xdr:row>
      <xdr:rowOff>36068</xdr:rowOff>
    </xdr:from>
    <xdr:to>
      <xdr:col>73</xdr:col>
      <xdr:colOff>44450</xdr:colOff>
      <xdr:row>88</xdr:row>
      <xdr:rowOff>137668</xdr:rowOff>
    </xdr:to>
    <xdr:sp macro="" textlink="">
      <xdr:nvSpPr>
        <xdr:cNvPr id="276" name="楕円 275"/>
        <xdr:cNvSpPr/>
      </xdr:nvSpPr>
      <xdr:spPr>
        <a:xfrm>
          <a:off x="15240000" y="15123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88</xdr:row>
      <xdr:rowOff>122445</xdr:rowOff>
    </xdr:from>
    <xdr:ext cx="762000" cy="259045"/>
    <xdr:sp macro="" textlink="">
      <xdr:nvSpPr>
        <xdr:cNvPr id="277" name="テキスト ボックス 276"/>
        <xdr:cNvSpPr txBox="1"/>
      </xdr:nvSpPr>
      <xdr:spPr>
        <a:xfrm>
          <a:off x="14909800" y="152100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88</xdr:row>
      <xdr:rowOff>26415</xdr:rowOff>
    </xdr:from>
    <xdr:to>
      <xdr:col>68</xdr:col>
      <xdr:colOff>203200</xdr:colOff>
      <xdr:row>88</xdr:row>
      <xdr:rowOff>128015</xdr:rowOff>
    </xdr:to>
    <xdr:sp macro="" textlink="">
      <xdr:nvSpPr>
        <xdr:cNvPr id="278" name="楕円 277"/>
        <xdr:cNvSpPr/>
      </xdr:nvSpPr>
      <xdr:spPr>
        <a:xfrm>
          <a:off x="14351000" y="15114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88</xdr:row>
      <xdr:rowOff>112792</xdr:rowOff>
    </xdr:from>
    <xdr:ext cx="762000" cy="259045"/>
    <xdr:sp macro="" textlink="">
      <xdr:nvSpPr>
        <xdr:cNvPr id="279" name="テキスト ボックス 278"/>
        <xdr:cNvSpPr txBox="1"/>
      </xdr:nvSpPr>
      <xdr:spPr>
        <a:xfrm>
          <a:off x="14020800" y="15200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88</xdr:row>
      <xdr:rowOff>26415</xdr:rowOff>
    </xdr:from>
    <xdr:to>
      <xdr:col>64</xdr:col>
      <xdr:colOff>152400</xdr:colOff>
      <xdr:row>88</xdr:row>
      <xdr:rowOff>128015</xdr:rowOff>
    </xdr:to>
    <xdr:sp macro="" textlink="">
      <xdr:nvSpPr>
        <xdr:cNvPr id="280" name="楕円 279"/>
        <xdr:cNvSpPr/>
      </xdr:nvSpPr>
      <xdr:spPr>
        <a:xfrm>
          <a:off x="13462000" y="15114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88</xdr:row>
      <xdr:rowOff>112792</xdr:rowOff>
    </xdr:from>
    <xdr:ext cx="762000" cy="259045"/>
    <xdr:sp macro="" textlink="">
      <xdr:nvSpPr>
        <xdr:cNvPr id="281" name="テキスト ボックス 280"/>
        <xdr:cNvSpPr txBox="1"/>
      </xdr:nvSpPr>
      <xdr:spPr>
        <a:xfrm>
          <a:off x="13131800" y="15200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2" name="正方形/長方形 281"/>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3" name="テキスト ボックス 282"/>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4" name="テキスト ボックス 283"/>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[29.31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5" name="正方形/長方形 284"/>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6" name="正方形/長方形 285"/>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7" name="正方形/長方形 286"/>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8" name="正方形/長方形 287"/>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9" name="正方形/長方形 288"/>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0" name="正方形/長方形 289"/>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1" name="正方形/長方形 290"/>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2" name="正方形/長方形 291"/>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3" name="正方形/長方形 292"/>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4" name="テキスト ボックス 293"/>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　町立養護老人ホーム（正職員１１人）を運営していることが類似団体平均を上回る要因である。また、定員適正化計画に基づき退職者不補充などにより職員数の削減を図ってきたところではあるが、３５歳以下の若年層の職員が少なく年齢構成のバランスが悪い状況となり、長期的にみると退職によって組織体制の維持が困難なことから、退職者不補充を基本としつつも将来の年齢別職員構成の平準化により適正な定員管理に努める。</a:t>
          </a:r>
          <a:endParaRPr lang="ja-JP" altLang="ja-JP" sz="1400">
            <a:effectLst/>
          </a:endParaRPr>
        </a:p>
      </xdr:txBody>
    </xdr:sp>
    <xdr:clientData/>
  </xdr:twoCellAnchor>
  <xdr:oneCellAnchor>
    <xdr:from>
      <xdr:col>61</xdr:col>
      <xdr:colOff>6350</xdr:colOff>
      <xdr:row>54</xdr:row>
      <xdr:rowOff>139700</xdr:rowOff>
    </xdr:from>
    <xdr:ext cx="349839" cy="225703"/>
    <xdr:sp macro="" textlink="">
      <xdr:nvSpPr>
        <xdr:cNvPr id="295" name="テキスト ボックス 294"/>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6" name="直線コネクタ 295"/>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7" name="テキスト ボックス 296"/>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298" name="直線コネクタ 297"/>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299" name="テキスト ボックス 298"/>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0" name="直線コネクタ 299"/>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1" name="テキスト ボックス 300"/>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2" name="直線コネクタ 301"/>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3" name="テキスト ボックス 302"/>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4" name="直線コネクタ 303"/>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5" name="テキスト ボックス 304"/>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6" name="直線コネクタ 305"/>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7" name="テキスト ボックス 306"/>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08" name="直線コネクタ 307"/>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09" name="テキスト ボックス 308"/>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0" name="直線コネクタ 309"/>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1" name="テキスト ボックス 310"/>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2"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95286</xdr:rowOff>
    </xdr:from>
    <xdr:to>
      <xdr:col>81</xdr:col>
      <xdr:colOff>44450</xdr:colOff>
      <xdr:row>68</xdr:row>
      <xdr:rowOff>25418</xdr:rowOff>
    </xdr:to>
    <xdr:cxnSp macro="">
      <xdr:nvCxnSpPr>
        <xdr:cNvPr id="313" name="直線コネクタ 312"/>
        <xdr:cNvCxnSpPr/>
      </xdr:nvCxnSpPr>
      <xdr:spPr>
        <a:xfrm flipV="1">
          <a:off x="17018000" y="10039386"/>
          <a:ext cx="0" cy="164463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168945</xdr:rowOff>
    </xdr:from>
    <xdr:ext cx="762000" cy="259045"/>
    <xdr:sp macro="" textlink="">
      <xdr:nvSpPr>
        <xdr:cNvPr id="314" name="定員管理の状況最小値テキスト"/>
        <xdr:cNvSpPr txBox="1"/>
      </xdr:nvSpPr>
      <xdr:spPr>
        <a:xfrm>
          <a:off x="17106900" y="116560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68</xdr:row>
      <xdr:rowOff>25418</xdr:rowOff>
    </xdr:from>
    <xdr:to>
      <xdr:col>81</xdr:col>
      <xdr:colOff>133350</xdr:colOff>
      <xdr:row>68</xdr:row>
      <xdr:rowOff>25418</xdr:rowOff>
    </xdr:to>
    <xdr:cxnSp macro="">
      <xdr:nvCxnSpPr>
        <xdr:cNvPr id="315" name="直線コネクタ 314"/>
        <xdr:cNvCxnSpPr/>
      </xdr:nvCxnSpPr>
      <xdr:spPr>
        <a:xfrm>
          <a:off x="16929100" y="116840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10213</xdr:rowOff>
    </xdr:from>
    <xdr:ext cx="762000" cy="259045"/>
    <xdr:sp macro="" textlink="">
      <xdr:nvSpPr>
        <xdr:cNvPr id="316" name="定員管理の状況最大値テキスト"/>
        <xdr:cNvSpPr txBox="1"/>
      </xdr:nvSpPr>
      <xdr:spPr>
        <a:xfrm>
          <a:off x="17106900" y="9782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95286</xdr:rowOff>
    </xdr:from>
    <xdr:to>
      <xdr:col>81</xdr:col>
      <xdr:colOff>133350</xdr:colOff>
      <xdr:row>58</xdr:row>
      <xdr:rowOff>95286</xdr:rowOff>
    </xdr:to>
    <xdr:cxnSp macro="">
      <xdr:nvCxnSpPr>
        <xdr:cNvPr id="317" name="直線コネクタ 316"/>
        <xdr:cNvCxnSpPr/>
      </xdr:nvCxnSpPr>
      <xdr:spPr>
        <a:xfrm>
          <a:off x="16929100" y="100393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88011</xdr:rowOff>
    </xdr:from>
    <xdr:to>
      <xdr:col>81</xdr:col>
      <xdr:colOff>44450</xdr:colOff>
      <xdr:row>61</xdr:row>
      <xdr:rowOff>140408</xdr:rowOff>
    </xdr:to>
    <xdr:cxnSp macro="">
      <xdr:nvCxnSpPr>
        <xdr:cNvPr id="318" name="直線コネクタ 317"/>
        <xdr:cNvCxnSpPr/>
      </xdr:nvCxnSpPr>
      <xdr:spPr>
        <a:xfrm>
          <a:off x="16179800" y="10546461"/>
          <a:ext cx="838200" cy="523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89716</xdr:rowOff>
    </xdr:from>
    <xdr:ext cx="762000" cy="259045"/>
    <xdr:sp macro="" textlink="">
      <xdr:nvSpPr>
        <xdr:cNvPr id="319" name="定員管理の状況平均値テキスト"/>
        <xdr:cNvSpPr txBox="1"/>
      </xdr:nvSpPr>
      <xdr:spPr>
        <a:xfrm>
          <a:off x="17106900" y="1020526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73189</xdr:rowOff>
    </xdr:from>
    <xdr:to>
      <xdr:col>81</xdr:col>
      <xdr:colOff>95250</xdr:colOff>
      <xdr:row>61</xdr:row>
      <xdr:rowOff>3339</xdr:rowOff>
    </xdr:to>
    <xdr:sp macro="" textlink="">
      <xdr:nvSpPr>
        <xdr:cNvPr id="320" name="フローチャート: 判断 319"/>
        <xdr:cNvSpPr/>
      </xdr:nvSpPr>
      <xdr:spPr>
        <a:xfrm>
          <a:off x="16967200" y="10360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80083</xdr:rowOff>
    </xdr:from>
    <xdr:to>
      <xdr:col>77</xdr:col>
      <xdr:colOff>44450</xdr:colOff>
      <xdr:row>61</xdr:row>
      <xdr:rowOff>88011</xdr:rowOff>
    </xdr:to>
    <xdr:cxnSp macro="">
      <xdr:nvCxnSpPr>
        <xdr:cNvPr id="321" name="直線コネクタ 320"/>
        <xdr:cNvCxnSpPr/>
      </xdr:nvCxnSpPr>
      <xdr:spPr>
        <a:xfrm>
          <a:off x="15290800" y="10538533"/>
          <a:ext cx="889000" cy="7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48369</xdr:rowOff>
    </xdr:from>
    <xdr:to>
      <xdr:col>77</xdr:col>
      <xdr:colOff>95250</xdr:colOff>
      <xdr:row>60</xdr:row>
      <xdr:rowOff>149969</xdr:rowOff>
    </xdr:to>
    <xdr:sp macro="" textlink="">
      <xdr:nvSpPr>
        <xdr:cNvPr id="322" name="フローチャート: 判断 321"/>
        <xdr:cNvSpPr/>
      </xdr:nvSpPr>
      <xdr:spPr>
        <a:xfrm>
          <a:off x="16129000" y="10335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160146</xdr:rowOff>
    </xdr:from>
    <xdr:ext cx="736600" cy="259045"/>
    <xdr:sp macro="" textlink="">
      <xdr:nvSpPr>
        <xdr:cNvPr id="323" name="テキスト ボックス 322"/>
        <xdr:cNvSpPr txBox="1"/>
      </xdr:nvSpPr>
      <xdr:spPr>
        <a:xfrm>
          <a:off x="15798800" y="101042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80083</xdr:rowOff>
    </xdr:from>
    <xdr:to>
      <xdr:col>72</xdr:col>
      <xdr:colOff>203200</xdr:colOff>
      <xdr:row>61</xdr:row>
      <xdr:rowOff>89735</xdr:rowOff>
    </xdr:to>
    <xdr:cxnSp macro="">
      <xdr:nvCxnSpPr>
        <xdr:cNvPr id="324" name="直線コネクタ 323"/>
        <xdr:cNvCxnSpPr/>
      </xdr:nvCxnSpPr>
      <xdr:spPr>
        <a:xfrm flipV="1">
          <a:off x="14401800" y="10538533"/>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34925</xdr:rowOff>
    </xdr:from>
    <xdr:to>
      <xdr:col>73</xdr:col>
      <xdr:colOff>44450</xdr:colOff>
      <xdr:row>60</xdr:row>
      <xdr:rowOff>136525</xdr:rowOff>
    </xdr:to>
    <xdr:sp macro="" textlink="">
      <xdr:nvSpPr>
        <xdr:cNvPr id="325" name="フローチャート: 判断 324"/>
        <xdr:cNvSpPr/>
      </xdr:nvSpPr>
      <xdr:spPr>
        <a:xfrm>
          <a:off x="15240000" y="1032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146702</xdr:rowOff>
    </xdr:from>
    <xdr:ext cx="762000" cy="259045"/>
    <xdr:sp macro="" textlink="">
      <xdr:nvSpPr>
        <xdr:cNvPr id="326" name="テキスト ボックス 325"/>
        <xdr:cNvSpPr txBox="1"/>
      </xdr:nvSpPr>
      <xdr:spPr>
        <a:xfrm>
          <a:off x="14909800" y="100908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43887</xdr:rowOff>
    </xdr:from>
    <xdr:to>
      <xdr:col>68</xdr:col>
      <xdr:colOff>152400</xdr:colOff>
      <xdr:row>61</xdr:row>
      <xdr:rowOff>89735</xdr:rowOff>
    </xdr:to>
    <xdr:cxnSp macro="">
      <xdr:nvCxnSpPr>
        <xdr:cNvPr id="327" name="直線コネクタ 326"/>
        <xdr:cNvCxnSpPr/>
      </xdr:nvCxnSpPr>
      <xdr:spPr>
        <a:xfrm>
          <a:off x="13512800" y="10502337"/>
          <a:ext cx="889000" cy="45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21481</xdr:rowOff>
    </xdr:from>
    <xdr:to>
      <xdr:col>68</xdr:col>
      <xdr:colOff>203200</xdr:colOff>
      <xdr:row>60</xdr:row>
      <xdr:rowOff>123081</xdr:rowOff>
    </xdr:to>
    <xdr:sp macro="" textlink="">
      <xdr:nvSpPr>
        <xdr:cNvPr id="328" name="フローチャート: 判断 327"/>
        <xdr:cNvSpPr/>
      </xdr:nvSpPr>
      <xdr:spPr>
        <a:xfrm>
          <a:off x="14351000" y="10308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133258</xdr:rowOff>
    </xdr:from>
    <xdr:ext cx="762000" cy="259045"/>
    <xdr:sp macro="" textlink="">
      <xdr:nvSpPr>
        <xdr:cNvPr id="329" name="テキスト ボックス 328"/>
        <xdr:cNvSpPr txBox="1"/>
      </xdr:nvSpPr>
      <xdr:spPr>
        <a:xfrm>
          <a:off x="14020800" y="100773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3556</xdr:rowOff>
    </xdr:from>
    <xdr:to>
      <xdr:col>64</xdr:col>
      <xdr:colOff>152400</xdr:colOff>
      <xdr:row>60</xdr:row>
      <xdr:rowOff>105156</xdr:rowOff>
    </xdr:to>
    <xdr:sp macro="" textlink="">
      <xdr:nvSpPr>
        <xdr:cNvPr id="330" name="フローチャート: 判断 329"/>
        <xdr:cNvSpPr/>
      </xdr:nvSpPr>
      <xdr:spPr>
        <a:xfrm>
          <a:off x="13462000" y="10290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115333</xdr:rowOff>
    </xdr:from>
    <xdr:ext cx="762000" cy="259045"/>
    <xdr:sp macro="" textlink="">
      <xdr:nvSpPr>
        <xdr:cNvPr id="331" name="テキスト ボックス 330"/>
        <xdr:cNvSpPr txBox="1"/>
      </xdr:nvSpPr>
      <xdr:spPr>
        <a:xfrm>
          <a:off x="13131800" y="100594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2" name="テキスト ボックス 331"/>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3" name="テキスト ボックス 332"/>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4" name="テキスト ボックス 333"/>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5" name="テキスト ボックス 334"/>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6" name="テキスト ボックス 335"/>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89608</xdr:rowOff>
    </xdr:from>
    <xdr:to>
      <xdr:col>81</xdr:col>
      <xdr:colOff>95250</xdr:colOff>
      <xdr:row>62</xdr:row>
      <xdr:rowOff>19758</xdr:rowOff>
    </xdr:to>
    <xdr:sp macro="" textlink="">
      <xdr:nvSpPr>
        <xdr:cNvPr id="337" name="楕円 336"/>
        <xdr:cNvSpPr/>
      </xdr:nvSpPr>
      <xdr:spPr>
        <a:xfrm>
          <a:off x="16967200" y="10548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61</xdr:row>
      <xdr:rowOff>61685</xdr:rowOff>
    </xdr:from>
    <xdr:ext cx="762000" cy="259045"/>
    <xdr:sp macro="" textlink="">
      <xdr:nvSpPr>
        <xdr:cNvPr id="338" name="定員管理の状況該当値テキスト"/>
        <xdr:cNvSpPr txBox="1"/>
      </xdr:nvSpPr>
      <xdr:spPr>
        <a:xfrm>
          <a:off x="17106900" y="105201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37211</xdr:rowOff>
    </xdr:from>
    <xdr:to>
      <xdr:col>77</xdr:col>
      <xdr:colOff>95250</xdr:colOff>
      <xdr:row>61</xdr:row>
      <xdr:rowOff>138811</xdr:rowOff>
    </xdr:to>
    <xdr:sp macro="" textlink="">
      <xdr:nvSpPr>
        <xdr:cNvPr id="339" name="楕円 338"/>
        <xdr:cNvSpPr/>
      </xdr:nvSpPr>
      <xdr:spPr>
        <a:xfrm>
          <a:off x="16129000" y="10495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123588</xdr:rowOff>
    </xdr:from>
    <xdr:ext cx="736600" cy="259045"/>
    <xdr:sp macro="" textlink="">
      <xdr:nvSpPr>
        <xdr:cNvPr id="340" name="テキスト ボックス 339"/>
        <xdr:cNvSpPr txBox="1"/>
      </xdr:nvSpPr>
      <xdr:spPr>
        <a:xfrm>
          <a:off x="15798800" y="105820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61</xdr:row>
      <xdr:rowOff>29283</xdr:rowOff>
    </xdr:from>
    <xdr:to>
      <xdr:col>73</xdr:col>
      <xdr:colOff>44450</xdr:colOff>
      <xdr:row>61</xdr:row>
      <xdr:rowOff>130883</xdr:rowOff>
    </xdr:to>
    <xdr:sp macro="" textlink="">
      <xdr:nvSpPr>
        <xdr:cNvPr id="341" name="楕円 340"/>
        <xdr:cNvSpPr/>
      </xdr:nvSpPr>
      <xdr:spPr>
        <a:xfrm>
          <a:off x="15240000" y="104877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115660</xdr:rowOff>
    </xdr:from>
    <xdr:ext cx="762000" cy="259045"/>
    <xdr:sp macro="" textlink="">
      <xdr:nvSpPr>
        <xdr:cNvPr id="342" name="テキスト ボックス 341"/>
        <xdr:cNvSpPr txBox="1"/>
      </xdr:nvSpPr>
      <xdr:spPr>
        <a:xfrm>
          <a:off x="14909800" y="10574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38935</xdr:rowOff>
    </xdr:from>
    <xdr:to>
      <xdr:col>68</xdr:col>
      <xdr:colOff>203200</xdr:colOff>
      <xdr:row>61</xdr:row>
      <xdr:rowOff>140535</xdr:rowOff>
    </xdr:to>
    <xdr:sp macro="" textlink="">
      <xdr:nvSpPr>
        <xdr:cNvPr id="343" name="楕円 342"/>
        <xdr:cNvSpPr/>
      </xdr:nvSpPr>
      <xdr:spPr>
        <a:xfrm>
          <a:off x="14351000" y="10497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125312</xdr:rowOff>
    </xdr:from>
    <xdr:ext cx="762000" cy="259045"/>
    <xdr:sp macro="" textlink="">
      <xdr:nvSpPr>
        <xdr:cNvPr id="344" name="テキスト ボックス 343"/>
        <xdr:cNvSpPr txBox="1"/>
      </xdr:nvSpPr>
      <xdr:spPr>
        <a:xfrm>
          <a:off x="14020800" y="105837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164537</xdr:rowOff>
    </xdr:from>
    <xdr:to>
      <xdr:col>64</xdr:col>
      <xdr:colOff>152400</xdr:colOff>
      <xdr:row>61</xdr:row>
      <xdr:rowOff>94687</xdr:rowOff>
    </xdr:to>
    <xdr:sp macro="" textlink="">
      <xdr:nvSpPr>
        <xdr:cNvPr id="345" name="楕円 344"/>
        <xdr:cNvSpPr/>
      </xdr:nvSpPr>
      <xdr:spPr>
        <a:xfrm>
          <a:off x="13462000" y="10451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79464</xdr:rowOff>
    </xdr:from>
    <xdr:ext cx="762000" cy="259045"/>
    <xdr:sp macro="" textlink="">
      <xdr:nvSpPr>
        <xdr:cNvPr id="346" name="テキスト ボックス 345"/>
        <xdr:cNvSpPr txBox="1"/>
      </xdr:nvSpPr>
      <xdr:spPr>
        <a:xfrm>
          <a:off x="13131800" y="105379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7" name="正方形/長方形 346"/>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8" name="テキスト ボックス 347"/>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9" name="テキスト ボックス 348"/>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0" name="正方形/長方形 349"/>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1" name="正方形/長方形 350"/>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2" name="正方形/長方形 351"/>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3" name="正方形/長方形 352"/>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4" name="正方形/長方形 353"/>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5" name="正方形/長方形 354"/>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6" name="正方形/長方形 355"/>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7" name="正方形/長方形 356"/>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8" name="正方形/長方形 357"/>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9" name="テキスト ボックス 358"/>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　計画的な繰上償還の実施、起債発行の抑制により類似団体を下回っているが、今後は大型建設事業の償還が始まり負担比率が上昇していくため、従前同様に公債費の適切な把握・管理を行い財政の健全化を図る。</a:t>
          </a:r>
          <a:endParaRPr lang="ja-JP" altLang="ja-JP" sz="1400">
            <a:effectLst/>
          </a:endParaRPr>
        </a:p>
      </xdr:txBody>
    </xdr:sp>
    <xdr:clientData/>
  </xdr:twoCellAnchor>
  <xdr:oneCellAnchor>
    <xdr:from>
      <xdr:col>61</xdr:col>
      <xdr:colOff>6350</xdr:colOff>
      <xdr:row>32</xdr:row>
      <xdr:rowOff>101600</xdr:rowOff>
    </xdr:from>
    <xdr:ext cx="298543" cy="225703"/>
    <xdr:sp macro="" textlink="">
      <xdr:nvSpPr>
        <xdr:cNvPr id="360" name="テキスト ボックス 359"/>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1" name="直線コネクタ 360"/>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2" name="テキスト ボックス 361"/>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3" name="直線コネクタ 362"/>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4" name="テキスト ボックス 363"/>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5" name="直線コネクタ 364"/>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6" name="テキスト ボックス 365"/>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7" name="直線コネクタ 366"/>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68" name="テキスト ボックス 367"/>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69" name="直線コネクタ 368"/>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0" name="テキスト ボックス 369"/>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1" name="直線コネクタ 370"/>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2" name="直線コネクタ 371"/>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3"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32597</xdr:rowOff>
    </xdr:from>
    <xdr:to>
      <xdr:col>81</xdr:col>
      <xdr:colOff>44450</xdr:colOff>
      <xdr:row>45</xdr:row>
      <xdr:rowOff>41910</xdr:rowOff>
    </xdr:to>
    <xdr:cxnSp macro="">
      <xdr:nvCxnSpPr>
        <xdr:cNvPr id="374" name="直線コネクタ 373"/>
        <xdr:cNvCxnSpPr/>
      </xdr:nvCxnSpPr>
      <xdr:spPr>
        <a:xfrm flipV="1">
          <a:off x="17018000" y="6204797"/>
          <a:ext cx="0" cy="155236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13987</xdr:rowOff>
    </xdr:from>
    <xdr:ext cx="762000" cy="259045"/>
    <xdr:sp macro="" textlink="">
      <xdr:nvSpPr>
        <xdr:cNvPr id="375" name="公債費負担の状況最小値テキスト"/>
        <xdr:cNvSpPr txBox="1"/>
      </xdr:nvSpPr>
      <xdr:spPr>
        <a:xfrm>
          <a:off x="17106900" y="7729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41910</xdr:rowOff>
    </xdr:from>
    <xdr:to>
      <xdr:col>81</xdr:col>
      <xdr:colOff>133350</xdr:colOff>
      <xdr:row>45</xdr:row>
      <xdr:rowOff>41910</xdr:rowOff>
    </xdr:to>
    <xdr:cxnSp macro="">
      <xdr:nvCxnSpPr>
        <xdr:cNvPr id="376" name="直線コネクタ 375"/>
        <xdr:cNvCxnSpPr/>
      </xdr:nvCxnSpPr>
      <xdr:spPr>
        <a:xfrm>
          <a:off x="16929100" y="7757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118974</xdr:rowOff>
    </xdr:from>
    <xdr:ext cx="762000" cy="259045"/>
    <xdr:sp macro="" textlink="">
      <xdr:nvSpPr>
        <xdr:cNvPr id="377" name="公債費負担の状況最大値テキスト"/>
        <xdr:cNvSpPr txBox="1"/>
      </xdr:nvSpPr>
      <xdr:spPr>
        <a:xfrm>
          <a:off x="17106900" y="59482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32597</xdr:rowOff>
    </xdr:from>
    <xdr:to>
      <xdr:col>81</xdr:col>
      <xdr:colOff>133350</xdr:colOff>
      <xdr:row>36</xdr:row>
      <xdr:rowOff>32597</xdr:rowOff>
    </xdr:to>
    <xdr:cxnSp macro="">
      <xdr:nvCxnSpPr>
        <xdr:cNvPr id="378" name="直線コネクタ 377"/>
        <xdr:cNvCxnSpPr/>
      </xdr:nvCxnSpPr>
      <xdr:spPr>
        <a:xfrm>
          <a:off x="16929100" y="62047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38</xdr:row>
      <xdr:rowOff>59690</xdr:rowOff>
    </xdr:from>
    <xdr:to>
      <xdr:col>81</xdr:col>
      <xdr:colOff>44450</xdr:colOff>
      <xdr:row>38</xdr:row>
      <xdr:rowOff>75777</xdr:rowOff>
    </xdr:to>
    <xdr:cxnSp macro="">
      <xdr:nvCxnSpPr>
        <xdr:cNvPr id="379" name="直線コネクタ 378"/>
        <xdr:cNvCxnSpPr/>
      </xdr:nvCxnSpPr>
      <xdr:spPr>
        <a:xfrm>
          <a:off x="16179800" y="6574790"/>
          <a:ext cx="8382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41</xdr:row>
      <xdr:rowOff>77910</xdr:rowOff>
    </xdr:from>
    <xdr:ext cx="762000" cy="259045"/>
    <xdr:sp macro="" textlink="">
      <xdr:nvSpPr>
        <xdr:cNvPr id="380" name="公債費負担の状況平均値テキスト"/>
        <xdr:cNvSpPr txBox="1"/>
      </xdr:nvSpPr>
      <xdr:spPr>
        <a:xfrm>
          <a:off x="17106900" y="71073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105833</xdr:rowOff>
    </xdr:from>
    <xdr:to>
      <xdr:col>81</xdr:col>
      <xdr:colOff>95250</xdr:colOff>
      <xdr:row>42</xdr:row>
      <xdr:rowOff>35983</xdr:rowOff>
    </xdr:to>
    <xdr:sp macro="" textlink="">
      <xdr:nvSpPr>
        <xdr:cNvPr id="381" name="フローチャート: 判断 380"/>
        <xdr:cNvSpPr/>
      </xdr:nvSpPr>
      <xdr:spPr>
        <a:xfrm>
          <a:off x="16967200" y="7135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38</xdr:row>
      <xdr:rowOff>19473</xdr:rowOff>
    </xdr:from>
    <xdr:to>
      <xdr:col>77</xdr:col>
      <xdr:colOff>44450</xdr:colOff>
      <xdr:row>38</xdr:row>
      <xdr:rowOff>59690</xdr:rowOff>
    </xdr:to>
    <xdr:cxnSp macro="">
      <xdr:nvCxnSpPr>
        <xdr:cNvPr id="382" name="直線コネクタ 381"/>
        <xdr:cNvCxnSpPr/>
      </xdr:nvCxnSpPr>
      <xdr:spPr>
        <a:xfrm>
          <a:off x="15290800" y="6534573"/>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105833</xdr:rowOff>
    </xdr:from>
    <xdr:to>
      <xdr:col>77</xdr:col>
      <xdr:colOff>95250</xdr:colOff>
      <xdr:row>42</xdr:row>
      <xdr:rowOff>35983</xdr:rowOff>
    </xdr:to>
    <xdr:sp macro="" textlink="">
      <xdr:nvSpPr>
        <xdr:cNvPr id="383" name="フローチャート: 判断 382"/>
        <xdr:cNvSpPr/>
      </xdr:nvSpPr>
      <xdr:spPr>
        <a:xfrm>
          <a:off x="16129000" y="7135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20760</xdr:rowOff>
    </xdr:from>
    <xdr:ext cx="736600" cy="259045"/>
    <xdr:sp macro="" textlink="">
      <xdr:nvSpPr>
        <xdr:cNvPr id="384" name="テキスト ボックス 383"/>
        <xdr:cNvSpPr txBox="1"/>
      </xdr:nvSpPr>
      <xdr:spPr>
        <a:xfrm>
          <a:off x="15798800" y="72216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38</xdr:row>
      <xdr:rowOff>11430</xdr:rowOff>
    </xdr:from>
    <xdr:to>
      <xdr:col>72</xdr:col>
      <xdr:colOff>203200</xdr:colOff>
      <xdr:row>38</xdr:row>
      <xdr:rowOff>19473</xdr:rowOff>
    </xdr:to>
    <xdr:cxnSp macro="">
      <xdr:nvCxnSpPr>
        <xdr:cNvPr id="385" name="直線コネクタ 384"/>
        <xdr:cNvCxnSpPr/>
      </xdr:nvCxnSpPr>
      <xdr:spPr>
        <a:xfrm>
          <a:off x="14401800" y="6526530"/>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97790</xdr:rowOff>
    </xdr:from>
    <xdr:to>
      <xdr:col>73</xdr:col>
      <xdr:colOff>44450</xdr:colOff>
      <xdr:row>42</xdr:row>
      <xdr:rowOff>27940</xdr:rowOff>
    </xdr:to>
    <xdr:sp macro="" textlink="">
      <xdr:nvSpPr>
        <xdr:cNvPr id="386" name="フローチャート: 判断 385"/>
        <xdr:cNvSpPr/>
      </xdr:nvSpPr>
      <xdr:spPr>
        <a:xfrm>
          <a:off x="15240000" y="7127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42</xdr:row>
      <xdr:rowOff>12717</xdr:rowOff>
    </xdr:from>
    <xdr:ext cx="762000" cy="259045"/>
    <xdr:sp macro="" textlink="">
      <xdr:nvSpPr>
        <xdr:cNvPr id="387" name="テキスト ボックス 386"/>
        <xdr:cNvSpPr txBox="1"/>
      </xdr:nvSpPr>
      <xdr:spPr>
        <a:xfrm>
          <a:off x="14909800" y="7213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38</xdr:row>
      <xdr:rowOff>11430</xdr:rowOff>
    </xdr:from>
    <xdr:to>
      <xdr:col>68</xdr:col>
      <xdr:colOff>152400</xdr:colOff>
      <xdr:row>38</xdr:row>
      <xdr:rowOff>67733</xdr:rowOff>
    </xdr:to>
    <xdr:cxnSp macro="">
      <xdr:nvCxnSpPr>
        <xdr:cNvPr id="388" name="直線コネクタ 387"/>
        <xdr:cNvCxnSpPr/>
      </xdr:nvCxnSpPr>
      <xdr:spPr>
        <a:xfrm flipV="1">
          <a:off x="13512800" y="6526530"/>
          <a:ext cx="889000" cy="56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89746</xdr:rowOff>
    </xdr:from>
    <xdr:to>
      <xdr:col>68</xdr:col>
      <xdr:colOff>203200</xdr:colOff>
      <xdr:row>42</xdr:row>
      <xdr:rowOff>19896</xdr:rowOff>
    </xdr:to>
    <xdr:sp macro="" textlink="">
      <xdr:nvSpPr>
        <xdr:cNvPr id="389" name="フローチャート: 判断 388"/>
        <xdr:cNvSpPr/>
      </xdr:nvSpPr>
      <xdr:spPr>
        <a:xfrm>
          <a:off x="14351000" y="7119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4673</xdr:rowOff>
    </xdr:from>
    <xdr:ext cx="762000" cy="259045"/>
    <xdr:sp macro="" textlink="">
      <xdr:nvSpPr>
        <xdr:cNvPr id="390" name="テキスト ボックス 389"/>
        <xdr:cNvSpPr txBox="1"/>
      </xdr:nvSpPr>
      <xdr:spPr>
        <a:xfrm>
          <a:off x="14020800" y="72055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73660</xdr:rowOff>
    </xdr:from>
    <xdr:to>
      <xdr:col>64</xdr:col>
      <xdr:colOff>152400</xdr:colOff>
      <xdr:row>42</xdr:row>
      <xdr:rowOff>3810</xdr:rowOff>
    </xdr:to>
    <xdr:sp macro="" textlink="">
      <xdr:nvSpPr>
        <xdr:cNvPr id="391" name="フローチャート: 判断 390"/>
        <xdr:cNvSpPr/>
      </xdr:nvSpPr>
      <xdr:spPr>
        <a:xfrm>
          <a:off x="13462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160037</xdr:rowOff>
    </xdr:from>
    <xdr:ext cx="762000" cy="259045"/>
    <xdr:sp macro="" textlink="">
      <xdr:nvSpPr>
        <xdr:cNvPr id="392" name="テキスト ボックス 391"/>
        <xdr:cNvSpPr txBox="1"/>
      </xdr:nvSpPr>
      <xdr:spPr>
        <a:xfrm>
          <a:off x="13131800" y="7189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3" name="テキスト ボックス 392"/>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4" name="テキスト ボックス 393"/>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5" name="テキスト ボックス 394"/>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6" name="テキスト ボックス 395"/>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7" name="テキスト ボックス 396"/>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38</xdr:row>
      <xdr:rowOff>24977</xdr:rowOff>
    </xdr:from>
    <xdr:to>
      <xdr:col>81</xdr:col>
      <xdr:colOff>95250</xdr:colOff>
      <xdr:row>38</xdr:row>
      <xdr:rowOff>126577</xdr:rowOff>
    </xdr:to>
    <xdr:sp macro="" textlink="">
      <xdr:nvSpPr>
        <xdr:cNvPr id="398" name="楕円 397"/>
        <xdr:cNvSpPr/>
      </xdr:nvSpPr>
      <xdr:spPr>
        <a:xfrm>
          <a:off x="16967200" y="6540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37</xdr:row>
      <xdr:rowOff>41504</xdr:rowOff>
    </xdr:from>
    <xdr:ext cx="762000" cy="259045"/>
    <xdr:sp macro="" textlink="">
      <xdr:nvSpPr>
        <xdr:cNvPr id="399" name="公債費負担の状況該当値テキスト"/>
        <xdr:cNvSpPr txBox="1"/>
      </xdr:nvSpPr>
      <xdr:spPr>
        <a:xfrm>
          <a:off x="17106900" y="63851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38</xdr:row>
      <xdr:rowOff>8890</xdr:rowOff>
    </xdr:from>
    <xdr:to>
      <xdr:col>77</xdr:col>
      <xdr:colOff>95250</xdr:colOff>
      <xdr:row>38</xdr:row>
      <xdr:rowOff>110490</xdr:rowOff>
    </xdr:to>
    <xdr:sp macro="" textlink="">
      <xdr:nvSpPr>
        <xdr:cNvPr id="400" name="楕円 399"/>
        <xdr:cNvSpPr/>
      </xdr:nvSpPr>
      <xdr:spPr>
        <a:xfrm>
          <a:off x="16129000" y="6523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36</xdr:row>
      <xdr:rowOff>120667</xdr:rowOff>
    </xdr:from>
    <xdr:ext cx="736600" cy="259045"/>
    <xdr:sp macro="" textlink="">
      <xdr:nvSpPr>
        <xdr:cNvPr id="401" name="テキスト ボックス 400"/>
        <xdr:cNvSpPr txBox="1"/>
      </xdr:nvSpPr>
      <xdr:spPr>
        <a:xfrm>
          <a:off x="15798800" y="62928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37</xdr:row>
      <xdr:rowOff>140123</xdr:rowOff>
    </xdr:from>
    <xdr:to>
      <xdr:col>73</xdr:col>
      <xdr:colOff>44450</xdr:colOff>
      <xdr:row>38</xdr:row>
      <xdr:rowOff>70273</xdr:rowOff>
    </xdr:to>
    <xdr:sp macro="" textlink="">
      <xdr:nvSpPr>
        <xdr:cNvPr id="402" name="楕円 401"/>
        <xdr:cNvSpPr/>
      </xdr:nvSpPr>
      <xdr:spPr>
        <a:xfrm>
          <a:off x="15240000" y="64837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36</xdr:row>
      <xdr:rowOff>80450</xdr:rowOff>
    </xdr:from>
    <xdr:ext cx="762000" cy="259045"/>
    <xdr:sp macro="" textlink="">
      <xdr:nvSpPr>
        <xdr:cNvPr id="403" name="テキスト ボックス 402"/>
        <xdr:cNvSpPr txBox="1"/>
      </xdr:nvSpPr>
      <xdr:spPr>
        <a:xfrm>
          <a:off x="14909800" y="62526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37</xdr:row>
      <xdr:rowOff>132080</xdr:rowOff>
    </xdr:from>
    <xdr:to>
      <xdr:col>68</xdr:col>
      <xdr:colOff>203200</xdr:colOff>
      <xdr:row>38</xdr:row>
      <xdr:rowOff>62230</xdr:rowOff>
    </xdr:to>
    <xdr:sp macro="" textlink="">
      <xdr:nvSpPr>
        <xdr:cNvPr id="404" name="楕円 403"/>
        <xdr:cNvSpPr/>
      </xdr:nvSpPr>
      <xdr:spPr>
        <a:xfrm>
          <a:off x="14351000" y="6475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36</xdr:row>
      <xdr:rowOff>72407</xdr:rowOff>
    </xdr:from>
    <xdr:ext cx="762000" cy="259045"/>
    <xdr:sp macro="" textlink="">
      <xdr:nvSpPr>
        <xdr:cNvPr id="405" name="テキスト ボックス 404"/>
        <xdr:cNvSpPr txBox="1"/>
      </xdr:nvSpPr>
      <xdr:spPr>
        <a:xfrm>
          <a:off x="14020800" y="6244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38</xdr:row>
      <xdr:rowOff>16933</xdr:rowOff>
    </xdr:from>
    <xdr:to>
      <xdr:col>64</xdr:col>
      <xdr:colOff>152400</xdr:colOff>
      <xdr:row>38</xdr:row>
      <xdr:rowOff>118533</xdr:rowOff>
    </xdr:to>
    <xdr:sp macro="" textlink="">
      <xdr:nvSpPr>
        <xdr:cNvPr id="406" name="楕円 405"/>
        <xdr:cNvSpPr/>
      </xdr:nvSpPr>
      <xdr:spPr>
        <a:xfrm>
          <a:off x="13462000" y="65320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36</xdr:row>
      <xdr:rowOff>128710</xdr:rowOff>
    </xdr:from>
    <xdr:ext cx="762000" cy="259045"/>
    <xdr:sp macro="" textlink="">
      <xdr:nvSpPr>
        <xdr:cNvPr id="407" name="テキスト ボックス 406"/>
        <xdr:cNvSpPr txBox="1"/>
      </xdr:nvSpPr>
      <xdr:spPr>
        <a:xfrm>
          <a:off x="13131800" y="63009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8" name="正方形/長方形 407"/>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9" name="テキスト ボックス 408"/>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0" name="テキスト ボックス 409"/>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1" name="正方形/長方形 410"/>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2" name="正方形/長方形 411"/>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3" name="正方形/長方形 412"/>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4" name="正方形/長方形 413"/>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5" name="正方形/長方形 414"/>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6" name="正方形/長方形 415"/>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7" name="正方形/長方形 416"/>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8" name="正方形/長方形 417"/>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9" name="正方形/長方形 418"/>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0" name="テキスト ボックス 419"/>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en-US"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将来負担額は算出されてない。</a:t>
          </a:r>
          <a:endParaRPr lang="ja-JP" altLang="ja-JP" sz="1400">
            <a:effectLst/>
          </a:endParaRPr>
        </a:p>
      </xdr:txBody>
    </xdr:sp>
    <xdr:clientData/>
  </xdr:twoCellAnchor>
  <xdr:oneCellAnchor>
    <xdr:from>
      <xdr:col>61</xdr:col>
      <xdr:colOff>6350</xdr:colOff>
      <xdr:row>10</xdr:row>
      <xdr:rowOff>63500</xdr:rowOff>
    </xdr:from>
    <xdr:ext cx="298543" cy="225703"/>
    <xdr:sp macro="" textlink="">
      <xdr:nvSpPr>
        <xdr:cNvPr id="421" name="テキスト ボックス 420"/>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2" name="直線コネクタ 421"/>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3" name="テキスト ボックス 422"/>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4" name="直線コネクタ 423"/>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5" name="テキスト ボックス 424"/>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6" name="直線コネクタ 425"/>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7" name="テキスト ボックス 426"/>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8" name="直線コネクタ 427"/>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9" name="テキスト ボックス 428"/>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0" name="直線コネクタ 429"/>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1" name="テキスト ボックス 430"/>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2" name="直線コネクタ 431"/>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3" name="テキスト ボックス 432"/>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4" name="直線コネクタ 433"/>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5"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21</xdr:row>
      <xdr:rowOff>165735</xdr:rowOff>
    </xdr:to>
    <xdr:cxnSp macro="">
      <xdr:nvCxnSpPr>
        <xdr:cNvPr id="436" name="直線コネクタ 435"/>
        <xdr:cNvCxnSpPr/>
      </xdr:nvCxnSpPr>
      <xdr:spPr>
        <a:xfrm flipV="1">
          <a:off x="17018000" y="2370667"/>
          <a:ext cx="0" cy="139551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137812</xdr:rowOff>
    </xdr:from>
    <xdr:ext cx="762000" cy="259045"/>
    <xdr:sp macro="" textlink="">
      <xdr:nvSpPr>
        <xdr:cNvPr id="437" name="将来負担の状況最小値テキスト"/>
        <xdr:cNvSpPr txBox="1"/>
      </xdr:nvSpPr>
      <xdr:spPr>
        <a:xfrm>
          <a:off x="17106900" y="3738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21</xdr:row>
      <xdr:rowOff>165735</xdr:rowOff>
    </xdr:from>
    <xdr:to>
      <xdr:col>81</xdr:col>
      <xdr:colOff>133350</xdr:colOff>
      <xdr:row>21</xdr:row>
      <xdr:rowOff>165735</xdr:rowOff>
    </xdr:to>
    <xdr:cxnSp macro="">
      <xdr:nvCxnSpPr>
        <xdr:cNvPr id="438" name="直線コネクタ 437"/>
        <xdr:cNvCxnSpPr/>
      </xdr:nvCxnSpPr>
      <xdr:spPr>
        <a:xfrm>
          <a:off x="16929100" y="3766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39" name="将来負担の状況最大値テキスト"/>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0" name="直線コネクタ 439"/>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63094</xdr:rowOff>
    </xdr:from>
    <xdr:ext cx="762000" cy="259045"/>
    <xdr:sp macro="" textlink="">
      <xdr:nvSpPr>
        <xdr:cNvPr id="441" name="将来負担の状況平均値テキスト"/>
        <xdr:cNvSpPr txBox="1"/>
      </xdr:nvSpPr>
      <xdr:spPr>
        <a:xfrm>
          <a:off x="17106900" y="22919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42" name="フローチャート: 判断 441"/>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91017</xdr:rowOff>
    </xdr:from>
    <xdr:to>
      <xdr:col>77</xdr:col>
      <xdr:colOff>95250</xdr:colOff>
      <xdr:row>14</xdr:row>
      <xdr:rowOff>21167</xdr:rowOff>
    </xdr:to>
    <xdr:sp macro="" textlink="">
      <xdr:nvSpPr>
        <xdr:cNvPr id="443" name="フローチャート: 判断 442"/>
        <xdr:cNvSpPr/>
      </xdr:nvSpPr>
      <xdr:spPr>
        <a:xfrm>
          <a:off x="16129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31344</xdr:rowOff>
    </xdr:from>
    <xdr:ext cx="736600" cy="259045"/>
    <xdr:sp macro="" textlink="">
      <xdr:nvSpPr>
        <xdr:cNvPr id="444" name="テキスト ボックス 443"/>
        <xdr:cNvSpPr txBox="1"/>
      </xdr:nvSpPr>
      <xdr:spPr>
        <a:xfrm>
          <a:off x="15798800" y="2088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91017</xdr:rowOff>
    </xdr:from>
    <xdr:to>
      <xdr:col>73</xdr:col>
      <xdr:colOff>44450</xdr:colOff>
      <xdr:row>14</xdr:row>
      <xdr:rowOff>21167</xdr:rowOff>
    </xdr:to>
    <xdr:sp macro="" textlink="">
      <xdr:nvSpPr>
        <xdr:cNvPr id="445" name="フローチャート: 判断 444"/>
        <xdr:cNvSpPr/>
      </xdr:nvSpPr>
      <xdr:spPr>
        <a:xfrm>
          <a:off x="15240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31344</xdr:rowOff>
    </xdr:from>
    <xdr:ext cx="762000" cy="259045"/>
    <xdr:sp macro="" textlink="">
      <xdr:nvSpPr>
        <xdr:cNvPr id="446" name="テキスト ボックス 445"/>
        <xdr:cNvSpPr txBox="1"/>
      </xdr:nvSpPr>
      <xdr:spPr>
        <a:xfrm>
          <a:off x="14909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91017</xdr:rowOff>
    </xdr:from>
    <xdr:to>
      <xdr:col>68</xdr:col>
      <xdr:colOff>203200</xdr:colOff>
      <xdr:row>14</xdr:row>
      <xdr:rowOff>21167</xdr:rowOff>
    </xdr:to>
    <xdr:sp macro="" textlink="">
      <xdr:nvSpPr>
        <xdr:cNvPr id="447" name="フローチャート: 判断 446"/>
        <xdr:cNvSpPr/>
      </xdr:nvSpPr>
      <xdr:spPr>
        <a:xfrm>
          <a:off x="14351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31344</xdr:rowOff>
    </xdr:from>
    <xdr:ext cx="762000" cy="259045"/>
    <xdr:sp macro="" textlink="">
      <xdr:nvSpPr>
        <xdr:cNvPr id="448" name="テキスト ボックス 447"/>
        <xdr:cNvSpPr txBox="1"/>
      </xdr:nvSpPr>
      <xdr:spPr>
        <a:xfrm>
          <a:off x="14020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91017</xdr:rowOff>
    </xdr:from>
    <xdr:to>
      <xdr:col>64</xdr:col>
      <xdr:colOff>152400</xdr:colOff>
      <xdr:row>14</xdr:row>
      <xdr:rowOff>21167</xdr:rowOff>
    </xdr:to>
    <xdr:sp macro="" textlink="">
      <xdr:nvSpPr>
        <xdr:cNvPr id="449" name="フローチャート: 判断 448"/>
        <xdr:cNvSpPr/>
      </xdr:nvSpPr>
      <xdr:spPr>
        <a:xfrm>
          <a:off x="13462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31344</xdr:rowOff>
    </xdr:from>
    <xdr:ext cx="762000" cy="259045"/>
    <xdr:sp macro="" textlink="">
      <xdr:nvSpPr>
        <xdr:cNvPr id="450" name="テキスト ボックス 449"/>
        <xdr:cNvSpPr txBox="1"/>
      </xdr:nvSpPr>
      <xdr:spPr>
        <a:xfrm>
          <a:off x="13131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1" name="テキスト ボックス 450"/>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2" name="テキスト ボックス 451"/>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3" name="テキスト ボックス 452"/>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4" name="テキスト ボックス 453"/>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5" name="テキスト ボックス 454"/>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北海道沼田町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2,900
2,892
283.35
6,402,711
6,187,265
168,949
2,702,877
3,223,202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　定員適正化計画に基づき退職者不補充などにより職員数を削減しており、全国平均、全道平均、類似団体平均の全てを上回っている。</a:t>
          </a:r>
          <a:endParaRPr lang="ja-JP" altLang="ja-JP" sz="1400">
            <a:effectLst/>
          </a:endParaRPr>
        </a:p>
        <a:p>
          <a:r>
            <a:rPr lang="ja-JP" altLang="ja-JP" sz="1100" b="0" i="0" baseline="0">
              <a:solidFill>
                <a:schemeClr val="dk1"/>
              </a:solidFill>
              <a:effectLst/>
              <a:latin typeface="+mn-lt"/>
              <a:ea typeface="+mn-ea"/>
              <a:cs typeface="+mn-cs"/>
            </a:rPr>
            <a:t>　今後は若年層の職員が少なく年齢構成のバランスが悪い状況となり、長期的にみると退職によって組織体制の維持が困難なことから、退職者不補充を基本としつつも将来の年齢別職員構成の平準化により適正な定員管理に努める。</a:t>
          </a:r>
          <a:endParaRPr lang="ja-JP" altLang="ja-JP" sz="1400">
            <a:effectLst/>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170434</xdr:rowOff>
    </xdr:from>
    <xdr:to>
      <xdr:col>24</xdr:col>
      <xdr:colOff>25400</xdr:colOff>
      <xdr:row>40</xdr:row>
      <xdr:rowOff>81280</xdr:rowOff>
    </xdr:to>
    <xdr:cxnSp macro="">
      <xdr:nvCxnSpPr>
        <xdr:cNvPr id="59" name="直線コネクタ 58"/>
        <xdr:cNvCxnSpPr/>
      </xdr:nvCxnSpPr>
      <xdr:spPr>
        <a:xfrm flipV="1">
          <a:off x="4826000" y="5828284"/>
          <a:ext cx="0" cy="11109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53357</xdr:rowOff>
    </xdr:from>
    <xdr:ext cx="762000" cy="259045"/>
    <xdr:sp macro="" textlink="">
      <xdr:nvSpPr>
        <xdr:cNvPr id="60" name="人件費最小値テキスト"/>
        <xdr:cNvSpPr txBox="1"/>
      </xdr:nvSpPr>
      <xdr:spPr>
        <a:xfrm>
          <a:off x="4914900" y="6911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81280</xdr:rowOff>
    </xdr:from>
    <xdr:to>
      <xdr:col>24</xdr:col>
      <xdr:colOff>114300</xdr:colOff>
      <xdr:row>40</xdr:row>
      <xdr:rowOff>81280</xdr:rowOff>
    </xdr:to>
    <xdr:cxnSp macro="">
      <xdr:nvCxnSpPr>
        <xdr:cNvPr id="61" name="直線コネクタ 60"/>
        <xdr:cNvCxnSpPr/>
      </xdr:nvCxnSpPr>
      <xdr:spPr>
        <a:xfrm>
          <a:off x="4737100" y="6939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85361</xdr:rowOff>
    </xdr:from>
    <xdr:ext cx="762000" cy="259045"/>
    <xdr:sp macro="" textlink="">
      <xdr:nvSpPr>
        <xdr:cNvPr id="62" name="人件費最大値テキスト"/>
        <xdr:cNvSpPr txBox="1"/>
      </xdr:nvSpPr>
      <xdr:spPr>
        <a:xfrm>
          <a:off x="4914900" y="5571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170434</xdr:rowOff>
    </xdr:from>
    <xdr:to>
      <xdr:col>24</xdr:col>
      <xdr:colOff>114300</xdr:colOff>
      <xdr:row>33</xdr:row>
      <xdr:rowOff>170434</xdr:rowOff>
    </xdr:to>
    <xdr:cxnSp macro="">
      <xdr:nvCxnSpPr>
        <xdr:cNvPr id="63" name="直線コネクタ 62"/>
        <xdr:cNvCxnSpPr/>
      </xdr:nvCxnSpPr>
      <xdr:spPr>
        <a:xfrm>
          <a:off x="4737100" y="5828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37</xdr:row>
      <xdr:rowOff>1270</xdr:rowOff>
    </xdr:from>
    <xdr:to>
      <xdr:col>24</xdr:col>
      <xdr:colOff>25400</xdr:colOff>
      <xdr:row>37</xdr:row>
      <xdr:rowOff>133858</xdr:rowOff>
    </xdr:to>
    <xdr:cxnSp macro="">
      <xdr:nvCxnSpPr>
        <xdr:cNvPr id="64" name="直線コネクタ 63"/>
        <xdr:cNvCxnSpPr/>
      </xdr:nvCxnSpPr>
      <xdr:spPr>
        <a:xfrm>
          <a:off x="3987800" y="6344920"/>
          <a:ext cx="838200" cy="132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156735</xdr:rowOff>
    </xdr:from>
    <xdr:ext cx="762000" cy="259045"/>
    <xdr:sp macro="" textlink="">
      <xdr:nvSpPr>
        <xdr:cNvPr id="65" name="人件費平均値テキスト"/>
        <xdr:cNvSpPr txBox="1"/>
      </xdr:nvSpPr>
      <xdr:spPr>
        <a:xfrm>
          <a:off x="4914900" y="61574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140208</xdr:rowOff>
    </xdr:from>
    <xdr:to>
      <xdr:col>24</xdr:col>
      <xdr:colOff>76200</xdr:colOff>
      <xdr:row>37</xdr:row>
      <xdr:rowOff>70358</xdr:rowOff>
    </xdr:to>
    <xdr:sp macro="" textlink="">
      <xdr:nvSpPr>
        <xdr:cNvPr id="66" name="フローチャート: 判断 65"/>
        <xdr:cNvSpPr/>
      </xdr:nvSpPr>
      <xdr:spPr>
        <a:xfrm>
          <a:off x="4775200" y="631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37</xdr:row>
      <xdr:rowOff>1270</xdr:rowOff>
    </xdr:from>
    <xdr:to>
      <xdr:col>19</xdr:col>
      <xdr:colOff>187325</xdr:colOff>
      <xdr:row>37</xdr:row>
      <xdr:rowOff>120142</xdr:rowOff>
    </xdr:to>
    <xdr:cxnSp macro="">
      <xdr:nvCxnSpPr>
        <xdr:cNvPr id="67" name="直線コネクタ 66"/>
        <xdr:cNvCxnSpPr/>
      </xdr:nvCxnSpPr>
      <xdr:spPr>
        <a:xfrm flipV="1">
          <a:off x="3098800" y="6344920"/>
          <a:ext cx="889000" cy="118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112776</xdr:rowOff>
    </xdr:from>
    <xdr:to>
      <xdr:col>20</xdr:col>
      <xdr:colOff>38100</xdr:colOff>
      <xdr:row>37</xdr:row>
      <xdr:rowOff>42926</xdr:rowOff>
    </xdr:to>
    <xdr:sp macro="" textlink="">
      <xdr:nvSpPr>
        <xdr:cNvPr id="68" name="フローチャート: 判断 67"/>
        <xdr:cNvSpPr/>
      </xdr:nvSpPr>
      <xdr:spPr>
        <a:xfrm>
          <a:off x="39370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53103</xdr:rowOff>
    </xdr:from>
    <xdr:ext cx="736600" cy="259045"/>
    <xdr:sp macro="" textlink="">
      <xdr:nvSpPr>
        <xdr:cNvPr id="69" name="テキスト ボックス 68"/>
        <xdr:cNvSpPr txBox="1"/>
      </xdr:nvSpPr>
      <xdr:spPr>
        <a:xfrm>
          <a:off x="3606800" y="60538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37</xdr:row>
      <xdr:rowOff>69850</xdr:rowOff>
    </xdr:from>
    <xdr:to>
      <xdr:col>15</xdr:col>
      <xdr:colOff>98425</xdr:colOff>
      <xdr:row>37</xdr:row>
      <xdr:rowOff>120142</xdr:rowOff>
    </xdr:to>
    <xdr:cxnSp macro="">
      <xdr:nvCxnSpPr>
        <xdr:cNvPr id="70" name="直線コネクタ 69"/>
        <xdr:cNvCxnSpPr/>
      </xdr:nvCxnSpPr>
      <xdr:spPr>
        <a:xfrm>
          <a:off x="2209800" y="6413500"/>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37</xdr:row>
      <xdr:rowOff>37338</xdr:rowOff>
    </xdr:from>
    <xdr:to>
      <xdr:col>15</xdr:col>
      <xdr:colOff>149225</xdr:colOff>
      <xdr:row>37</xdr:row>
      <xdr:rowOff>138938</xdr:rowOff>
    </xdr:to>
    <xdr:sp macro="" textlink="">
      <xdr:nvSpPr>
        <xdr:cNvPr id="71" name="フローチャート: 判断 70"/>
        <xdr:cNvSpPr/>
      </xdr:nvSpPr>
      <xdr:spPr>
        <a:xfrm>
          <a:off x="3048000" y="6380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149115</xdr:rowOff>
    </xdr:from>
    <xdr:ext cx="762000" cy="259045"/>
    <xdr:sp macro="" textlink="">
      <xdr:nvSpPr>
        <xdr:cNvPr id="72" name="テキスト ボックス 71"/>
        <xdr:cNvSpPr txBox="1"/>
      </xdr:nvSpPr>
      <xdr:spPr>
        <a:xfrm>
          <a:off x="2717800" y="61498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37</xdr:row>
      <xdr:rowOff>42418</xdr:rowOff>
    </xdr:from>
    <xdr:to>
      <xdr:col>11</xdr:col>
      <xdr:colOff>9525</xdr:colOff>
      <xdr:row>37</xdr:row>
      <xdr:rowOff>69850</xdr:rowOff>
    </xdr:to>
    <xdr:cxnSp macro="">
      <xdr:nvCxnSpPr>
        <xdr:cNvPr id="73" name="直線コネクタ 72"/>
        <xdr:cNvCxnSpPr/>
      </xdr:nvCxnSpPr>
      <xdr:spPr>
        <a:xfrm>
          <a:off x="1320800" y="6386068"/>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37</xdr:row>
      <xdr:rowOff>762</xdr:rowOff>
    </xdr:from>
    <xdr:to>
      <xdr:col>11</xdr:col>
      <xdr:colOff>60325</xdr:colOff>
      <xdr:row>37</xdr:row>
      <xdr:rowOff>102362</xdr:rowOff>
    </xdr:to>
    <xdr:sp macro="" textlink="">
      <xdr:nvSpPr>
        <xdr:cNvPr id="74" name="フローチャート: 判断 73"/>
        <xdr:cNvSpPr/>
      </xdr:nvSpPr>
      <xdr:spPr>
        <a:xfrm>
          <a:off x="21590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112539</xdr:rowOff>
    </xdr:from>
    <xdr:ext cx="762000" cy="259045"/>
    <xdr:sp macro="" textlink="">
      <xdr:nvSpPr>
        <xdr:cNvPr id="75" name="テキスト ボックス 74"/>
        <xdr:cNvSpPr txBox="1"/>
      </xdr:nvSpPr>
      <xdr:spPr>
        <a:xfrm>
          <a:off x="1828800" y="61132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153924</xdr:rowOff>
    </xdr:from>
    <xdr:to>
      <xdr:col>6</xdr:col>
      <xdr:colOff>171450</xdr:colOff>
      <xdr:row>37</xdr:row>
      <xdr:rowOff>84074</xdr:rowOff>
    </xdr:to>
    <xdr:sp macro="" textlink="">
      <xdr:nvSpPr>
        <xdr:cNvPr id="76" name="フローチャート: 判断 75"/>
        <xdr:cNvSpPr/>
      </xdr:nvSpPr>
      <xdr:spPr>
        <a:xfrm>
          <a:off x="12700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94251</xdr:rowOff>
    </xdr:from>
    <xdr:ext cx="762000" cy="259045"/>
    <xdr:sp macro="" textlink="">
      <xdr:nvSpPr>
        <xdr:cNvPr id="77" name="テキスト ボックス 76"/>
        <xdr:cNvSpPr txBox="1"/>
      </xdr:nvSpPr>
      <xdr:spPr>
        <a:xfrm>
          <a:off x="939800" y="60950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83058</xdr:rowOff>
    </xdr:from>
    <xdr:to>
      <xdr:col>24</xdr:col>
      <xdr:colOff>76200</xdr:colOff>
      <xdr:row>38</xdr:row>
      <xdr:rowOff>13208</xdr:rowOff>
    </xdr:to>
    <xdr:sp macro="" textlink="">
      <xdr:nvSpPr>
        <xdr:cNvPr id="83" name="楕円 82"/>
        <xdr:cNvSpPr/>
      </xdr:nvSpPr>
      <xdr:spPr>
        <a:xfrm>
          <a:off x="4775200" y="6426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55135</xdr:rowOff>
    </xdr:from>
    <xdr:ext cx="762000" cy="259045"/>
    <xdr:sp macro="" textlink="">
      <xdr:nvSpPr>
        <xdr:cNvPr id="84" name="人件費該当値テキスト"/>
        <xdr:cNvSpPr txBox="1"/>
      </xdr:nvSpPr>
      <xdr:spPr>
        <a:xfrm>
          <a:off x="4914900" y="6398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121920</xdr:rowOff>
    </xdr:from>
    <xdr:to>
      <xdr:col>20</xdr:col>
      <xdr:colOff>38100</xdr:colOff>
      <xdr:row>37</xdr:row>
      <xdr:rowOff>52070</xdr:rowOff>
    </xdr:to>
    <xdr:sp macro="" textlink="">
      <xdr:nvSpPr>
        <xdr:cNvPr id="85" name="楕円 84"/>
        <xdr:cNvSpPr/>
      </xdr:nvSpPr>
      <xdr:spPr>
        <a:xfrm>
          <a:off x="3937000" y="6294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36847</xdr:rowOff>
    </xdr:from>
    <xdr:ext cx="736600" cy="259045"/>
    <xdr:sp macro="" textlink="">
      <xdr:nvSpPr>
        <xdr:cNvPr id="86" name="テキスト ボックス 85"/>
        <xdr:cNvSpPr txBox="1"/>
      </xdr:nvSpPr>
      <xdr:spPr>
        <a:xfrm>
          <a:off x="3606800" y="63804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37</xdr:row>
      <xdr:rowOff>69342</xdr:rowOff>
    </xdr:from>
    <xdr:to>
      <xdr:col>15</xdr:col>
      <xdr:colOff>149225</xdr:colOff>
      <xdr:row>37</xdr:row>
      <xdr:rowOff>170942</xdr:rowOff>
    </xdr:to>
    <xdr:sp macro="" textlink="">
      <xdr:nvSpPr>
        <xdr:cNvPr id="87" name="楕円 86"/>
        <xdr:cNvSpPr/>
      </xdr:nvSpPr>
      <xdr:spPr>
        <a:xfrm>
          <a:off x="3048000" y="6412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155719</xdr:rowOff>
    </xdr:from>
    <xdr:ext cx="762000" cy="259045"/>
    <xdr:sp macro="" textlink="">
      <xdr:nvSpPr>
        <xdr:cNvPr id="88" name="テキスト ボックス 87"/>
        <xdr:cNvSpPr txBox="1"/>
      </xdr:nvSpPr>
      <xdr:spPr>
        <a:xfrm>
          <a:off x="2717800" y="64993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37</xdr:row>
      <xdr:rowOff>19050</xdr:rowOff>
    </xdr:from>
    <xdr:to>
      <xdr:col>11</xdr:col>
      <xdr:colOff>60325</xdr:colOff>
      <xdr:row>37</xdr:row>
      <xdr:rowOff>120650</xdr:rowOff>
    </xdr:to>
    <xdr:sp macro="" textlink="">
      <xdr:nvSpPr>
        <xdr:cNvPr id="89" name="楕円 88"/>
        <xdr:cNvSpPr/>
      </xdr:nvSpPr>
      <xdr:spPr>
        <a:xfrm>
          <a:off x="2159000" y="6362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105427</xdr:rowOff>
    </xdr:from>
    <xdr:ext cx="762000" cy="259045"/>
    <xdr:sp macro="" textlink="">
      <xdr:nvSpPr>
        <xdr:cNvPr id="90" name="テキスト ボックス 89"/>
        <xdr:cNvSpPr txBox="1"/>
      </xdr:nvSpPr>
      <xdr:spPr>
        <a:xfrm>
          <a:off x="1828800" y="644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163068</xdr:rowOff>
    </xdr:from>
    <xdr:to>
      <xdr:col>6</xdr:col>
      <xdr:colOff>171450</xdr:colOff>
      <xdr:row>37</xdr:row>
      <xdr:rowOff>93218</xdr:rowOff>
    </xdr:to>
    <xdr:sp macro="" textlink="">
      <xdr:nvSpPr>
        <xdr:cNvPr id="91" name="楕円 90"/>
        <xdr:cNvSpPr/>
      </xdr:nvSpPr>
      <xdr:spPr>
        <a:xfrm>
          <a:off x="1270000" y="6335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77995</xdr:rowOff>
    </xdr:from>
    <xdr:ext cx="762000" cy="259045"/>
    <xdr:sp macro="" textlink="">
      <xdr:nvSpPr>
        <xdr:cNvPr id="92" name="テキスト ボックス 91"/>
        <xdr:cNvSpPr txBox="1"/>
      </xdr:nvSpPr>
      <xdr:spPr>
        <a:xfrm>
          <a:off x="939800" y="6421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　従来から行ってきた不用施設のスクラップ、管理・事業経費の削減などにより類似団体平均、全国平均とほぼ同じ水準を保っている。今後とも経費削減に努める。</a:t>
          </a:r>
          <a:endParaRPr lang="ja-JP" altLang="ja-JP" sz="1400">
            <a:effectLst/>
          </a:endParaRPr>
        </a:p>
      </xdr:txBody>
    </xdr:sp>
    <xdr:clientData/>
  </xdr:twoCellAnchor>
  <xdr:oneCellAnchor>
    <xdr:from>
      <xdr:col>62</xdr:col>
      <xdr:colOff>6350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7" name="直線コネクタ 106"/>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08" name="テキスト ボックス 107"/>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09" name="直線コネクタ 108"/>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0" name="テキスト ボックス 109"/>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1" name="直線コネクタ 110"/>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2" name="テキスト ボックス 111"/>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3" name="直線コネクタ 112"/>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4" name="テキスト ボックス 113"/>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5" name="直線コネクタ 114"/>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16"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168148</xdr:rowOff>
    </xdr:from>
    <xdr:to>
      <xdr:col>82</xdr:col>
      <xdr:colOff>107950</xdr:colOff>
      <xdr:row>20</xdr:row>
      <xdr:rowOff>140716</xdr:rowOff>
    </xdr:to>
    <xdr:cxnSp macro="">
      <xdr:nvCxnSpPr>
        <xdr:cNvPr id="117" name="直線コネクタ 116"/>
        <xdr:cNvCxnSpPr/>
      </xdr:nvCxnSpPr>
      <xdr:spPr>
        <a:xfrm flipV="1">
          <a:off x="16510000" y="2568448"/>
          <a:ext cx="0" cy="10012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112793</xdr:rowOff>
    </xdr:from>
    <xdr:ext cx="762000" cy="259045"/>
    <xdr:sp macro="" textlink="">
      <xdr:nvSpPr>
        <xdr:cNvPr id="118" name="物件費最小値テキスト"/>
        <xdr:cNvSpPr txBox="1"/>
      </xdr:nvSpPr>
      <xdr:spPr>
        <a:xfrm>
          <a:off x="16598900" y="3541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140716</xdr:rowOff>
    </xdr:from>
    <xdr:to>
      <xdr:col>82</xdr:col>
      <xdr:colOff>196850</xdr:colOff>
      <xdr:row>20</xdr:row>
      <xdr:rowOff>140716</xdr:rowOff>
    </xdr:to>
    <xdr:cxnSp macro="">
      <xdr:nvCxnSpPr>
        <xdr:cNvPr id="119" name="直線コネクタ 118"/>
        <xdr:cNvCxnSpPr/>
      </xdr:nvCxnSpPr>
      <xdr:spPr>
        <a:xfrm>
          <a:off x="16421100" y="35697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13</xdr:row>
      <xdr:rowOff>83075</xdr:rowOff>
    </xdr:from>
    <xdr:ext cx="762000" cy="259045"/>
    <xdr:sp macro="" textlink="">
      <xdr:nvSpPr>
        <xdr:cNvPr id="120" name="物件費最大値テキスト"/>
        <xdr:cNvSpPr txBox="1"/>
      </xdr:nvSpPr>
      <xdr:spPr>
        <a:xfrm>
          <a:off x="16598900" y="2311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168148</xdr:rowOff>
    </xdr:from>
    <xdr:to>
      <xdr:col>82</xdr:col>
      <xdr:colOff>196850</xdr:colOff>
      <xdr:row>14</xdr:row>
      <xdr:rowOff>168148</xdr:rowOff>
    </xdr:to>
    <xdr:cxnSp macro="">
      <xdr:nvCxnSpPr>
        <xdr:cNvPr id="121" name="直線コネクタ 120"/>
        <xdr:cNvCxnSpPr/>
      </xdr:nvCxnSpPr>
      <xdr:spPr>
        <a:xfrm>
          <a:off x="16421100" y="25684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88138</xdr:rowOff>
    </xdr:from>
    <xdr:to>
      <xdr:col>82</xdr:col>
      <xdr:colOff>107950</xdr:colOff>
      <xdr:row>17</xdr:row>
      <xdr:rowOff>92710</xdr:rowOff>
    </xdr:to>
    <xdr:cxnSp macro="">
      <xdr:nvCxnSpPr>
        <xdr:cNvPr id="122" name="直線コネクタ 121"/>
        <xdr:cNvCxnSpPr/>
      </xdr:nvCxnSpPr>
      <xdr:spPr>
        <a:xfrm>
          <a:off x="15671800" y="3002788"/>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40149</xdr:rowOff>
    </xdr:from>
    <xdr:ext cx="762000" cy="259045"/>
    <xdr:sp macro="" textlink="">
      <xdr:nvSpPr>
        <xdr:cNvPr id="123" name="物件費平均値テキスト"/>
        <xdr:cNvSpPr txBox="1"/>
      </xdr:nvSpPr>
      <xdr:spPr>
        <a:xfrm>
          <a:off x="16598900" y="27833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23622</xdr:rowOff>
    </xdr:from>
    <xdr:to>
      <xdr:col>82</xdr:col>
      <xdr:colOff>158750</xdr:colOff>
      <xdr:row>17</xdr:row>
      <xdr:rowOff>125222</xdr:rowOff>
    </xdr:to>
    <xdr:sp macro="" textlink="">
      <xdr:nvSpPr>
        <xdr:cNvPr id="124" name="フローチャート: 判断 123"/>
        <xdr:cNvSpPr/>
      </xdr:nvSpPr>
      <xdr:spPr>
        <a:xfrm>
          <a:off x="16459200" y="2938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24130</xdr:rowOff>
    </xdr:from>
    <xdr:to>
      <xdr:col>78</xdr:col>
      <xdr:colOff>69850</xdr:colOff>
      <xdr:row>17</xdr:row>
      <xdr:rowOff>88138</xdr:rowOff>
    </xdr:to>
    <xdr:cxnSp macro="">
      <xdr:nvCxnSpPr>
        <xdr:cNvPr id="125" name="直線コネクタ 124"/>
        <xdr:cNvCxnSpPr/>
      </xdr:nvCxnSpPr>
      <xdr:spPr>
        <a:xfrm>
          <a:off x="14782800" y="2938780"/>
          <a:ext cx="8890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140208</xdr:rowOff>
    </xdr:from>
    <xdr:to>
      <xdr:col>78</xdr:col>
      <xdr:colOff>120650</xdr:colOff>
      <xdr:row>17</xdr:row>
      <xdr:rowOff>70358</xdr:rowOff>
    </xdr:to>
    <xdr:sp macro="" textlink="">
      <xdr:nvSpPr>
        <xdr:cNvPr id="126" name="フローチャート: 判断 125"/>
        <xdr:cNvSpPr/>
      </xdr:nvSpPr>
      <xdr:spPr>
        <a:xfrm>
          <a:off x="15621000" y="2883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80535</xdr:rowOff>
    </xdr:from>
    <xdr:ext cx="736600" cy="259045"/>
    <xdr:sp macro="" textlink="">
      <xdr:nvSpPr>
        <xdr:cNvPr id="127" name="テキスト ボックス 126"/>
        <xdr:cNvSpPr txBox="1"/>
      </xdr:nvSpPr>
      <xdr:spPr>
        <a:xfrm>
          <a:off x="15290800" y="26522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108712</xdr:rowOff>
    </xdr:from>
    <xdr:to>
      <xdr:col>73</xdr:col>
      <xdr:colOff>180975</xdr:colOff>
      <xdr:row>17</xdr:row>
      <xdr:rowOff>24130</xdr:rowOff>
    </xdr:to>
    <xdr:cxnSp macro="">
      <xdr:nvCxnSpPr>
        <xdr:cNvPr id="128" name="直線コネクタ 127"/>
        <xdr:cNvCxnSpPr/>
      </xdr:nvCxnSpPr>
      <xdr:spPr>
        <a:xfrm>
          <a:off x="13893800" y="2851912"/>
          <a:ext cx="889000" cy="86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144780</xdr:rowOff>
    </xdr:from>
    <xdr:to>
      <xdr:col>74</xdr:col>
      <xdr:colOff>31750</xdr:colOff>
      <xdr:row>17</xdr:row>
      <xdr:rowOff>74930</xdr:rowOff>
    </xdr:to>
    <xdr:sp macro="" textlink="">
      <xdr:nvSpPr>
        <xdr:cNvPr id="129" name="フローチャート: 判断 128"/>
        <xdr:cNvSpPr/>
      </xdr:nvSpPr>
      <xdr:spPr>
        <a:xfrm>
          <a:off x="14732000" y="2887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85107</xdr:rowOff>
    </xdr:from>
    <xdr:ext cx="762000" cy="259045"/>
    <xdr:sp macro="" textlink="">
      <xdr:nvSpPr>
        <xdr:cNvPr id="130" name="テキスト ボックス 129"/>
        <xdr:cNvSpPr txBox="1"/>
      </xdr:nvSpPr>
      <xdr:spPr>
        <a:xfrm>
          <a:off x="14401800" y="2656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16</xdr:row>
      <xdr:rowOff>108712</xdr:rowOff>
    </xdr:from>
    <xdr:to>
      <xdr:col>69</xdr:col>
      <xdr:colOff>92075</xdr:colOff>
      <xdr:row>16</xdr:row>
      <xdr:rowOff>113284</xdr:rowOff>
    </xdr:to>
    <xdr:cxnSp macro="">
      <xdr:nvCxnSpPr>
        <xdr:cNvPr id="131" name="直線コネクタ 130"/>
        <xdr:cNvCxnSpPr/>
      </xdr:nvCxnSpPr>
      <xdr:spPr>
        <a:xfrm flipV="1">
          <a:off x="13004800" y="2851912"/>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55626</xdr:rowOff>
    </xdr:from>
    <xdr:to>
      <xdr:col>69</xdr:col>
      <xdr:colOff>142875</xdr:colOff>
      <xdr:row>17</xdr:row>
      <xdr:rowOff>157226</xdr:rowOff>
    </xdr:to>
    <xdr:sp macro="" textlink="">
      <xdr:nvSpPr>
        <xdr:cNvPr id="132" name="フローチャート: 判断 131"/>
        <xdr:cNvSpPr/>
      </xdr:nvSpPr>
      <xdr:spPr>
        <a:xfrm>
          <a:off x="13843000" y="2970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142003</xdr:rowOff>
    </xdr:from>
    <xdr:ext cx="762000" cy="259045"/>
    <xdr:sp macro="" textlink="">
      <xdr:nvSpPr>
        <xdr:cNvPr id="133" name="テキスト ボックス 132"/>
        <xdr:cNvSpPr txBox="1"/>
      </xdr:nvSpPr>
      <xdr:spPr>
        <a:xfrm>
          <a:off x="13512800" y="3056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46482</xdr:rowOff>
    </xdr:from>
    <xdr:to>
      <xdr:col>65</xdr:col>
      <xdr:colOff>53975</xdr:colOff>
      <xdr:row>17</xdr:row>
      <xdr:rowOff>148082</xdr:rowOff>
    </xdr:to>
    <xdr:sp macro="" textlink="">
      <xdr:nvSpPr>
        <xdr:cNvPr id="134" name="フローチャート: 判断 133"/>
        <xdr:cNvSpPr/>
      </xdr:nvSpPr>
      <xdr:spPr>
        <a:xfrm>
          <a:off x="12954000" y="2961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132859</xdr:rowOff>
    </xdr:from>
    <xdr:ext cx="762000" cy="259045"/>
    <xdr:sp macro="" textlink="">
      <xdr:nvSpPr>
        <xdr:cNvPr id="135" name="テキスト ボックス 134"/>
        <xdr:cNvSpPr txBox="1"/>
      </xdr:nvSpPr>
      <xdr:spPr>
        <a:xfrm>
          <a:off x="12623800" y="3047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6" name="テキスト ボックス 135"/>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7" name="テキスト ボックス 136"/>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38" name="テキスト ボックス 137"/>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39" name="テキスト ボックス 138"/>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0" name="テキスト ボックス 139"/>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41910</xdr:rowOff>
    </xdr:from>
    <xdr:to>
      <xdr:col>82</xdr:col>
      <xdr:colOff>158750</xdr:colOff>
      <xdr:row>17</xdr:row>
      <xdr:rowOff>143510</xdr:rowOff>
    </xdr:to>
    <xdr:sp macro="" textlink="">
      <xdr:nvSpPr>
        <xdr:cNvPr id="141" name="楕円 140"/>
        <xdr:cNvSpPr/>
      </xdr:nvSpPr>
      <xdr:spPr>
        <a:xfrm>
          <a:off x="16459200" y="2956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17</xdr:row>
      <xdr:rowOff>13987</xdr:rowOff>
    </xdr:from>
    <xdr:ext cx="762000" cy="259045"/>
    <xdr:sp macro="" textlink="">
      <xdr:nvSpPr>
        <xdr:cNvPr id="142" name="物件費該当値テキスト"/>
        <xdr:cNvSpPr txBox="1"/>
      </xdr:nvSpPr>
      <xdr:spPr>
        <a:xfrm>
          <a:off x="16598900" y="2928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17</xdr:row>
      <xdr:rowOff>37338</xdr:rowOff>
    </xdr:from>
    <xdr:to>
      <xdr:col>78</xdr:col>
      <xdr:colOff>120650</xdr:colOff>
      <xdr:row>17</xdr:row>
      <xdr:rowOff>138938</xdr:rowOff>
    </xdr:to>
    <xdr:sp macro="" textlink="">
      <xdr:nvSpPr>
        <xdr:cNvPr id="143" name="楕円 142"/>
        <xdr:cNvSpPr/>
      </xdr:nvSpPr>
      <xdr:spPr>
        <a:xfrm>
          <a:off x="15621000" y="2951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123715</xdr:rowOff>
    </xdr:from>
    <xdr:ext cx="736600" cy="259045"/>
    <xdr:sp macro="" textlink="">
      <xdr:nvSpPr>
        <xdr:cNvPr id="144" name="テキスト ボックス 143"/>
        <xdr:cNvSpPr txBox="1"/>
      </xdr:nvSpPr>
      <xdr:spPr>
        <a:xfrm>
          <a:off x="15290800" y="30383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144780</xdr:rowOff>
    </xdr:from>
    <xdr:to>
      <xdr:col>74</xdr:col>
      <xdr:colOff>31750</xdr:colOff>
      <xdr:row>17</xdr:row>
      <xdr:rowOff>74930</xdr:rowOff>
    </xdr:to>
    <xdr:sp macro="" textlink="">
      <xdr:nvSpPr>
        <xdr:cNvPr id="145" name="楕円 144"/>
        <xdr:cNvSpPr/>
      </xdr:nvSpPr>
      <xdr:spPr>
        <a:xfrm>
          <a:off x="14732000" y="2887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59707</xdr:rowOff>
    </xdr:from>
    <xdr:ext cx="762000" cy="259045"/>
    <xdr:sp macro="" textlink="">
      <xdr:nvSpPr>
        <xdr:cNvPr id="146" name="テキスト ボックス 145"/>
        <xdr:cNvSpPr txBox="1"/>
      </xdr:nvSpPr>
      <xdr:spPr>
        <a:xfrm>
          <a:off x="14401800" y="2974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16</xdr:row>
      <xdr:rowOff>57912</xdr:rowOff>
    </xdr:from>
    <xdr:to>
      <xdr:col>69</xdr:col>
      <xdr:colOff>142875</xdr:colOff>
      <xdr:row>16</xdr:row>
      <xdr:rowOff>159512</xdr:rowOff>
    </xdr:to>
    <xdr:sp macro="" textlink="">
      <xdr:nvSpPr>
        <xdr:cNvPr id="147" name="楕円 146"/>
        <xdr:cNvSpPr/>
      </xdr:nvSpPr>
      <xdr:spPr>
        <a:xfrm>
          <a:off x="13843000" y="2801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169689</xdr:rowOff>
    </xdr:from>
    <xdr:ext cx="762000" cy="259045"/>
    <xdr:sp macro="" textlink="">
      <xdr:nvSpPr>
        <xdr:cNvPr id="148" name="テキスト ボックス 147"/>
        <xdr:cNvSpPr txBox="1"/>
      </xdr:nvSpPr>
      <xdr:spPr>
        <a:xfrm>
          <a:off x="13512800" y="25699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62484</xdr:rowOff>
    </xdr:from>
    <xdr:to>
      <xdr:col>65</xdr:col>
      <xdr:colOff>53975</xdr:colOff>
      <xdr:row>16</xdr:row>
      <xdr:rowOff>164084</xdr:rowOff>
    </xdr:to>
    <xdr:sp macro="" textlink="">
      <xdr:nvSpPr>
        <xdr:cNvPr id="149" name="楕円 148"/>
        <xdr:cNvSpPr/>
      </xdr:nvSpPr>
      <xdr:spPr>
        <a:xfrm>
          <a:off x="12954000" y="2805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2811</xdr:rowOff>
    </xdr:from>
    <xdr:ext cx="762000" cy="259045"/>
    <xdr:sp macro="" textlink="">
      <xdr:nvSpPr>
        <xdr:cNvPr id="150" name="テキスト ボックス 149"/>
        <xdr:cNvSpPr txBox="1"/>
      </xdr:nvSpPr>
      <xdr:spPr>
        <a:xfrm>
          <a:off x="12623800" y="2574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1" name="正方形/長方形 150"/>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2" name="正方形/長方形 151"/>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3" name="正方形/長方形 152"/>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4" name="正方形/長方形 153"/>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5" name="正方形/長方形 154"/>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6" name="正方形/長方形 155"/>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7" name="正方形/長方形 156"/>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58" name="正方形/長方形 157"/>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59" name="正方形/長方形 158"/>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0" name="正方形/長方形 159"/>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1" name="テキスト ボックス 160"/>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100" b="0" i="0" baseline="0">
              <a:solidFill>
                <a:schemeClr val="dk1"/>
              </a:solidFill>
              <a:effectLst/>
              <a:latin typeface="+mn-lt"/>
              <a:ea typeface="+mn-ea"/>
              <a:cs typeface="+mn-cs"/>
            </a:rPr>
            <a:t>　類似団体平均を大きく上回っているものの、全国・北海道平均と比較すると</a:t>
          </a:r>
          <a:r>
            <a:rPr lang="en-US" altLang="ja-JP" sz="1100" b="0" i="0" baseline="0">
              <a:solidFill>
                <a:schemeClr val="dk1"/>
              </a:solidFill>
              <a:effectLst/>
              <a:latin typeface="+mn-lt"/>
              <a:ea typeface="+mn-ea"/>
              <a:cs typeface="+mn-cs"/>
            </a:rPr>
            <a:t>1/2</a:t>
          </a:r>
          <a:r>
            <a:rPr lang="ja-JP" altLang="ja-JP" sz="1100" b="0" i="0" baseline="0">
              <a:solidFill>
                <a:schemeClr val="dk1"/>
              </a:solidFill>
              <a:effectLst/>
              <a:latin typeface="+mn-lt"/>
              <a:ea typeface="+mn-ea"/>
              <a:cs typeface="+mn-cs"/>
            </a:rPr>
            <a:t>以下の水準である。扶助費の主なものは老人・児童保護費であり、養護老人ホームの運営を行っていることや、認定こども園の保育料完全無償化の実施など、児童福祉対策を充実させていることが要因である。</a:t>
          </a:r>
          <a:endParaRPr lang="ja-JP" altLang="ja-JP" sz="1400">
            <a:effectLst/>
          </a:endParaRPr>
        </a:p>
      </xdr:txBody>
    </xdr:sp>
    <xdr:clientData/>
  </xdr:twoCellAnchor>
  <xdr:oneCellAnchor>
    <xdr:from>
      <xdr:col>3</xdr:col>
      <xdr:colOff>123825</xdr:colOff>
      <xdr:row>49</xdr:row>
      <xdr:rowOff>107950</xdr:rowOff>
    </xdr:from>
    <xdr:ext cx="298543" cy="225703"/>
    <xdr:sp macro="" textlink="">
      <xdr:nvSpPr>
        <xdr:cNvPr id="162" name="テキスト ボックス 161"/>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3" name="直線コネクタ 162"/>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4" name="テキスト ボックス 163"/>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65" name="直線コネクタ 164"/>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66" name="テキスト ボックス 165"/>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67" name="直線コネクタ 166"/>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68" name="テキスト ボックス 167"/>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69" name="直線コネクタ 168"/>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0" name="テキスト ボックス 169"/>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1" name="直線コネクタ 170"/>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2" name="テキスト ボックス 171"/>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3" name="直線コネクタ 172"/>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4" name="テキスト ボックス 173"/>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75" name="直線コネクタ 174"/>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76" name="テキスト ボックス 175"/>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7" name="直線コネクタ 176"/>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8"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127000</xdr:rowOff>
    </xdr:from>
    <xdr:to>
      <xdr:col>24</xdr:col>
      <xdr:colOff>25400</xdr:colOff>
      <xdr:row>61</xdr:row>
      <xdr:rowOff>20865</xdr:rowOff>
    </xdr:to>
    <xdr:cxnSp macro="">
      <xdr:nvCxnSpPr>
        <xdr:cNvPr id="179" name="直線コネクタ 178"/>
        <xdr:cNvCxnSpPr/>
      </xdr:nvCxnSpPr>
      <xdr:spPr>
        <a:xfrm flipV="1">
          <a:off x="4826000" y="9042400"/>
          <a:ext cx="0" cy="14369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164392</xdr:rowOff>
    </xdr:from>
    <xdr:ext cx="762000" cy="259045"/>
    <xdr:sp macro="" textlink="">
      <xdr:nvSpPr>
        <xdr:cNvPr id="180" name="扶助費最小値テキスト"/>
        <xdr:cNvSpPr txBox="1"/>
      </xdr:nvSpPr>
      <xdr:spPr>
        <a:xfrm>
          <a:off x="4914900" y="10451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20865</xdr:rowOff>
    </xdr:from>
    <xdr:to>
      <xdr:col>24</xdr:col>
      <xdr:colOff>114300</xdr:colOff>
      <xdr:row>61</xdr:row>
      <xdr:rowOff>20865</xdr:rowOff>
    </xdr:to>
    <xdr:cxnSp macro="">
      <xdr:nvCxnSpPr>
        <xdr:cNvPr id="181" name="直線コネクタ 180"/>
        <xdr:cNvCxnSpPr/>
      </xdr:nvCxnSpPr>
      <xdr:spPr>
        <a:xfrm>
          <a:off x="4737100" y="104793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41927</xdr:rowOff>
    </xdr:from>
    <xdr:ext cx="762000" cy="259045"/>
    <xdr:sp macro="" textlink="">
      <xdr:nvSpPr>
        <xdr:cNvPr id="182" name="扶助費最大値テキスト"/>
        <xdr:cNvSpPr txBox="1"/>
      </xdr:nvSpPr>
      <xdr:spPr>
        <a:xfrm>
          <a:off x="4914900" y="8785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127000</xdr:rowOff>
    </xdr:from>
    <xdr:to>
      <xdr:col>24</xdr:col>
      <xdr:colOff>114300</xdr:colOff>
      <xdr:row>52</xdr:row>
      <xdr:rowOff>127000</xdr:rowOff>
    </xdr:to>
    <xdr:cxnSp macro="">
      <xdr:nvCxnSpPr>
        <xdr:cNvPr id="183" name="直線コネクタ 182"/>
        <xdr:cNvCxnSpPr/>
      </xdr:nvCxnSpPr>
      <xdr:spPr>
        <a:xfrm>
          <a:off x="4737100" y="9042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57</xdr:row>
      <xdr:rowOff>4535</xdr:rowOff>
    </xdr:from>
    <xdr:to>
      <xdr:col>24</xdr:col>
      <xdr:colOff>25400</xdr:colOff>
      <xdr:row>57</xdr:row>
      <xdr:rowOff>53522</xdr:rowOff>
    </xdr:to>
    <xdr:cxnSp macro="">
      <xdr:nvCxnSpPr>
        <xdr:cNvPr id="184" name="直線コネクタ 183"/>
        <xdr:cNvCxnSpPr/>
      </xdr:nvCxnSpPr>
      <xdr:spPr>
        <a:xfrm>
          <a:off x="3987800" y="9777185"/>
          <a:ext cx="838200" cy="489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2920</xdr:rowOff>
    </xdr:from>
    <xdr:ext cx="762000" cy="259045"/>
    <xdr:sp macro="" textlink="">
      <xdr:nvSpPr>
        <xdr:cNvPr id="185" name="扶助費平均値テキスト"/>
        <xdr:cNvSpPr txBox="1"/>
      </xdr:nvSpPr>
      <xdr:spPr>
        <a:xfrm>
          <a:off x="4914900" y="92612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157843</xdr:rowOff>
    </xdr:from>
    <xdr:to>
      <xdr:col>24</xdr:col>
      <xdr:colOff>76200</xdr:colOff>
      <xdr:row>55</xdr:row>
      <xdr:rowOff>87993</xdr:rowOff>
    </xdr:to>
    <xdr:sp macro="" textlink="">
      <xdr:nvSpPr>
        <xdr:cNvPr id="186" name="フローチャート: 判断 185"/>
        <xdr:cNvSpPr/>
      </xdr:nvSpPr>
      <xdr:spPr>
        <a:xfrm>
          <a:off x="4775200" y="9416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57</xdr:row>
      <xdr:rowOff>4535</xdr:rowOff>
    </xdr:from>
    <xdr:to>
      <xdr:col>19</xdr:col>
      <xdr:colOff>187325</xdr:colOff>
      <xdr:row>57</xdr:row>
      <xdr:rowOff>37193</xdr:rowOff>
    </xdr:to>
    <xdr:cxnSp macro="">
      <xdr:nvCxnSpPr>
        <xdr:cNvPr id="187" name="直線コネクタ 186"/>
        <xdr:cNvCxnSpPr/>
      </xdr:nvCxnSpPr>
      <xdr:spPr>
        <a:xfrm flipV="1">
          <a:off x="3098800" y="9777185"/>
          <a:ext cx="8890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54</xdr:row>
      <xdr:rowOff>141515</xdr:rowOff>
    </xdr:from>
    <xdr:to>
      <xdr:col>20</xdr:col>
      <xdr:colOff>38100</xdr:colOff>
      <xdr:row>55</xdr:row>
      <xdr:rowOff>71665</xdr:rowOff>
    </xdr:to>
    <xdr:sp macro="" textlink="">
      <xdr:nvSpPr>
        <xdr:cNvPr id="188" name="フローチャート: 判断 187"/>
        <xdr:cNvSpPr/>
      </xdr:nvSpPr>
      <xdr:spPr>
        <a:xfrm>
          <a:off x="3937000" y="9399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81842</xdr:rowOff>
    </xdr:from>
    <xdr:ext cx="736600" cy="259045"/>
    <xdr:sp macro="" textlink="">
      <xdr:nvSpPr>
        <xdr:cNvPr id="189" name="テキスト ボックス 188"/>
        <xdr:cNvSpPr txBox="1"/>
      </xdr:nvSpPr>
      <xdr:spPr>
        <a:xfrm>
          <a:off x="3606800" y="91686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57</xdr:row>
      <xdr:rowOff>20865</xdr:rowOff>
    </xdr:from>
    <xdr:to>
      <xdr:col>15</xdr:col>
      <xdr:colOff>98425</xdr:colOff>
      <xdr:row>57</xdr:row>
      <xdr:rowOff>37193</xdr:rowOff>
    </xdr:to>
    <xdr:cxnSp macro="">
      <xdr:nvCxnSpPr>
        <xdr:cNvPr id="190" name="直線コネクタ 189"/>
        <xdr:cNvCxnSpPr/>
      </xdr:nvCxnSpPr>
      <xdr:spPr>
        <a:xfrm>
          <a:off x="2209800" y="9793515"/>
          <a:ext cx="88900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19050</xdr:rowOff>
    </xdr:from>
    <xdr:to>
      <xdr:col>15</xdr:col>
      <xdr:colOff>149225</xdr:colOff>
      <xdr:row>55</xdr:row>
      <xdr:rowOff>120650</xdr:rowOff>
    </xdr:to>
    <xdr:sp macro="" textlink="">
      <xdr:nvSpPr>
        <xdr:cNvPr id="191" name="フローチャート: 判断 190"/>
        <xdr:cNvSpPr/>
      </xdr:nvSpPr>
      <xdr:spPr>
        <a:xfrm>
          <a:off x="3048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130827</xdr:rowOff>
    </xdr:from>
    <xdr:ext cx="762000" cy="259045"/>
    <xdr:sp macro="" textlink="">
      <xdr:nvSpPr>
        <xdr:cNvPr id="192" name="テキスト ボックス 191"/>
        <xdr:cNvSpPr txBox="1"/>
      </xdr:nvSpPr>
      <xdr:spPr>
        <a:xfrm>
          <a:off x="2717800" y="921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57</xdr:row>
      <xdr:rowOff>20865</xdr:rowOff>
    </xdr:from>
    <xdr:to>
      <xdr:col>11</xdr:col>
      <xdr:colOff>9525</xdr:colOff>
      <xdr:row>57</xdr:row>
      <xdr:rowOff>86178</xdr:rowOff>
    </xdr:to>
    <xdr:cxnSp macro="">
      <xdr:nvCxnSpPr>
        <xdr:cNvPr id="193" name="直線コネクタ 192"/>
        <xdr:cNvCxnSpPr/>
      </xdr:nvCxnSpPr>
      <xdr:spPr>
        <a:xfrm flipV="1">
          <a:off x="1320800" y="9793515"/>
          <a:ext cx="889000" cy="65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35378</xdr:rowOff>
    </xdr:from>
    <xdr:to>
      <xdr:col>11</xdr:col>
      <xdr:colOff>60325</xdr:colOff>
      <xdr:row>55</xdr:row>
      <xdr:rowOff>136978</xdr:rowOff>
    </xdr:to>
    <xdr:sp macro="" textlink="">
      <xdr:nvSpPr>
        <xdr:cNvPr id="194" name="フローチャート: 判断 193"/>
        <xdr:cNvSpPr/>
      </xdr:nvSpPr>
      <xdr:spPr>
        <a:xfrm>
          <a:off x="2159000" y="9465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147155</xdr:rowOff>
    </xdr:from>
    <xdr:ext cx="762000" cy="259045"/>
    <xdr:sp macro="" textlink="">
      <xdr:nvSpPr>
        <xdr:cNvPr id="195" name="テキスト ボックス 194"/>
        <xdr:cNvSpPr txBox="1"/>
      </xdr:nvSpPr>
      <xdr:spPr>
        <a:xfrm>
          <a:off x="1828800" y="9234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19050</xdr:rowOff>
    </xdr:from>
    <xdr:to>
      <xdr:col>6</xdr:col>
      <xdr:colOff>171450</xdr:colOff>
      <xdr:row>55</xdr:row>
      <xdr:rowOff>120650</xdr:rowOff>
    </xdr:to>
    <xdr:sp macro="" textlink="">
      <xdr:nvSpPr>
        <xdr:cNvPr id="196" name="フローチャート: 判断 195"/>
        <xdr:cNvSpPr/>
      </xdr:nvSpPr>
      <xdr:spPr>
        <a:xfrm>
          <a:off x="1270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130827</xdr:rowOff>
    </xdr:from>
    <xdr:ext cx="762000" cy="259045"/>
    <xdr:sp macro="" textlink="">
      <xdr:nvSpPr>
        <xdr:cNvPr id="197" name="テキスト ボックス 196"/>
        <xdr:cNvSpPr txBox="1"/>
      </xdr:nvSpPr>
      <xdr:spPr>
        <a:xfrm>
          <a:off x="939800" y="921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8" name="テキスト ボックス 197"/>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9" name="テキスト ボックス 198"/>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0" name="テキスト ボックス 199"/>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1" name="テキスト ボックス 200"/>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2" name="テキスト ボックス 201"/>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2722</xdr:rowOff>
    </xdr:from>
    <xdr:to>
      <xdr:col>24</xdr:col>
      <xdr:colOff>76200</xdr:colOff>
      <xdr:row>57</xdr:row>
      <xdr:rowOff>104322</xdr:rowOff>
    </xdr:to>
    <xdr:sp macro="" textlink="">
      <xdr:nvSpPr>
        <xdr:cNvPr id="203" name="楕円 202"/>
        <xdr:cNvSpPr/>
      </xdr:nvSpPr>
      <xdr:spPr>
        <a:xfrm>
          <a:off x="4775200" y="9775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146249</xdr:rowOff>
    </xdr:from>
    <xdr:ext cx="762000" cy="259045"/>
    <xdr:sp macro="" textlink="">
      <xdr:nvSpPr>
        <xdr:cNvPr id="204" name="扶助費該当値テキスト"/>
        <xdr:cNvSpPr txBox="1"/>
      </xdr:nvSpPr>
      <xdr:spPr>
        <a:xfrm>
          <a:off x="4914900" y="9747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56</xdr:row>
      <xdr:rowOff>125185</xdr:rowOff>
    </xdr:from>
    <xdr:to>
      <xdr:col>20</xdr:col>
      <xdr:colOff>38100</xdr:colOff>
      <xdr:row>57</xdr:row>
      <xdr:rowOff>55335</xdr:rowOff>
    </xdr:to>
    <xdr:sp macro="" textlink="">
      <xdr:nvSpPr>
        <xdr:cNvPr id="205" name="楕円 204"/>
        <xdr:cNvSpPr/>
      </xdr:nvSpPr>
      <xdr:spPr>
        <a:xfrm>
          <a:off x="3937000" y="9726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40112</xdr:rowOff>
    </xdr:from>
    <xdr:ext cx="736600" cy="259045"/>
    <xdr:sp macro="" textlink="">
      <xdr:nvSpPr>
        <xdr:cNvPr id="206" name="テキスト ボックス 205"/>
        <xdr:cNvSpPr txBox="1"/>
      </xdr:nvSpPr>
      <xdr:spPr>
        <a:xfrm>
          <a:off x="3606800" y="98127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56</xdr:row>
      <xdr:rowOff>157843</xdr:rowOff>
    </xdr:from>
    <xdr:to>
      <xdr:col>15</xdr:col>
      <xdr:colOff>149225</xdr:colOff>
      <xdr:row>57</xdr:row>
      <xdr:rowOff>87993</xdr:rowOff>
    </xdr:to>
    <xdr:sp macro="" textlink="">
      <xdr:nvSpPr>
        <xdr:cNvPr id="207" name="楕円 206"/>
        <xdr:cNvSpPr/>
      </xdr:nvSpPr>
      <xdr:spPr>
        <a:xfrm>
          <a:off x="3048000" y="9759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72770</xdr:rowOff>
    </xdr:from>
    <xdr:ext cx="762000" cy="259045"/>
    <xdr:sp macro="" textlink="">
      <xdr:nvSpPr>
        <xdr:cNvPr id="208" name="テキスト ボックス 207"/>
        <xdr:cNvSpPr txBox="1"/>
      </xdr:nvSpPr>
      <xdr:spPr>
        <a:xfrm>
          <a:off x="2717800" y="9845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56</xdr:row>
      <xdr:rowOff>141515</xdr:rowOff>
    </xdr:from>
    <xdr:to>
      <xdr:col>11</xdr:col>
      <xdr:colOff>60325</xdr:colOff>
      <xdr:row>57</xdr:row>
      <xdr:rowOff>71665</xdr:rowOff>
    </xdr:to>
    <xdr:sp macro="" textlink="">
      <xdr:nvSpPr>
        <xdr:cNvPr id="209" name="楕円 208"/>
        <xdr:cNvSpPr/>
      </xdr:nvSpPr>
      <xdr:spPr>
        <a:xfrm>
          <a:off x="2159000" y="9742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56442</xdr:rowOff>
    </xdr:from>
    <xdr:ext cx="762000" cy="259045"/>
    <xdr:sp macro="" textlink="">
      <xdr:nvSpPr>
        <xdr:cNvPr id="210" name="テキスト ボックス 209"/>
        <xdr:cNvSpPr txBox="1"/>
      </xdr:nvSpPr>
      <xdr:spPr>
        <a:xfrm>
          <a:off x="1828800" y="9829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35378</xdr:rowOff>
    </xdr:from>
    <xdr:to>
      <xdr:col>6</xdr:col>
      <xdr:colOff>171450</xdr:colOff>
      <xdr:row>57</xdr:row>
      <xdr:rowOff>136978</xdr:rowOff>
    </xdr:to>
    <xdr:sp macro="" textlink="">
      <xdr:nvSpPr>
        <xdr:cNvPr id="211" name="楕円 210"/>
        <xdr:cNvSpPr/>
      </xdr:nvSpPr>
      <xdr:spPr>
        <a:xfrm>
          <a:off x="1270000" y="9808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121755</xdr:rowOff>
    </xdr:from>
    <xdr:ext cx="762000" cy="259045"/>
    <xdr:sp macro="" textlink="">
      <xdr:nvSpPr>
        <xdr:cNvPr id="212" name="テキスト ボックス 211"/>
        <xdr:cNvSpPr txBox="1"/>
      </xdr:nvSpPr>
      <xdr:spPr>
        <a:xfrm>
          <a:off x="939800" y="9894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3" name="正方形/長方形 212"/>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4" name="正方形/長方形 213"/>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5" name="正方形/長方形 214"/>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6" name="正方形/長方形 215"/>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7" name="正方形/長方形 216"/>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8" name="正方形/長方形 217"/>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9" name="正方形/長方形 218"/>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0" name="正方形/長方形 219"/>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1" name="正方形/長方形 220"/>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2" name="正方形/長方形 221"/>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3" name="テキスト ボックス 222"/>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　除排雪経費が大部分であり、本町は道内有数の豪雪地帯であることから類似団体平均を上回っている。施設維持については、従来より不用施設のスクラップを進めており今後とも適切な施設管理に努める。</a:t>
          </a:r>
          <a:endParaRPr lang="ja-JP" altLang="ja-JP" sz="1400">
            <a:effectLst/>
          </a:endParaRPr>
        </a:p>
      </xdr:txBody>
    </xdr:sp>
    <xdr:clientData/>
  </xdr:twoCellAnchor>
  <xdr:oneCellAnchor>
    <xdr:from>
      <xdr:col>62</xdr:col>
      <xdr:colOff>6350</xdr:colOff>
      <xdr:row>49</xdr:row>
      <xdr:rowOff>107950</xdr:rowOff>
    </xdr:from>
    <xdr:ext cx="298543" cy="225703"/>
    <xdr:sp macro="" textlink="">
      <xdr:nvSpPr>
        <xdr:cNvPr id="224" name="テキスト ボックス 223"/>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5" name="直線コネクタ 224"/>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6" name="テキスト ボックス 225"/>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127000</xdr:rowOff>
    </xdr:from>
    <xdr:to>
      <xdr:col>85</xdr:col>
      <xdr:colOff>66675</xdr:colOff>
      <xdr:row>60</xdr:row>
      <xdr:rowOff>127000</xdr:rowOff>
    </xdr:to>
    <xdr:cxnSp macro="">
      <xdr:nvCxnSpPr>
        <xdr:cNvPr id="227" name="直線コネクタ 226"/>
        <xdr:cNvCxnSpPr/>
      </xdr:nvCxnSpPr>
      <xdr:spPr>
        <a:xfrm>
          <a:off x="12446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156227</xdr:rowOff>
    </xdr:from>
    <xdr:ext cx="508000" cy="259045"/>
    <xdr:sp macro="" textlink="">
      <xdr:nvSpPr>
        <xdr:cNvPr id="228" name="テキスト ボックス 227"/>
        <xdr:cNvSpPr txBox="1"/>
      </xdr:nvSpPr>
      <xdr:spPr>
        <a:xfrm>
          <a:off x="11938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29" name="直線コネクタ 228"/>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0" name="テキスト ボックス 229"/>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12700</xdr:rowOff>
    </xdr:from>
    <xdr:to>
      <xdr:col>85</xdr:col>
      <xdr:colOff>66675</xdr:colOff>
      <xdr:row>54</xdr:row>
      <xdr:rowOff>12700</xdr:rowOff>
    </xdr:to>
    <xdr:cxnSp macro="">
      <xdr:nvCxnSpPr>
        <xdr:cNvPr id="231" name="直線コネクタ 230"/>
        <xdr:cNvCxnSpPr/>
      </xdr:nvCxnSpPr>
      <xdr:spPr>
        <a:xfrm>
          <a:off x="12446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41927</xdr:rowOff>
    </xdr:from>
    <xdr:ext cx="508000" cy="259045"/>
    <xdr:sp macro="" textlink="">
      <xdr:nvSpPr>
        <xdr:cNvPr id="232" name="テキスト ボックス 231"/>
        <xdr:cNvSpPr txBox="1"/>
      </xdr:nvSpPr>
      <xdr:spPr>
        <a:xfrm>
          <a:off x="11938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3" name="直線コネクタ 23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4"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12700</xdr:rowOff>
    </xdr:from>
    <xdr:to>
      <xdr:col>82</xdr:col>
      <xdr:colOff>107950</xdr:colOff>
      <xdr:row>61</xdr:row>
      <xdr:rowOff>29845</xdr:rowOff>
    </xdr:to>
    <xdr:cxnSp macro="">
      <xdr:nvCxnSpPr>
        <xdr:cNvPr id="235" name="直線コネクタ 234"/>
        <xdr:cNvCxnSpPr/>
      </xdr:nvCxnSpPr>
      <xdr:spPr>
        <a:xfrm flipV="1">
          <a:off x="16510000" y="9271000"/>
          <a:ext cx="0" cy="12172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1922</xdr:rowOff>
    </xdr:from>
    <xdr:ext cx="762000" cy="259045"/>
    <xdr:sp macro="" textlink="">
      <xdr:nvSpPr>
        <xdr:cNvPr id="236" name="その他最小値テキスト"/>
        <xdr:cNvSpPr txBox="1"/>
      </xdr:nvSpPr>
      <xdr:spPr>
        <a:xfrm>
          <a:off x="16598900" y="10460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29845</xdr:rowOff>
    </xdr:from>
    <xdr:to>
      <xdr:col>82</xdr:col>
      <xdr:colOff>196850</xdr:colOff>
      <xdr:row>61</xdr:row>
      <xdr:rowOff>29845</xdr:rowOff>
    </xdr:to>
    <xdr:cxnSp macro="">
      <xdr:nvCxnSpPr>
        <xdr:cNvPr id="237" name="直線コネクタ 236"/>
        <xdr:cNvCxnSpPr/>
      </xdr:nvCxnSpPr>
      <xdr:spPr>
        <a:xfrm>
          <a:off x="16421100" y="104882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99077</xdr:rowOff>
    </xdr:from>
    <xdr:ext cx="762000" cy="259045"/>
    <xdr:sp macro="" textlink="">
      <xdr:nvSpPr>
        <xdr:cNvPr id="238" name="その他最大値テキスト"/>
        <xdr:cNvSpPr txBox="1"/>
      </xdr:nvSpPr>
      <xdr:spPr>
        <a:xfrm>
          <a:off x="16598900" y="901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12700</xdr:rowOff>
    </xdr:from>
    <xdr:to>
      <xdr:col>82</xdr:col>
      <xdr:colOff>196850</xdr:colOff>
      <xdr:row>54</xdr:row>
      <xdr:rowOff>12700</xdr:rowOff>
    </xdr:to>
    <xdr:cxnSp macro="">
      <xdr:nvCxnSpPr>
        <xdr:cNvPr id="239" name="直線コネクタ 238"/>
        <xdr:cNvCxnSpPr/>
      </xdr:nvCxnSpPr>
      <xdr:spPr>
        <a:xfrm>
          <a:off x="16421100" y="927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57</xdr:row>
      <xdr:rowOff>167005</xdr:rowOff>
    </xdr:from>
    <xdr:to>
      <xdr:col>82</xdr:col>
      <xdr:colOff>107950</xdr:colOff>
      <xdr:row>58</xdr:row>
      <xdr:rowOff>109855</xdr:rowOff>
    </xdr:to>
    <xdr:cxnSp macro="">
      <xdr:nvCxnSpPr>
        <xdr:cNvPr id="240" name="直線コネクタ 239"/>
        <xdr:cNvCxnSpPr/>
      </xdr:nvCxnSpPr>
      <xdr:spPr>
        <a:xfrm>
          <a:off x="15671800" y="9939655"/>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69867</xdr:rowOff>
    </xdr:from>
    <xdr:ext cx="762000" cy="259045"/>
    <xdr:sp macro="" textlink="">
      <xdr:nvSpPr>
        <xdr:cNvPr id="241" name="その他平均値テキスト"/>
        <xdr:cNvSpPr txBox="1"/>
      </xdr:nvSpPr>
      <xdr:spPr>
        <a:xfrm>
          <a:off x="16598900" y="967106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53340</xdr:rowOff>
    </xdr:from>
    <xdr:to>
      <xdr:col>82</xdr:col>
      <xdr:colOff>158750</xdr:colOff>
      <xdr:row>57</xdr:row>
      <xdr:rowOff>154940</xdr:rowOff>
    </xdr:to>
    <xdr:sp macro="" textlink="">
      <xdr:nvSpPr>
        <xdr:cNvPr id="242" name="フローチャート: 判断 241"/>
        <xdr:cNvSpPr/>
      </xdr:nvSpPr>
      <xdr:spPr>
        <a:xfrm>
          <a:off x="16459200" y="9825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57</xdr:row>
      <xdr:rowOff>167005</xdr:rowOff>
    </xdr:from>
    <xdr:to>
      <xdr:col>78</xdr:col>
      <xdr:colOff>69850</xdr:colOff>
      <xdr:row>58</xdr:row>
      <xdr:rowOff>29845</xdr:rowOff>
    </xdr:to>
    <xdr:cxnSp macro="">
      <xdr:nvCxnSpPr>
        <xdr:cNvPr id="243" name="直線コネクタ 242"/>
        <xdr:cNvCxnSpPr/>
      </xdr:nvCxnSpPr>
      <xdr:spPr>
        <a:xfrm flipV="1">
          <a:off x="14782800" y="9939655"/>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36195</xdr:rowOff>
    </xdr:from>
    <xdr:to>
      <xdr:col>78</xdr:col>
      <xdr:colOff>120650</xdr:colOff>
      <xdr:row>57</xdr:row>
      <xdr:rowOff>137795</xdr:rowOff>
    </xdr:to>
    <xdr:sp macro="" textlink="">
      <xdr:nvSpPr>
        <xdr:cNvPr id="244" name="フローチャート: 判断 243"/>
        <xdr:cNvSpPr/>
      </xdr:nvSpPr>
      <xdr:spPr>
        <a:xfrm>
          <a:off x="15621000" y="9808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147972</xdr:rowOff>
    </xdr:from>
    <xdr:ext cx="736600" cy="259045"/>
    <xdr:sp macro="" textlink="">
      <xdr:nvSpPr>
        <xdr:cNvPr id="245" name="テキスト ボックス 244"/>
        <xdr:cNvSpPr txBox="1"/>
      </xdr:nvSpPr>
      <xdr:spPr>
        <a:xfrm>
          <a:off x="15290800" y="95777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58</xdr:row>
      <xdr:rowOff>29845</xdr:rowOff>
    </xdr:from>
    <xdr:to>
      <xdr:col>73</xdr:col>
      <xdr:colOff>180975</xdr:colOff>
      <xdr:row>58</xdr:row>
      <xdr:rowOff>115570</xdr:rowOff>
    </xdr:to>
    <xdr:cxnSp macro="">
      <xdr:nvCxnSpPr>
        <xdr:cNvPr id="246" name="直線コネクタ 245"/>
        <xdr:cNvCxnSpPr/>
      </xdr:nvCxnSpPr>
      <xdr:spPr>
        <a:xfrm flipV="1">
          <a:off x="13893800" y="9973945"/>
          <a:ext cx="889000" cy="85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93345</xdr:rowOff>
    </xdr:from>
    <xdr:to>
      <xdr:col>74</xdr:col>
      <xdr:colOff>31750</xdr:colOff>
      <xdr:row>58</xdr:row>
      <xdr:rowOff>23495</xdr:rowOff>
    </xdr:to>
    <xdr:sp macro="" textlink="">
      <xdr:nvSpPr>
        <xdr:cNvPr id="247" name="フローチャート: 判断 246"/>
        <xdr:cNvSpPr/>
      </xdr:nvSpPr>
      <xdr:spPr>
        <a:xfrm>
          <a:off x="14732000" y="9865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33672</xdr:rowOff>
    </xdr:from>
    <xdr:ext cx="762000" cy="259045"/>
    <xdr:sp macro="" textlink="">
      <xdr:nvSpPr>
        <xdr:cNvPr id="248" name="テキスト ボックス 247"/>
        <xdr:cNvSpPr txBox="1"/>
      </xdr:nvSpPr>
      <xdr:spPr>
        <a:xfrm>
          <a:off x="14401800" y="96348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58</xdr:row>
      <xdr:rowOff>115570</xdr:rowOff>
    </xdr:from>
    <xdr:to>
      <xdr:col>69</xdr:col>
      <xdr:colOff>92075</xdr:colOff>
      <xdr:row>59</xdr:row>
      <xdr:rowOff>29845</xdr:rowOff>
    </xdr:to>
    <xdr:cxnSp macro="">
      <xdr:nvCxnSpPr>
        <xdr:cNvPr id="249" name="直線コネクタ 248"/>
        <xdr:cNvCxnSpPr/>
      </xdr:nvCxnSpPr>
      <xdr:spPr>
        <a:xfrm flipV="1">
          <a:off x="13004800" y="10059670"/>
          <a:ext cx="889000" cy="85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87630</xdr:rowOff>
    </xdr:from>
    <xdr:to>
      <xdr:col>69</xdr:col>
      <xdr:colOff>142875</xdr:colOff>
      <xdr:row>58</xdr:row>
      <xdr:rowOff>17780</xdr:rowOff>
    </xdr:to>
    <xdr:sp macro="" textlink="">
      <xdr:nvSpPr>
        <xdr:cNvPr id="250" name="フローチャート: 判断 249"/>
        <xdr:cNvSpPr/>
      </xdr:nvSpPr>
      <xdr:spPr>
        <a:xfrm>
          <a:off x="13843000" y="9860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56</xdr:row>
      <xdr:rowOff>27957</xdr:rowOff>
    </xdr:from>
    <xdr:ext cx="762000" cy="259045"/>
    <xdr:sp macro="" textlink="">
      <xdr:nvSpPr>
        <xdr:cNvPr id="251" name="テキスト ボックス 250"/>
        <xdr:cNvSpPr txBox="1"/>
      </xdr:nvSpPr>
      <xdr:spPr>
        <a:xfrm>
          <a:off x="13512800" y="9629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110490</xdr:rowOff>
    </xdr:from>
    <xdr:to>
      <xdr:col>65</xdr:col>
      <xdr:colOff>53975</xdr:colOff>
      <xdr:row>58</xdr:row>
      <xdr:rowOff>40640</xdr:rowOff>
    </xdr:to>
    <xdr:sp macro="" textlink="">
      <xdr:nvSpPr>
        <xdr:cNvPr id="252" name="フローチャート: 判断 251"/>
        <xdr:cNvSpPr/>
      </xdr:nvSpPr>
      <xdr:spPr>
        <a:xfrm>
          <a:off x="12954000" y="9883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50817</xdr:rowOff>
    </xdr:from>
    <xdr:ext cx="762000" cy="259045"/>
    <xdr:sp macro="" textlink="">
      <xdr:nvSpPr>
        <xdr:cNvPr id="253" name="テキスト ボックス 252"/>
        <xdr:cNvSpPr txBox="1"/>
      </xdr:nvSpPr>
      <xdr:spPr>
        <a:xfrm>
          <a:off x="12623800" y="9652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4" name="テキスト ボックス 253"/>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5" name="テキスト ボックス 254"/>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56" name="テキスト ボックス 255"/>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57" name="テキスト ボックス 256"/>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58" name="テキスト ボックス 257"/>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58</xdr:row>
      <xdr:rowOff>59055</xdr:rowOff>
    </xdr:from>
    <xdr:to>
      <xdr:col>82</xdr:col>
      <xdr:colOff>158750</xdr:colOff>
      <xdr:row>58</xdr:row>
      <xdr:rowOff>160655</xdr:rowOff>
    </xdr:to>
    <xdr:sp macro="" textlink="">
      <xdr:nvSpPr>
        <xdr:cNvPr id="259" name="楕円 258"/>
        <xdr:cNvSpPr/>
      </xdr:nvSpPr>
      <xdr:spPr>
        <a:xfrm>
          <a:off x="16459200" y="10003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58</xdr:row>
      <xdr:rowOff>31132</xdr:rowOff>
    </xdr:from>
    <xdr:ext cx="762000" cy="259045"/>
    <xdr:sp macro="" textlink="">
      <xdr:nvSpPr>
        <xdr:cNvPr id="260" name="その他該当値テキスト"/>
        <xdr:cNvSpPr txBox="1"/>
      </xdr:nvSpPr>
      <xdr:spPr>
        <a:xfrm>
          <a:off x="16598900" y="99752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57</xdr:row>
      <xdr:rowOff>116205</xdr:rowOff>
    </xdr:from>
    <xdr:to>
      <xdr:col>78</xdr:col>
      <xdr:colOff>120650</xdr:colOff>
      <xdr:row>58</xdr:row>
      <xdr:rowOff>46355</xdr:rowOff>
    </xdr:to>
    <xdr:sp macro="" textlink="">
      <xdr:nvSpPr>
        <xdr:cNvPr id="261" name="楕円 260"/>
        <xdr:cNvSpPr/>
      </xdr:nvSpPr>
      <xdr:spPr>
        <a:xfrm>
          <a:off x="15621000" y="98888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31132</xdr:rowOff>
    </xdr:from>
    <xdr:ext cx="736600" cy="259045"/>
    <xdr:sp macro="" textlink="">
      <xdr:nvSpPr>
        <xdr:cNvPr id="262" name="テキスト ボックス 261"/>
        <xdr:cNvSpPr txBox="1"/>
      </xdr:nvSpPr>
      <xdr:spPr>
        <a:xfrm>
          <a:off x="15290800" y="99752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57</xdr:row>
      <xdr:rowOff>150495</xdr:rowOff>
    </xdr:from>
    <xdr:to>
      <xdr:col>74</xdr:col>
      <xdr:colOff>31750</xdr:colOff>
      <xdr:row>58</xdr:row>
      <xdr:rowOff>80645</xdr:rowOff>
    </xdr:to>
    <xdr:sp macro="" textlink="">
      <xdr:nvSpPr>
        <xdr:cNvPr id="263" name="楕円 262"/>
        <xdr:cNvSpPr/>
      </xdr:nvSpPr>
      <xdr:spPr>
        <a:xfrm>
          <a:off x="14732000" y="9923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65422</xdr:rowOff>
    </xdr:from>
    <xdr:ext cx="762000" cy="259045"/>
    <xdr:sp macro="" textlink="">
      <xdr:nvSpPr>
        <xdr:cNvPr id="264" name="テキスト ボックス 263"/>
        <xdr:cNvSpPr txBox="1"/>
      </xdr:nvSpPr>
      <xdr:spPr>
        <a:xfrm>
          <a:off x="14401800" y="100095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58</xdr:row>
      <xdr:rowOff>64770</xdr:rowOff>
    </xdr:from>
    <xdr:to>
      <xdr:col>69</xdr:col>
      <xdr:colOff>142875</xdr:colOff>
      <xdr:row>58</xdr:row>
      <xdr:rowOff>166370</xdr:rowOff>
    </xdr:to>
    <xdr:sp macro="" textlink="">
      <xdr:nvSpPr>
        <xdr:cNvPr id="265" name="楕円 264"/>
        <xdr:cNvSpPr/>
      </xdr:nvSpPr>
      <xdr:spPr>
        <a:xfrm>
          <a:off x="13843000" y="10008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58</xdr:row>
      <xdr:rowOff>151147</xdr:rowOff>
    </xdr:from>
    <xdr:ext cx="762000" cy="259045"/>
    <xdr:sp macro="" textlink="">
      <xdr:nvSpPr>
        <xdr:cNvPr id="266" name="テキスト ボックス 265"/>
        <xdr:cNvSpPr txBox="1"/>
      </xdr:nvSpPr>
      <xdr:spPr>
        <a:xfrm>
          <a:off x="13512800" y="10095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150495</xdr:rowOff>
    </xdr:from>
    <xdr:to>
      <xdr:col>65</xdr:col>
      <xdr:colOff>53975</xdr:colOff>
      <xdr:row>59</xdr:row>
      <xdr:rowOff>80645</xdr:rowOff>
    </xdr:to>
    <xdr:sp macro="" textlink="">
      <xdr:nvSpPr>
        <xdr:cNvPr id="267" name="楕円 266"/>
        <xdr:cNvSpPr/>
      </xdr:nvSpPr>
      <xdr:spPr>
        <a:xfrm>
          <a:off x="12954000" y="10094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65422</xdr:rowOff>
    </xdr:from>
    <xdr:ext cx="762000" cy="259045"/>
    <xdr:sp macro="" textlink="">
      <xdr:nvSpPr>
        <xdr:cNvPr id="268" name="テキスト ボックス 267"/>
        <xdr:cNvSpPr txBox="1"/>
      </xdr:nvSpPr>
      <xdr:spPr>
        <a:xfrm>
          <a:off x="12623800" y="101809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69" name="正方形/長方形 268"/>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0" name="正方形/長方形 269"/>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1" name="正方形/長方形 270"/>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2" name="正方形/長方形 271"/>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3" name="正方形/長方形 272"/>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4" name="正方形/長方形 273"/>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5" name="正方形/長方形 274"/>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76" name="正方形/長方形 275"/>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77" name="正方形/長方形 276"/>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78" name="正方形/長方形 277"/>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79" name="テキスト ボックス 278"/>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　類似団体とほぼ同数値となっており、今後とも適切な補助金等の支出に努め経常経費の削減を図る。</a:t>
          </a:r>
          <a:endParaRPr lang="ja-JP" altLang="ja-JP" sz="1400">
            <a:effectLst/>
          </a:endParaRPr>
        </a:p>
      </xdr:txBody>
    </xdr:sp>
    <xdr:clientData/>
  </xdr:twoCellAnchor>
  <xdr:oneCellAnchor>
    <xdr:from>
      <xdr:col>62</xdr:col>
      <xdr:colOff>6350</xdr:colOff>
      <xdr:row>29</xdr:row>
      <xdr:rowOff>107950</xdr:rowOff>
    </xdr:from>
    <xdr:ext cx="298543" cy="225703"/>
    <xdr:sp macro="" textlink="">
      <xdr:nvSpPr>
        <xdr:cNvPr id="280" name="テキスト ボックス 279"/>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1" name="直線コネクタ 280"/>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2" name="テキスト ボックス 281"/>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3" name="直線コネクタ 282"/>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4" name="テキスト ボックス 283"/>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5" name="直線コネクタ 284"/>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86" name="テキスト ボックス 285"/>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87" name="直線コネクタ 286"/>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88" name="テキスト ボックス 287"/>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89" name="直線コネクタ 288"/>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0" name="テキスト ボックス 289"/>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1" name="直線コネクタ 290"/>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2"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49276</xdr:rowOff>
    </xdr:from>
    <xdr:to>
      <xdr:col>82</xdr:col>
      <xdr:colOff>107950</xdr:colOff>
      <xdr:row>40</xdr:row>
      <xdr:rowOff>149860</xdr:rowOff>
    </xdr:to>
    <xdr:cxnSp macro="">
      <xdr:nvCxnSpPr>
        <xdr:cNvPr id="293" name="直線コネクタ 292"/>
        <xdr:cNvCxnSpPr/>
      </xdr:nvCxnSpPr>
      <xdr:spPr>
        <a:xfrm flipV="1">
          <a:off x="16510000" y="5878576"/>
          <a:ext cx="0" cy="11292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121937</xdr:rowOff>
    </xdr:from>
    <xdr:ext cx="762000" cy="259045"/>
    <xdr:sp macro="" textlink="">
      <xdr:nvSpPr>
        <xdr:cNvPr id="294" name="補助費等最小値テキスト"/>
        <xdr:cNvSpPr txBox="1"/>
      </xdr:nvSpPr>
      <xdr:spPr>
        <a:xfrm>
          <a:off x="16598900" y="6979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149860</xdr:rowOff>
    </xdr:from>
    <xdr:to>
      <xdr:col>82</xdr:col>
      <xdr:colOff>196850</xdr:colOff>
      <xdr:row>40</xdr:row>
      <xdr:rowOff>149860</xdr:rowOff>
    </xdr:to>
    <xdr:cxnSp macro="">
      <xdr:nvCxnSpPr>
        <xdr:cNvPr id="295" name="直線コネクタ 294"/>
        <xdr:cNvCxnSpPr/>
      </xdr:nvCxnSpPr>
      <xdr:spPr>
        <a:xfrm>
          <a:off x="16421100" y="7007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135653</xdr:rowOff>
    </xdr:from>
    <xdr:ext cx="762000" cy="259045"/>
    <xdr:sp macro="" textlink="">
      <xdr:nvSpPr>
        <xdr:cNvPr id="296" name="補助費等最大値テキスト"/>
        <xdr:cNvSpPr txBox="1"/>
      </xdr:nvSpPr>
      <xdr:spPr>
        <a:xfrm>
          <a:off x="16598900" y="5622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49276</xdr:rowOff>
    </xdr:from>
    <xdr:to>
      <xdr:col>82</xdr:col>
      <xdr:colOff>196850</xdr:colOff>
      <xdr:row>34</xdr:row>
      <xdr:rowOff>49276</xdr:rowOff>
    </xdr:to>
    <xdr:cxnSp macro="">
      <xdr:nvCxnSpPr>
        <xdr:cNvPr id="297" name="直線コネクタ 296"/>
        <xdr:cNvCxnSpPr/>
      </xdr:nvCxnSpPr>
      <xdr:spPr>
        <a:xfrm>
          <a:off x="16421100" y="58785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72136</xdr:rowOff>
    </xdr:from>
    <xdr:to>
      <xdr:col>82</xdr:col>
      <xdr:colOff>107950</xdr:colOff>
      <xdr:row>36</xdr:row>
      <xdr:rowOff>113284</xdr:rowOff>
    </xdr:to>
    <xdr:cxnSp macro="">
      <xdr:nvCxnSpPr>
        <xdr:cNvPr id="298" name="直線コネクタ 297"/>
        <xdr:cNvCxnSpPr/>
      </xdr:nvCxnSpPr>
      <xdr:spPr>
        <a:xfrm flipV="1">
          <a:off x="15671800" y="6244336"/>
          <a:ext cx="8382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57421</xdr:rowOff>
    </xdr:from>
    <xdr:ext cx="762000" cy="259045"/>
    <xdr:sp macro="" textlink="">
      <xdr:nvSpPr>
        <xdr:cNvPr id="299" name="補助費等平均値テキスト"/>
        <xdr:cNvSpPr txBox="1"/>
      </xdr:nvSpPr>
      <xdr:spPr>
        <a:xfrm>
          <a:off x="16598900" y="62296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85344</xdr:rowOff>
    </xdr:from>
    <xdr:to>
      <xdr:col>82</xdr:col>
      <xdr:colOff>158750</xdr:colOff>
      <xdr:row>37</xdr:row>
      <xdr:rowOff>15494</xdr:rowOff>
    </xdr:to>
    <xdr:sp macro="" textlink="">
      <xdr:nvSpPr>
        <xdr:cNvPr id="300" name="フローチャート: 判断 299"/>
        <xdr:cNvSpPr/>
      </xdr:nvSpPr>
      <xdr:spPr>
        <a:xfrm>
          <a:off x="164592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62992</xdr:rowOff>
    </xdr:from>
    <xdr:to>
      <xdr:col>78</xdr:col>
      <xdr:colOff>69850</xdr:colOff>
      <xdr:row>36</xdr:row>
      <xdr:rowOff>113284</xdr:rowOff>
    </xdr:to>
    <xdr:cxnSp macro="">
      <xdr:nvCxnSpPr>
        <xdr:cNvPr id="301" name="直線コネクタ 300"/>
        <xdr:cNvCxnSpPr/>
      </xdr:nvCxnSpPr>
      <xdr:spPr>
        <a:xfrm>
          <a:off x="14782800" y="6235192"/>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62484</xdr:rowOff>
    </xdr:from>
    <xdr:to>
      <xdr:col>78</xdr:col>
      <xdr:colOff>120650</xdr:colOff>
      <xdr:row>36</xdr:row>
      <xdr:rowOff>164084</xdr:rowOff>
    </xdr:to>
    <xdr:sp macro="" textlink="">
      <xdr:nvSpPr>
        <xdr:cNvPr id="302" name="フローチャート: 判断 301"/>
        <xdr:cNvSpPr/>
      </xdr:nvSpPr>
      <xdr:spPr>
        <a:xfrm>
          <a:off x="15621000" y="623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2811</xdr:rowOff>
    </xdr:from>
    <xdr:ext cx="736600" cy="259045"/>
    <xdr:sp macro="" textlink="">
      <xdr:nvSpPr>
        <xdr:cNvPr id="303" name="テキスト ボックス 302"/>
        <xdr:cNvSpPr txBox="1"/>
      </xdr:nvSpPr>
      <xdr:spPr>
        <a:xfrm>
          <a:off x="15290800" y="60035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62992</xdr:rowOff>
    </xdr:from>
    <xdr:to>
      <xdr:col>73</xdr:col>
      <xdr:colOff>180975</xdr:colOff>
      <xdr:row>36</xdr:row>
      <xdr:rowOff>81280</xdr:rowOff>
    </xdr:to>
    <xdr:cxnSp macro="">
      <xdr:nvCxnSpPr>
        <xdr:cNvPr id="304" name="直線コネクタ 303"/>
        <xdr:cNvCxnSpPr/>
      </xdr:nvCxnSpPr>
      <xdr:spPr>
        <a:xfrm flipV="1">
          <a:off x="13893800" y="6235192"/>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85344</xdr:rowOff>
    </xdr:from>
    <xdr:to>
      <xdr:col>74</xdr:col>
      <xdr:colOff>31750</xdr:colOff>
      <xdr:row>37</xdr:row>
      <xdr:rowOff>15494</xdr:rowOff>
    </xdr:to>
    <xdr:sp macro="" textlink="">
      <xdr:nvSpPr>
        <xdr:cNvPr id="305" name="フローチャート: 判断 304"/>
        <xdr:cNvSpPr/>
      </xdr:nvSpPr>
      <xdr:spPr>
        <a:xfrm>
          <a:off x="14732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271</xdr:rowOff>
    </xdr:from>
    <xdr:ext cx="762000" cy="259045"/>
    <xdr:sp macro="" textlink="">
      <xdr:nvSpPr>
        <xdr:cNvPr id="306" name="テキスト ボックス 305"/>
        <xdr:cNvSpPr txBox="1"/>
      </xdr:nvSpPr>
      <xdr:spPr>
        <a:xfrm>
          <a:off x="14401800" y="6343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81280</xdr:rowOff>
    </xdr:from>
    <xdr:to>
      <xdr:col>69</xdr:col>
      <xdr:colOff>92075</xdr:colOff>
      <xdr:row>36</xdr:row>
      <xdr:rowOff>85852</xdr:rowOff>
    </xdr:to>
    <xdr:cxnSp macro="">
      <xdr:nvCxnSpPr>
        <xdr:cNvPr id="307" name="直線コネクタ 306"/>
        <xdr:cNvCxnSpPr/>
      </xdr:nvCxnSpPr>
      <xdr:spPr>
        <a:xfrm flipV="1">
          <a:off x="13004800" y="6253480"/>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89916</xdr:rowOff>
    </xdr:from>
    <xdr:to>
      <xdr:col>69</xdr:col>
      <xdr:colOff>142875</xdr:colOff>
      <xdr:row>37</xdr:row>
      <xdr:rowOff>20066</xdr:rowOff>
    </xdr:to>
    <xdr:sp macro="" textlink="">
      <xdr:nvSpPr>
        <xdr:cNvPr id="308" name="フローチャート: 判断 307"/>
        <xdr:cNvSpPr/>
      </xdr:nvSpPr>
      <xdr:spPr>
        <a:xfrm>
          <a:off x="13843000" y="6262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4843</xdr:rowOff>
    </xdr:from>
    <xdr:ext cx="762000" cy="259045"/>
    <xdr:sp macro="" textlink="">
      <xdr:nvSpPr>
        <xdr:cNvPr id="309" name="テキスト ボックス 308"/>
        <xdr:cNvSpPr txBox="1"/>
      </xdr:nvSpPr>
      <xdr:spPr>
        <a:xfrm>
          <a:off x="13512800" y="6348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85344</xdr:rowOff>
    </xdr:from>
    <xdr:to>
      <xdr:col>65</xdr:col>
      <xdr:colOff>53975</xdr:colOff>
      <xdr:row>37</xdr:row>
      <xdr:rowOff>15494</xdr:rowOff>
    </xdr:to>
    <xdr:sp macro="" textlink="">
      <xdr:nvSpPr>
        <xdr:cNvPr id="310" name="フローチャート: 判断 309"/>
        <xdr:cNvSpPr/>
      </xdr:nvSpPr>
      <xdr:spPr>
        <a:xfrm>
          <a:off x="12954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271</xdr:rowOff>
    </xdr:from>
    <xdr:ext cx="762000" cy="259045"/>
    <xdr:sp macro="" textlink="">
      <xdr:nvSpPr>
        <xdr:cNvPr id="311" name="テキスト ボックス 310"/>
        <xdr:cNvSpPr txBox="1"/>
      </xdr:nvSpPr>
      <xdr:spPr>
        <a:xfrm>
          <a:off x="12623800" y="6343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2" name="テキスト ボックス 311"/>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3" name="テキスト ボックス 312"/>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4" name="テキスト ボックス 313"/>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5" name="テキスト ボックス 314"/>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16" name="テキスト ボックス 315"/>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21336</xdr:rowOff>
    </xdr:from>
    <xdr:to>
      <xdr:col>82</xdr:col>
      <xdr:colOff>158750</xdr:colOff>
      <xdr:row>36</xdr:row>
      <xdr:rowOff>122936</xdr:rowOff>
    </xdr:to>
    <xdr:sp macro="" textlink="">
      <xdr:nvSpPr>
        <xdr:cNvPr id="317" name="楕円 316"/>
        <xdr:cNvSpPr/>
      </xdr:nvSpPr>
      <xdr:spPr>
        <a:xfrm>
          <a:off x="16459200" y="6193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37863</xdr:rowOff>
    </xdr:from>
    <xdr:ext cx="762000" cy="259045"/>
    <xdr:sp macro="" textlink="">
      <xdr:nvSpPr>
        <xdr:cNvPr id="318" name="補助費等該当値テキスト"/>
        <xdr:cNvSpPr txBox="1"/>
      </xdr:nvSpPr>
      <xdr:spPr>
        <a:xfrm>
          <a:off x="16598900" y="60386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62484</xdr:rowOff>
    </xdr:from>
    <xdr:to>
      <xdr:col>78</xdr:col>
      <xdr:colOff>120650</xdr:colOff>
      <xdr:row>36</xdr:row>
      <xdr:rowOff>164084</xdr:rowOff>
    </xdr:to>
    <xdr:sp macro="" textlink="">
      <xdr:nvSpPr>
        <xdr:cNvPr id="319" name="楕円 318"/>
        <xdr:cNvSpPr/>
      </xdr:nvSpPr>
      <xdr:spPr>
        <a:xfrm>
          <a:off x="15621000" y="6234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148861</xdr:rowOff>
    </xdr:from>
    <xdr:ext cx="736600" cy="259045"/>
    <xdr:sp macro="" textlink="">
      <xdr:nvSpPr>
        <xdr:cNvPr id="320" name="テキスト ボックス 319"/>
        <xdr:cNvSpPr txBox="1"/>
      </xdr:nvSpPr>
      <xdr:spPr>
        <a:xfrm>
          <a:off x="15290800" y="63210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12192</xdr:rowOff>
    </xdr:from>
    <xdr:to>
      <xdr:col>74</xdr:col>
      <xdr:colOff>31750</xdr:colOff>
      <xdr:row>36</xdr:row>
      <xdr:rowOff>113792</xdr:rowOff>
    </xdr:to>
    <xdr:sp macro="" textlink="">
      <xdr:nvSpPr>
        <xdr:cNvPr id="321" name="楕円 320"/>
        <xdr:cNvSpPr/>
      </xdr:nvSpPr>
      <xdr:spPr>
        <a:xfrm>
          <a:off x="14732000" y="6184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123969</xdr:rowOff>
    </xdr:from>
    <xdr:ext cx="762000" cy="259045"/>
    <xdr:sp macro="" textlink="">
      <xdr:nvSpPr>
        <xdr:cNvPr id="322" name="テキスト ボックス 321"/>
        <xdr:cNvSpPr txBox="1"/>
      </xdr:nvSpPr>
      <xdr:spPr>
        <a:xfrm>
          <a:off x="14401800" y="5953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30480</xdr:rowOff>
    </xdr:from>
    <xdr:to>
      <xdr:col>69</xdr:col>
      <xdr:colOff>142875</xdr:colOff>
      <xdr:row>36</xdr:row>
      <xdr:rowOff>132080</xdr:rowOff>
    </xdr:to>
    <xdr:sp macro="" textlink="">
      <xdr:nvSpPr>
        <xdr:cNvPr id="323" name="楕円 322"/>
        <xdr:cNvSpPr/>
      </xdr:nvSpPr>
      <xdr:spPr>
        <a:xfrm>
          <a:off x="13843000" y="6202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142257</xdr:rowOff>
    </xdr:from>
    <xdr:ext cx="762000" cy="259045"/>
    <xdr:sp macro="" textlink="">
      <xdr:nvSpPr>
        <xdr:cNvPr id="324" name="テキスト ボックス 323"/>
        <xdr:cNvSpPr txBox="1"/>
      </xdr:nvSpPr>
      <xdr:spPr>
        <a:xfrm>
          <a:off x="13512800" y="597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35052</xdr:rowOff>
    </xdr:from>
    <xdr:to>
      <xdr:col>65</xdr:col>
      <xdr:colOff>53975</xdr:colOff>
      <xdr:row>36</xdr:row>
      <xdr:rowOff>136652</xdr:rowOff>
    </xdr:to>
    <xdr:sp macro="" textlink="">
      <xdr:nvSpPr>
        <xdr:cNvPr id="325" name="楕円 324"/>
        <xdr:cNvSpPr/>
      </xdr:nvSpPr>
      <xdr:spPr>
        <a:xfrm>
          <a:off x="12954000" y="6207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146829</xdr:rowOff>
    </xdr:from>
    <xdr:ext cx="762000" cy="259045"/>
    <xdr:sp macro="" textlink="">
      <xdr:nvSpPr>
        <xdr:cNvPr id="326" name="テキスト ボックス 325"/>
        <xdr:cNvSpPr txBox="1"/>
      </xdr:nvSpPr>
      <xdr:spPr>
        <a:xfrm>
          <a:off x="12623800" y="5976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27" name="正方形/長方形 326"/>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28" name="正方形/長方形 327"/>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29" name="正方形/長方形 328"/>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0" name="正方形/長方形 329"/>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1" name="正方形/長方形 330"/>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2" name="正方形/長方形 331"/>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3" name="正方形/長方形 332"/>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4" name="正方形/長方形 333"/>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5" name="正方形/長方形 334"/>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36" name="正方形/長方形 335"/>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37" name="テキスト ボックス 336"/>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100" b="0" i="0" baseline="0">
              <a:solidFill>
                <a:schemeClr val="dk1"/>
              </a:solidFill>
              <a:effectLst/>
              <a:latin typeface="+mn-lt"/>
              <a:ea typeface="+mn-ea"/>
              <a:cs typeface="+mn-cs"/>
            </a:rPr>
            <a:t>　従前から行っている計画的繰上償還の実施、起債発行の抑制により逓減させてきた状況であるが、令和元年度から令和４年度に大型建設事業を実施しており、今後については償還額が伸びていく。そのため今後も適正な把握・管理を行い経費の削減を図り、健全な財政運営に努める。</a:t>
          </a:r>
          <a:endParaRPr lang="ja-JP" altLang="ja-JP" sz="1400">
            <a:effectLst/>
          </a:endParaRPr>
        </a:p>
      </xdr:txBody>
    </xdr:sp>
    <xdr:clientData/>
  </xdr:twoCellAnchor>
  <xdr:oneCellAnchor>
    <xdr:from>
      <xdr:col>3</xdr:col>
      <xdr:colOff>123825</xdr:colOff>
      <xdr:row>69</xdr:row>
      <xdr:rowOff>107950</xdr:rowOff>
    </xdr:from>
    <xdr:ext cx="298543" cy="225703"/>
    <xdr:sp macro="" textlink="">
      <xdr:nvSpPr>
        <xdr:cNvPr id="338" name="テキスト ボックス 337"/>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39" name="直線コネクタ 338"/>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0" name="テキスト ボックス 339"/>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1" name="直線コネクタ 340"/>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2" name="テキスト ボックス 341"/>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3" name="直線コネクタ 342"/>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4" name="テキスト ボックス 343"/>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45" name="直線コネクタ 344"/>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46" name="テキスト ボックス 345"/>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47" name="直線コネクタ 346"/>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48" name="テキスト ボックス 347"/>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49" name="直線コネクタ 348"/>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0" name="テキスト ボックス 349"/>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1" name="直線コネクタ 350"/>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2"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130810</xdr:rowOff>
    </xdr:from>
    <xdr:to>
      <xdr:col>24</xdr:col>
      <xdr:colOff>25400</xdr:colOff>
      <xdr:row>81</xdr:row>
      <xdr:rowOff>35561</xdr:rowOff>
    </xdr:to>
    <xdr:cxnSp macro="">
      <xdr:nvCxnSpPr>
        <xdr:cNvPr id="353" name="直線コネクタ 352"/>
        <xdr:cNvCxnSpPr/>
      </xdr:nvCxnSpPr>
      <xdr:spPr>
        <a:xfrm flipV="1">
          <a:off x="4826000" y="12646660"/>
          <a:ext cx="0" cy="12763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7638</xdr:rowOff>
    </xdr:from>
    <xdr:ext cx="762000" cy="259045"/>
    <xdr:sp macro="" textlink="">
      <xdr:nvSpPr>
        <xdr:cNvPr id="354" name="公債費最小値テキスト"/>
        <xdr:cNvSpPr txBox="1"/>
      </xdr:nvSpPr>
      <xdr:spPr>
        <a:xfrm>
          <a:off x="4914900" y="138950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35561</xdr:rowOff>
    </xdr:from>
    <xdr:to>
      <xdr:col>24</xdr:col>
      <xdr:colOff>114300</xdr:colOff>
      <xdr:row>81</xdr:row>
      <xdr:rowOff>35561</xdr:rowOff>
    </xdr:to>
    <xdr:cxnSp macro="">
      <xdr:nvCxnSpPr>
        <xdr:cNvPr id="355" name="直線コネクタ 354"/>
        <xdr:cNvCxnSpPr/>
      </xdr:nvCxnSpPr>
      <xdr:spPr>
        <a:xfrm>
          <a:off x="4737100" y="139230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45737</xdr:rowOff>
    </xdr:from>
    <xdr:ext cx="762000" cy="259045"/>
    <xdr:sp macro="" textlink="">
      <xdr:nvSpPr>
        <xdr:cNvPr id="356" name="公債費最大値テキスト"/>
        <xdr:cNvSpPr txBox="1"/>
      </xdr:nvSpPr>
      <xdr:spPr>
        <a:xfrm>
          <a:off x="4914900" y="1239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130810</xdr:rowOff>
    </xdr:from>
    <xdr:to>
      <xdr:col>24</xdr:col>
      <xdr:colOff>114300</xdr:colOff>
      <xdr:row>73</xdr:row>
      <xdr:rowOff>130810</xdr:rowOff>
    </xdr:to>
    <xdr:cxnSp macro="">
      <xdr:nvCxnSpPr>
        <xdr:cNvPr id="357" name="直線コネクタ 356"/>
        <xdr:cNvCxnSpPr/>
      </xdr:nvCxnSpPr>
      <xdr:spPr>
        <a:xfrm>
          <a:off x="4737100" y="126466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75</xdr:row>
      <xdr:rowOff>58420</xdr:rowOff>
    </xdr:from>
    <xdr:to>
      <xdr:col>24</xdr:col>
      <xdr:colOff>25400</xdr:colOff>
      <xdr:row>75</xdr:row>
      <xdr:rowOff>85090</xdr:rowOff>
    </xdr:to>
    <xdr:cxnSp macro="">
      <xdr:nvCxnSpPr>
        <xdr:cNvPr id="358" name="直線コネクタ 357"/>
        <xdr:cNvCxnSpPr/>
      </xdr:nvCxnSpPr>
      <xdr:spPr>
        <a:xfrm>
          <a:off x="3987800" y="12917170"/>
          <a:ext cx="8382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86377</xdr:rowOff>
    </xdr:from>
    <xdr:ext cx="762000" cy="259045"/>
    <xdr:sp macro="" textlink="">
      <xdr:nvSpPr>
        <xdr:cNvPr id="359" name="公債費平均値テキスト"/>
        <xdr:cNvSpPr txBox="1"/>
      </xdr:nvSpPr>
      <xdr:spPr>
        <a:xfrm>
          <a:off x="4914900" y="13116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114300</xdr:rowOff>
    </xdr:from>
    <xdr:to>
      <xdr:col>24</xdr:col>
      <xdr:colOff>76200</xdr:colOff>
      <xdr:row>77</xdr:row>
      <xdr:rowOff>44450</xdr:rowOff>
    </xdr:to>
    <xdr:sp macro="" textlink="">
      <xdr:nvSpPr>
        <xdr:cNvPr id="360" name="フローチャート: 判断 359"/>
        <xdr:cNvSpPr/>
      </xdr:nvSpPr>
      <xdr:spPr>
        <a:xfrm>
          <a:off x="4775200" y="1314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75</xdr:row>
      <xdr:rowOff>58420</xdr:rowOff>
    </xdr:from>
    <xdr:to>
      <xdr:col>19</xdr:col>
      <xdr:colOff>187325</xdr:colOff>
      <xdr:row>75</xdr:row>
      <xdr:rowOff>81280</xdr:rowOff>
    </xdr:to>
    <xdr:cxnSp macro="">
      <xdr:nvCxnSpPr>
        <xdr:cNvPr id="361" name="直線コネクタ 360"/>
        <xdr:cNvCxnSpPr/>
      </xdr:nvCxnSpPr>
      <xdr:spPr>
        <a:xfrm flipV="1">
          <a:off x="3098800" y="1291717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80011</xdr:rowOff>
    </xdr:from>
    <xdr:to>
      <xdr:col>20</xdr:col>
      <xdr:colOff>38100</xdr:colOff>
      <xdr:row>77</xdr:row>
      <xdr:rowOff>10161</xdr:rowOff>
    </xdr:to>
    <xdr:sp macro="" textlink="">
      <xdr:nvSpPr>
        <xdr:cNvPr id="362" name="フローチャート: 判断 361"/>
        <xdr:cNvSpPr/>
      </xdr:nvSpPr>
      <xdr:spPr>
        <a:xfrm>
          <a:off x="3937000" y="13110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166388</xdr:rowOff>
    </xdr:from>
    <xdr:ext cx="736600" cy="259045"/>
    <xdr:sp macro="" textlink="">
      <xdr:nvSpPr>
        <xdr:cNvPr id="363" name="テキスト ボックス 362"/>
        <xdr:cNvSpPr txBox="1"/>
      </xdr:nvSpPr>
      <xdr:spPr>
        <a:xfrm>
          <a:off x="3606800" y="131965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75</xdr:row>
      <xdr:rowOff>27940</xdr:rowOff>
    </xdr:from>
    <xdr:to>
      <xdr:col>15</xdr:col>
      <xdr:colOff>98425</xdr:colOff>
      <xdr:row>75</xdr:row>
      <xdr:rowOff>81280</xdr:rowOff>
    </xdr:to>
    <xdr:cxnSp macro="">
      <xdr:nvCxnSpPr>
        <xdr:cNvPr id="364" name="直線コネクタ 363"/>
        <xdr:cNvCxnSpPr/>
      </xdr:nvCxnSpPr>
      <xdr:spPr>
        <a:xfrm>
          <a:off x="2209800" y="1288669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110489</xdr:rowOff>
    </xdr:from>
    <xdr:to>
      <xdr:col>15</xdr:col>
      <xdr:colOff>149225</xdr:colOff>
      <xdr:row>77</xdr:row>
      <xdr:rowOff>40639</xdr:rowOff>
    </xdr:to>
    <xdr:sp macro="" textlink="">
      <xdr:nvSpPr>
        <xdr:cNvPr id="365" name="フローチャート: 判断 364"/>
        <xdr:cNvSpPr/>
      </xdr:nvSpPr>
      <xdr:spPr>
        <a:xfrm>
          <a:off x="3048000" y="13140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25416</xdr:rowOff>
    </xdr:from>
    <xdr:ext cx="762000" cy="259045"/>
    <xdr:sp macro="" textlink="">
      <xdr:nvSpPr>
        <xdr:cNvPr id="366" name="テキスト ボックス 365"/>
        <xdr:cNvSpPr txBox="1"/>
      </xdr:nvSpPr>
      <xdr:spPr>
        <a:xfrm>
          <a:off x="2717800" y="132270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75</xdr:row>
      <xdr:rowOff>27940</xdr:rowOff>
    </xdr:from>
    <xdr:to>
      <xdr:col>11</xdr:col>
      <xdr:colOff>9525</xdr:colOff>
      <xdr:row>75</xdr:row>
      <xdr:rowOff>50800</xdr:rowOff>
    </xdr:to>
    <xdr:cxnSp macro="">
      <xdr:nvCxnSpPr>
        <xdr:cNvPr id="367" name="直線コネクタ 366"/>
        <xdr:cNvCxnSpPr/>
      </xdr:nvCxnSpPr>
      <xdr:spPr>
        <a:xfrm flipV="1">
          <a:off x="1320800" y="1288669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118111</xdr:rowOff>
    </xdr:from>
    <xdr:to>
      <xdr:col>11</xdr:col>
      <xdr:colOff>60325</xdr:colOff>
      <xdr:row>77</xdr:row>
      <xdr:rowOff>48261</xdr:rowOff>
    </xdr:to>
    <xdr:sp macro="" textlink="">
      <xdr:nvSpPr>
        <xdr:cNvPr id="368" name="フローチャート: 判断 367"/>
        <xdr:cNvSpPr/>
      </xdr:nvSpPr>
      <xdr:spPr>
        <a:xfrm>
          <a:off x="2159000" y="13148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33038</xdr:rowOff>
    </xdr:from>
    <xdr:ext cx="762000" cy="259045"/>
    <xdr:sp macro="" textlink="">
      <xdr:nvSpPr>
        <xdr:cNvPr id="369" name="テキスト ボックス 368"/>
        <xdr:cNvSpPr txBox="1"/>
      </xdr:nvSpPr>
      <xdr:spPr>
        <a:xfrm>
          <a:off x="1828800" y="132346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110489</xdr:rowOff>
    </xdr:from>
    <xdr:to>
      <xdr:col>6</xdr:col>
      <xdr:colOff>171450</xdr:colOff>
      <xdr:row>77</xdr:row>
      <xdr:rowOff>40639</xdr:rowOff>
    </xdr:to>
    <xdr:sp macro="" textlink="">
      <xdr:nvSpPr>
        <xdr:cNvPr id="370" name="フローチャート: 判断 369"/>
        <xdr:cNvSpPr/>
      </xdr:nvSpPr>
      <xdr:spPr>
        <a:xfrm>
          <a:off x="1270000" y="13140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25416</xdr:rowOff>
    </xdr:from>
    <xdr:ext cx="762000" cy="259045"/>
    <xdr:sp macro="" textlink="">
      <xdr:nvSpPr>
        <xdr:cNvPr id="371" name="テキスト ボックス 370"/>
        <xdr:cNvSpPr txBox="1"/>
      </xdr:nvSpPr>
      <xdr:spPr>
        <a:xfrm>
          <a:off x="939800" y="132270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2" name="テキスト ボックス 371"/>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3" name="テキスト ボックス 372"/>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4" name="テキスト ボックス 373"/>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5" name="テキスト ボックス 374"/>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76" name="テキスト ボックス 375"/>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75</xdr:row>
      <xdr:rowOff>34290</xdr:rowOff>
    </xdr:from>
    <xdr:to>
      <xdr:col>24</xdr:col>
      <xdr:colOff>76200</xdr:colOff>
      <xdr:row>75</xdr:row>
      <xdr:rowOff>135890</xdr:rowOff>
    </xdr:to>
    <xdr:sp macro="" textlink="">
      <xdr:nvSpPr>
        <xdr:cNvPr id="377" name="楕円 376"/>
        <xdr:cNvSpPr/>
      </xdr:nvSpPr>
      <xdr:spPr>
        <a:xfrm>
          <a:off x="4775200" y="12893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50817</xdr:rowOff>
    </xdr:from>
    <xdr:ext cx="762000" cy="259045"/>
    <xdr:sp macro="" textlink="">
      <xdr:nvSpPr>
        <xdr:cNvPr id="378" name="公債費該当値テキスト"/>
        <xdr:cNvSpPr txBox="1"/>
      </xdr:nvSpPr>
      <xdr:spPr>
        <a:xfrm>
          <a:off x="4914900" y="12738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75</xdr:row>
      <xdr:rowOff>7620</xdr:rowOff>
    </xdr:from>
    <xdr:to>
      <xdr:col>20</xdr:col>
      <xdr:colOff>38100</xdr:colOff>
      <xdr:row>75</xdr:row>
      <xdr:rowOff>109220</xdr:rowOff>
    </xdr:to>
    <xdr:sp macro="" textlink="">
      <xdr:nvSpPr>
        <xdr:cNvPr id="379" name="楕円 378"/>
        <xdr:cNvSpPr/>
      </xdr:nvSpPr>
      <xdr:spPr>
        <a:xfrm>
          <a:off x="3937000" y="12866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73</xdr:row>
      <xdr:rowOff>119397</xdr:rowOff>
    </xdr:from>
    <xdr:ext cx="736600" cy="259045"/>
    <xdr:sp macro="" textlink="">
      <xdr:nvSpPr>
        <xdr:cNvPr id="380" name="テキスト ボックス 379"/>
        <xdr:cNvSpPr txBox="1"/>
      </xdr:nvSpPr>
      <xdr:spPr>
        <a:xfrm>
          <a:off x="3606800" y="126352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75</xdr:row>
      <xdr:rowOff>30480</xdr:rowOff>
    </xdr:from>
    <xdr:to>
      <xdr:col>15</xdr:col>
      <xdr:colOff>149225</xdr:colOff>
      <xdr:row>75</xdr:row>
      <xdr:rowOff>132080</xdr:rowOff>
    </xdr:to>
    <xdr:sp macro="" textlink="">
      <xdr:nvSpPr>
        <xdr:cNvPr id="381" name="楕円 380"/>
        <xdr:cNvSpPr/>
      </xdr:nvSpPr>
      <xdr:spPr>
        <a:xfrm>
          <a:off x="3048000" y="12889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73</xdr:row>
      <xdr:rowOff>142257</xdr:rowOff>
    </xdr:from>
    <xdr:ext cx="762000" cy="259045"/>
    <xdr:sp macro="" textlink="">
      <xdr:nvSpPr>
        <xdr:cNvPr id="382" name="テキスト ボックス 381"/>
        <xdr:cNvSpPr txBox="1"/>
      </xdr:nvSpPr>
      <xdr:spPr>
        <a:xfrm>
          <a:off x="2717800" y="12658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74</xdr:row>
      <xdr:rowOff>148590</xdr:rowOff>
    </xdr:from>
    <xdr:to>
      <xdr:col>11</xdr:col>
      <xdr:colOff>60325</xdr:colOff>
      <xdr:row>75</xdr:row>
      <xdr:rowOff>78740</xdr:rowOff>
    </xdr:to>
    <xdr:sp macro="" textlink="">
      <xdr:nvSpPr>
        <xdr:cNvPr id="383" name="楕円 382"/>
        <xdr:cNvSpPr/>
      </xdr:nvSpPr>
      <xdr:spPr>
        <a:xfrm>
          <a:off x="2159000" y="12835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73</xdr:row>
      <xdr:rowOff>88917</xdr:rowOff>
    </xdr:from>
    <xdr:ext cx="762000" cy="259045"/>
    <xdr:sp macro="" textlink="">
      <xdr:nvSpPr>
        <xdr:cNvPr id="384" name="テキスト ボックス 383"/>
        <xdr:cNvSpPr txBox="1"/>
      </xdr:nvSpPr>
      <xdr:spPr>
        <a:xfrm>
          <a:off x="1828800" y="126047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75</xdr:row>
      <xdr:rowOff>0</xdr:rowOff>
    </xdr:from>
    <xdr:to>
      <xdr:col>6</xdr:col>
      <xdr:colOff>171450</xdr:colOff>
      <xdr:row>75</xdr:row>
      <xdr:rowOff>101600</xdr:rowOff>
    </xdr:to>
    <xdr:sp macro="" textlink="">
      <xdr:nvSpPr>
        <xdr:cNvPr id="385" name="楕円 384"/>
        <xdr:cNvSpPr/>
      </xdr:nvSpPr>
      <xdr:spPr>
        <a:xfrm>
          <a:off x="1270000" y="12858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73</xdr:row>
      <xdr:rowOff>111777</xdr:rowOff>
    </xdr:from>
    <xdr:ext cx="762000" cy="259045"/>
    <xdr:sp macro="" textlink="">
      <xdr:nvSpPr>
        <xdr:cNvPr id="386" name="テキスト ボックス 385"/>
        <xdr:cNvSpPr txBox="1"/>
      </xdr:nvSpPr>
      <xdr:spPr>
        <a:xfrm>
          <a:off x="939800" y="12627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87" name="正方形/長方形 386"/>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88" name="正方形/長方形 387"/>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89" name="正方形/長方形 388"/>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0" name="正方形/長方形 389"/>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1" name="正方形/長方形 390"/>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2" name="正方形/長方形 391"/>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3" name="正方形/長方形 392"/>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4" name="正方形/長方形 393"/>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5" name="正方形/長方形 394"/>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396" name="正方形/長方形 395"/>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397" name="テキスト ボックス 396"/>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mn-lt"/>
              <a:ea typeface="+mn-ea"/>
              <a:cs typeface="+mn-cs"/>
            </a:rPr>
            <a:t>　今後も老朽化した公共施設の改修や維持に係る経費が見込まれることから、公共施設総合管理計画に基づいた施設の集約化・複合化による公共施設の縮減と、</a:t>
          </a:r>
          <a:r>
            <a:rPr lang="ja-JP" altLang="ja-JP" sz="1100" b="0" i="0" baseline="0">
              <a:solidFill>
                <a:schemeClr val="dk1"/>
              </a:solidFill>
              <a:effectLst/>
              <a:latin typeface="+mn-lt"/>
              <a:ea typeface="+mn-ea"/>
              <a:cs typeface="+mn-cs"/>
            </a:rPr>
            <a:t>優先度の低い事業の廃止・縮小などにより経費の削減を図り、健全な財政運営に努める。</a:t>
          </a:r>
          <a:endParaRPr lang="ja-JP" altLang="ja-JP" sz="1400">
            <a:effectLst/>
          </a:endParaRPr>
        </a:p>
      </xdr:txBody>
    </xdr:sp>
    <xdr:clientData/>
  </xdr:twoCellAnchor>
  <xdr:oneCellAnchor>
    <xdr:from>
      <xdr:col>62</xdr:col>
      <xdr:colOff>6350</xdr:colOff>
      <xdr:row>69</xdr:row>
      <xdr:rowOff>107950</xdr:rowOff>
    </xdr:from>
    <xdr:ext cx="298543" cy="225703"/>
    <xdr:sp macro="" textlink="">
      <xdr:nvSpPr>
        <xdr:cNvPr id="398" name="テキスト ボックス 397"/>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399" name="直線コネクタ 398"/>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0" name="テキスト ボックス 399"/>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01" name="直線コネクタ 400"/>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02" name="テキスト ボックス 401"/>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03" name="直線コネクタ 402"/>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04" name="テキスト ボックス 403"/>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05" name="直線コネクタ 404"/>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06" name="テキスト ボックス 405"/>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07" name="直線コネクタ 406"/>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08" name="テキスト ボックス 407"/>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09" name="直線コネクタ 408"/>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10" name="テキスト ボックス 409"/>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1" name="直線コネクタ 410"/>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2" name="テキスト ボックス 411"/>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3"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157480</xdr:rowOff>
    </xdr:from>
    <xdr:to>
      <xdr:col>82</xdr:col>
      <xdr:colOff>107950</xdr:colOff>
      <xdr:row>82</xdr:row>
      <xdr:rowOff>58420</xdr:rowOff>
    </xdr:to>
    <xdr:cxnSp macro="">
      <xdr:nvCxnSpPr>
        <xdr:cNvPr id="414" name="直線コネクタ 413"/>
        <xdr:cNvCxnSpPr/>
      </xdr:nvCxnSpPr>
      <xdr:spPr>
        <a:xfrm flipV="1">
          <a:off x="16510000" y="12673330"/>
          <a:ext cx="0" cy="14439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82</xdr:row>
      <xdr:rowOff>30497</xdr:rowOff>
    </xdr:from>
    <xdr:ext cx="762000" cy="259045"/>
    <xdr:sp macro="" textlink="">
      <xdr:nvSpPr>
        <xdr:cNvPr id="415" name="公債費以外最小値テキスト"/>
        <xdr:cNvSpPr txBox="1"/>
      </xdr:nvSpPr>
      <xdr:spPr>
        <a:xfrm>
          <a:off x="16598900" y="14089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82</xdr:row>
      <xdr:rowOff>58420</xdr:rowOff>
    </xdr:from>
    <xdr:to>
      <xdr:col>82</xdr:col>
      <xdr:colOff>196850</xdr:colOff>
      <xdr:row>82</xdr:row>
      <xdr:rowOff>58420</xdr:rowOff>
    </xdr:to>
    <xdr:cxnSp macro="">
      <xdr:nvCxnSpPr>
        <xdr:cNvPr id="416" name="直線コネクタ 415"/>
        <xdr:cNvCxnSpPr/>
      </xdr:nvCxnSpPr>
      <xdr:spPr>
        <a:xfrm>
          <a:off x="16421100" y="14117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72407</xdr:rowOff>
    </xdr:from>
    <xdr:ext cx="762000" cy="259045"/>
    <xdr:sp macro="" textlink="">
      <xdr:nvSpPr>
        <xdr:cNvPr id="417" name="公債費以外最大値テキスト"/>
        <xdr:cNvSpPr txBox="1"/>
      </xdr:nvSpPr>
      <xdr:spPr>
        <a:xfrm>
          <a:off x="16598900" y="12416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157480</xdr:rowOff>
    </xdr:from>
    <xdr:to>
      <xdr:col>82</xdr:col>
      <xdr:colOff>196850</xdr:colOff>
      <xdr:row>73</xdr:row>
      <xdr:rowOff>157480</xdr:rowOff>
    </xdr:to>
    <xdr:cxnSp macro="">
      <xdr:nvCxnSpPr>
        <xdr:cNvPr id="418" name="直線コネクタ 417"/>
        <xdr:cNvCxnSpPr/>
      </xdr:nvCxnSpPr>
      <xdr:spPr>
        <a:xfrm>
          <a:off x="16421100" y="12673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79</xdr:row>
      <xdr:rowOff>8889</xdr:rowOff>
    </xdr:from>
    <xdr:to>
      <xdr:col>82</xdr:col>
      <xdr:colOff>107950</xdr:colOff>
      <xdr:row>80</xdr:row>
      <xdr:rowOff>5080</xdr:rowOff>
    </xdr:to>
    <xdr:cxnSp macro="">
      <xdr:nvCxnSpPr>
        <xdr:cNvPr id="419" name="直線コネクタ 418"/>
        <xdr:cNvCxnSpPr/>
      </xdr:nvCxnSpPr>
      <xdr:spPr>
        <a:xfrm>
          <a:off x="15671800" y="13553439"/>
          <a:ext cx="838200" cy="1676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54627</xdr:rowOff>
    </xdr:from>
    <xdr:ext cx="762000" cy="259045"/>
    <xdr:sp macro="" textlink="">
      <xdr:nvSpPr>
        <xdr:cNvPr id="420" name="公債費以外平均値テキスト"/>
        <xdr:cNvSpPr txBox="1"/>
      </xdr:nvSpPr>
      <xdr:spPr>
        <a:xfrm>
          <a:off x="16598900" y="13256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38100</xdr:rowOff>
    </xdr:from>
    <xdr:to>
      <xdr:col>82</xdr:col>
      <xdr:colOff>158750</xdr:colOff>
      <xdr:row>78</xdr:row>
      <xdr:rowOff>139700</xdr:rowOff>
    </xdr:to>
    <xdr:sp macro="" textlink="">
      <xdr:nvSpPr>
        <xdr:cNvPr id="421" name="フローチャート: 判断 420"/>
        <xdr:cNvSpPr/>
      </xdr:nvSpPr>
      <xdr:spPr>
        <a:xfrm>
          <a:off x="16459200" y="1341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79</xdr:row>
      <xdr:rowOff>8889</xdr:rowOff>
    </xdr:from>
    <xdr:to>
      <xdr:col>78</xdr:col>
      <xdr:colOff>69850</xdr:colOff>
      <xdr:row>79</xdr:row>
      <xdr:rowOff>43180</xdr:rowOff>
    </xdr:to>
    <xdr:cxnSp macro="">
      <xdr:nvCxnSpPr>
        <xdr:cNvPr id="422" name="直線コネクタ 421"/>
        <xdr:cNvCxnSpPr/>
      </xdr:nvCxnSpPr>
      <xdr:spPr>
        <a:xfrm flipV="1">
          <a:off x="14782800" y="13553439"/>
          <a:ext cx="8890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106680</xdr:rowOff>
    </xdr:from>
    <xdr:to>
      <xdr:col>78</xdr:col>
      <xdr:colOff>120650</xdr:colOff>
      <xdr:row>78</xdr:row>
      <xdr:rowOff>36830</xdr:rowOff>
    </xdr:to>
    <xdr:sp macro="" textlink="">
      <xdr:nvSpPr>
        <xdr:cNvPr id="423" name="フローチャート: 判断 422"/>
        <xdr:cNvSpPr/>
      </xdr:nvSpPr>
      <xdr:spPr>
        <a:xfrm>
          <a:off x="15621000" y="1330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47007</xdr:rowOff>
    </xdr:from>
    <xdr:ext cx="736600" cy="259045"/>
    <xdr:sp macro="" textlink="">
      <xdr:nvSpPr>
        <xdr:cNvPr id="424" name="テキスト ボックス 423"/>
        <xdr:cNvSpPr txBox="1"/>
      </xdr:nvSpPr>
      <xdr:spPr>
        <a:xfrm>
          <a:off x="15290800" y="130772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78</xdr:row>
      <xdr:rowOff>168911</xdr:rowOff>
    </xdr:from>
    <xdr:to>
      <xdr:col>73</xdr:col>
      <xdr:colOff>180975</xdr:colOff>
      <xdr:row>79</xdr:row>
      <xdr:rowOff>43180</xdr:rowOff>
    </xdr:to>
    <xdr:cxnSp macro="">
      <xdr:nvCxnSpPr>
        <xdr:cNvPr id="425" name="直線コネクタ 424"/>
        <xdr:cNvCxnSpPr/>
      </xdr:nvCxnSpPr>
      <xdr:spPr>
        <a:xfrm>
          <a:off x="13893800" y="13542011"/>
          <a:ext cx="889000"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78</xdr:row>
      <xdr:rowOff>87630</xdr:rowOff>
    </xdr:from>
    <xdr:to>
      <xdr:col>74</xdr:col>
      <xdr:colOff>31750</xdr:colOff>
      <xdr:row>79</xdr:row>
      <xdr:rowOff>17780</xdr:rowOff>
    </xdr:to>
    <xdr:sp macro="" textlink="">
      <xdr:nvSpPr>
        <xdr:cNvPr id="426" name="フローチャート: 判断 425"/>
        <xdr:cNvSpPr/>
      </xdr:nvSpPr>
      <xdr:spPr>
        <a:xfrm>
          <a:off x="14732000" y="13460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27957</xdr:rowOff>
    </xdr:from>
    <xdr:ext cx="762000" cy="259045"/>
    <xdr:sp macro="" textlink="">
      <xdr:nvSpPr>
        <xdr:cNvPr id="427" name="テキスト ボックス 426"/>
        <xdr:cNvSpPr txBox="1"/>
      </xdr:nvSpPr>
      <xdr:spPr>
        <a:xfrm>
          <a:off x="14401800" y="13229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78</xdr:row>
      <xdr:rowOff>168911</xdr:rowOff>
    </xdr:from>
    <xdr:to>
      <xdr:col>69</xdr:col>
      <xdr:colOff>92075</xdr:colOff>
      <xdr:row>79</xdr:row>
      <xdr:rowOff>54611</xdr:rowOff>
    </xdr:to>
    <xdr:cxnSp macro="">
      <xdr:nvCxnSpPr>
        <xdr:cNvPr id="428" name="直線コネクタ 427"/>
        <xdr:cNvCxnSpPr/>
      </xdr:nvCxnSpPr>
      <xdr:spPr>
        <a:xfrm flipV="1">
          <a:off x="13004800" y="13542011"/>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78</xdr:row>
      <xdr:rowOff>129539</xdr:rowOff>
    </xdr:from>
    <xdr:to>
      <xdr:col>69</xdr:col>
      <xdr:colOff>142875</xdr:colOff>
      <xdr:row>79</xdr:row>
      <xdr:rowOff>59689</xdr:rowOff>
    </xdr:to>
    <xdr:sp macro="" textlink="">
      <xdr:nvSpPr>
        <xdr:cNvPr id="429" name="フローチャート: 判断 428"/>
        <xdr:cNvSpPr/>
      </xdr:nvSpPr>
      <xdr:spPr>
        <a:xfrm>
          <a:off x="13843000" y="13502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79</xdr:row>
      <xdr:rowOff>44466</xdr:rowOff>
    </xdr:from>
    <xdr:ext cx="762000" cy="259045"/>
    <xdr:sp macro="" textlink="">
      <xdr:nvSpPr>
        <xdr:cNvPr id="430" name="テキスト ボックス 429"/>
        <xdr:cNvSpPr txBox="1"/>
      </xdr:nvSpPr>
      <xdr:spPr>
        <a:xfrm>
          <a:off x="13512800" y="135890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114300</xdr:rowOff>
    </xdr:from>
    <xdr:to>
      <xdr:col>65</xdr:col>
      <xdr:colOff>53975</xdr:colOff>
      <xdr:row>79</xdr:row>
      <xdr:rowOff>44450</xdr:rowOff>
    </xdr:to>
    <xdr:sp macro="" textlink="">
      <xdr:nvSpPr>
        <xdr:cNvPr id="431" name="フローチャート: 判断 430"/>
        <xdr:cNvSpPr/>
      </xdr:nvSpPr>
      <xdr:spPr>
        <a:xfrm>
          <a:off x="12954000" y="1348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54627</xdr:rowOff>
    </xdr:from>
    <xdr:ext cx="762000" cy="259045"/>
    <xdr:sp macro="" textlink="">
      <xdr:nvSpPr>
        <xdr:cNvPr id="432" name="テキスト ボックス 431"/>
        <xdr:cNvSpPr txBox="1"/>
      </xdr:nvSpPr>
      <xdr:spPr>
        <a:xfrm>
          <a:off x="126238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3" name="テキスト ボックス 432"/>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4" name="テキスト ボックス 433"/>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5" name="テキスト ボックス 434"/>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36" name="テキスト ボックス 435"/>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37" name="テキスト ボックス 436"/>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79</xdr:row>
      <xdr:rowOff>125730</xdr:rowOff>
    </xdr:from>
    <xdr:to>
      <xdr:col>82</xdr:col>
      <xdr:colOff>158750</xdr:colOff>
      <xdr:row>80</xdr:row>
      <xdr:rowOff>55880</xdr:rowOff>
    </xdr:to>
    <xdr:sp macro="" textlink="">
      <xdr:nvSpPr>
        <xdr:cNvPr id="438" name="楕円 437"/>
        <xdr:cNvSpPr/>
      </xdr:nvSpPr>
      <xdr:spPr>
        <a:xfrm>
          <a:off x="16459200" y="1367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79</xdr:row>
      <xdr:rowOff>97807</xdr:rowOff>
    </xdr:from>
    <xdr:ext cx="762000" cy="259045"/>
    <xdr:sp macro="" textlink="">
      <xdr:nvSpPr>
        <xdr:cNvPr id="439" name="公債費以外該当値テキスト"/>
        <xdr:cNvSpPr txBox="1"/>
      </xdr:nvSpPr>
      <xdr:spPr>
        <a:xfrm>
          <a:off x="16598900" y="13642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129539</xdr:rowOff>
    </xdr:from>
    <xdr:to>
      <xdr:col>78</xdr:col>
      <xdr:colOff>120650</xdr:colOff>
      <xdr:row>79</xdr:row>
      <xdr:rowOff>59689</xdr:rowOff>
    </xdr:to>
    <xdr:sp macro="" textlink="">
      <xdr:nvSpPr>
        <xdr:cNvPr id="440" name="楕円 439"/>
        <xdr:cNvSpPr/>
      </xdr:nvSpPr>
      <xdr:spPr>
        <a:xfrm>
          <a:off x="15621000" y="13502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44466</xdr:rowOff>
    </xdr:from>
    <xdr:ext cx="736600" cy="259045"/>
    <xdr:sp macro="" textlink="">
      <xdr:nvSpPr>
        <xdr:cNvPr id="441" name="テキスト ボックス 440"/>
        <xdr:cNvSpPr txBox="1"/>
      </xdr:nvSpPr>
      <xdr:spPr>
        <a:xfrm>
          <a:off x="15290800" y="135890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163830</xdr:rowOff>
    </xdr:from>
    <xdr:to>
      <xdr:col>74</xdr:col>
      <xdr:colOff>31750</xdr:colOff>
      <xdr:row>79</xdr:row>
      <xdr:rowOff>93980</xdr:rowOff>
    </xdr:to>
    <xdr:sp macro="" textlink="">
      <xdr:nvSpPr>
        <xdr:cNvPr id="442" name="楕円 441"/>
        <xdr:cNvSpPr/>
      </xdr:nvSpPr>
      <xdr:spPr>
        <a:xfrm>
          <a:off x="14732000" y="13536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79</xdr:row>
      <xdr:rowOff>78757</xdr:rowOff>
    </xdr:from>
    <xdr:ext cx="762000" cy="259045"/>
    <xdr:sp macro="" textlink="">
      <xdr:nvSpPr>
        <xdr:cNvPr id="443" name="テキスト ボックス 442"/>
        <xdr:cNvSpPr txBox="1"/>
      </xdr:nvSpPr>
      <xdr:spPr>
        <a:xfrm>
          <a:off x="14401800" y="136233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78</xdr:row>
      <xdr:rowOff>118111</xdr:rowOff>
    </xdr:from>
    <xdr:to>
      <xdr:col>69</xdr:col>
      <xdr:colOff>142875</xdr:colOff>
      <xdr:row>79</xdr:row>
      <xdr:rowOff>48261</xdr:rowOff>
    </xdr:to>
    <xdr:sp macro="" textlink="">
      <xdr:nvSpPr>
        <xdr:cNvPr id="444" name="楕円 443"/>
        <xdr:cNvSpPr/>
      </xdr:nvSpPr>
      <xdr:spPr>
        <a:xfrm>
          <a:off x="13843000" y="13491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58438</xdr:rowOff>
    </xdr:from>
    <xdr:ext cx="762000" cy="259045"/>
    <xdr:sp macro="" textlink="">
      <xdr:nvSpPr>
        <xdr:cNvPr id="445" name="テキスト ボックス 444"/>
        <xdr:cNvSpPr txBox="1"/>
      </xdr:nvSpPr>
      <xdr:spPr>
        <a:xfrm>
          <a:off x="13512800" y="132600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79</xdr:row>
      <xdr:rowOff>3811</xdr:rowOff>
    </xdr:from>
    <xdr:to>
      <xdr:col>65</xdr:col>
      <xdr:colOff>53975</xdr:colOff>
      <xdr:row>79</xdr:row>
      <xdr:rowOff>105411</xdr:rowOff>
    </xdr:to>
    <xdr:sp macro="" textlink="">
      <xdr:nvSpPr>
        <xdr:cNvPr id="446" name="楕円 445"/>
        <xdr:cNvSpPr/>
      </xdr:nvSpPr>
      <xdr:spPr>
        <a:xfrm>
          <a:off x="12954000" y="13548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79</xdr:row>
      <xdr:rowOff>90188</xdr:rowOff>
    </xdr:from>
    <xdr:ext cx="762000" cy="259045"/>
    <xdr:sp macro="" textlink="">
      <xdr:nvSpPr>
        <xdr:cNvPr id="447" name="テキスト ボックス 446"/>
        <xdr:cNvSpPr txBox="1"/>
      </xdr:nvSpPr>
      <xdr:spPr>
        <a:xfrm>
          <a:off x="12623800" y="136347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北海道沼田町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4</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3175</xdr:rowOff>
    </xdr:from>
    <xdr:to>
      <xdr:col>33</xdr:col>
      <xdr:colOff>114300</xdr:colOff>
      <xdr:row>20</xdr:row>
      <xdr:rowOff>3175</xdr:rowOff>
    </xdr:to>
    <xdr:cxnSp macro="">
      <xdr:nvCxnSpPr>
        <xdr:cNvPr id="32" name="直線コネクタ 31"/>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32402</xdr:rowOff>
    </xdr:from>
    <xdr:ext cx="762000" cy="259045"/>
    <xdr:sp macro="" textlink="">
      <xdr:nvSpPr>
        <xdr:cNvPr id="33" name="テキスト ボックス 32"/>
        <xdr:cNvSpPr txBox="1"/>
      </xdr:nvSpPr>
      <xdr:spPr>
        <a:xfrm>
          <a:off x="13843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17</xdr:row>
      <xdr:rowOff>60325</xdr:rowOff>
    </xdr:from>
    <xdr:to>
      <xdr:col>33</xdr:col>
      <xdr:colOff>114300</xdr:colOff>
      <xdr:row>17</xdr:row>
      <xdr:rowOff>60325</xdr:rowOff>
    </xdr:to>
    <xdr:cxnSp macro="">
      <xdr:nvCxnSpPr>
        <xdr:cNvPr id="34" name="直線コネクタ 33"/>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89552</xdr:rowOff>
    </xdr:from>
    <xdr:ext cx="762000" cy="259045"/>
    <xdr:sp macro="" textlink="">
      <xdr:nvSpPr>
        <xdr:cNvPr id="35" name="テキスト ボックス 34"/>
        <xdr:cNvSpPr txBox="1"/>
      </xdr:nvSpPr>
      <xdr:spPr>
        <a:xfrm>
          <a:off x="13843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14</xdr:row>
      <xdr:rowOff>117475</xdr:rowOff>
    </xdr:from>
    <xdr:to>
      <xdr:col>33</xdr:col>
      <xdr:colOff>114300</xdr:colOff>
      <xdr:row>14</xdr:row>
      <xdr:rowOff>117475</xdr:rowOff>
    </xdr:to>
    <xdr:cxnSp macro="">
      <xdr:nvCxnSpPr>
        <xdr:cNvPr id="36" name="直線コネクタ 35"/>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13</xdr:row>
      <xdr:rowOff>146702</xdr:rowOff>
    </xdr:from>
    <xdr:ext cx="762000" cy="259045"/>
    <xdr:sp macro="" textlink="">
      <xdr:nvSpPr>
        <xdr:cNvPr id="37" name="テキスト ボックス 36"/>
        <xdr:cNvSpPr txBox="1"/>
      </xdr:nvSpPr>
      <xdr:spPr>
        <a:xfrm>
          <a:off x="13843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3175</xdr:rowOff>
    </xdr:from>
    <xdr:to>
      <xdr:col>33</xdr:col>
      <xdr:colOff>114300</xdr:colOff>
      <xdr:row>12</xdr:row>
      <xdr:rowOff>3175</xdr:rowOff>
    </xdr:to>
    <xdr:cxnSp macro="">
      <xdr:nvCxnSpPr>
        <xdr:cNvPr id="38" name="直線コネクタ 37"/>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32402</xdr:rowOff>
    </xdr:from>
    <xdr:ext cx="762000" cy="259045"/>
    <xdr:sp macro="" textlink="">
      <xdr:nvSpPr>
        <xdr:cNvPr id="39" name="テキスト ボックス 38"/>
        <xdr:cNvSpPr txBox="1"/>
      </xdr:nvSpPr>
      <xdr:spPr>
        <a:xfrm>
          <a:off x="13843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0" name="直線コネクタ 39"/>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1" name="テキスト ボックス 40"/>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2"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13</xdr:row>
      <xdr:rowOff>20210</xdr:rowOff>
    </xdr:from>
    <xdr:to>
      <xdr:col>29</xdr:col>
      <xdr:colOff>127000</xdr:colOff>
      <xdr:row>20</xdr:row>
      <xdr:rowOff>113228</xdr:rowOff>
    </xdr:to>
    <xdr:cxnSp macro="">
      <xdr:nvCxnSpPr>
        <xdr:cNvPr id="43" name="直線コネクタ 42"/>
        <xdr:cNvCxnSpPr/>
      </xdr:nvCxnSpPr>
      <xdr:spPr bwMode="auto">
        <a:xfrm flipV="1">
          <a:off x="5651500" y="2296685"/>
          <a:ext cx="0" cy="129316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85305</xdr:rowOff>
    </xdr:from>
    <xdr:ext cx="762000" cy="259045"/>
    <xdr:sp macro="" textlink="">
      <xdr:nvSpPr>
        <xdr:cNvPr id="44" name="人口1人当たり決算額の推移最小値テキスト130"/>
        <xdr:cNvSpPr txBox="1"/>
      </xdr:nvSpPr>
      <xdr:spPr>
        <a:xfrm>
          <a:off x="5740400" y="35619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151,858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113228</xdr:rowOff>
    </xdr:from>
    <xdr:to>
      <xdr:col>30</xdr:col>
      <xdr:colOff>25400</xdr:colOff>
      <xdr:row>20</xdr:row>
      <xdr:rowOff>113228</xdr:rowOff>
    </xdr:to>
    <xdr:cxnSp macro="">
      <xdr:nvCxnSpPr>
        <xdr:cNvPr id="45" name="直線コネクタ 44"/>
        <xdr:cNvCxnSpPr/>
      </xdr:nvCxnSpPr>
      <xdr:spPr bwMode="auto">
        <a:xfrm>
          <a:off x="5562600" y="358985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106587</xdr:rowOff>
    </xdr:from>
    <xdr:ext cx="762000" cy="259045"/>
    <xdr:sp macro="" textlink="">
      <xdr:nvSpPr>
        <xdr:cNvPr id="46" name="人口1人当たり決算額の推移最大値テキスト130"/>
        <xdr:cNvSpPr txBox="1"/>
      </xdr:nvSpPr>
      <xdr:spPr>
        <a:xfrm>
          <a:off x="5740400" y="2040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717,548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13</xdr:row>
      <xdr:rowOff>20210</xdr:rowOff>
    </xdr:from>
    <xdr:to>
      <xdr:col>30</xdr:col>
      <xdr:colOff>25400</xdr:colOff>
      <xdr:row>13</xdr:row>
      <xdr:rowOff>20210</xdr:rowOff>
    </xdr:to>
    <xdr:cxnSp macro="">
      <xdr:nvCxnSpPr>
        <xdr:cNvPr id="47" name="直線コネクタ 46"/>
        <xdr:cNvCxnSpPr/>
      </xdr:nvCxnSpPr>
      <xdr:spPr bwMode="auto">
        <a:xfrm>
          <a:off x="5562600" y="229668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19748</xdr:rowOff>
    </xdr:from>
    <xdr:to>
      <xdr:col>29</xdr:col>
      <xdr:colOff>127000</xdr:colOff>
      <xdr:row>18</xdr:row>
      <xdr:rowOff>86971</xdr:rowOff>
    </xdr:to>
    <xdr:cxnSp macro="">
      <xdr:nvCxnSpPr>
        <xdr:cNvPr id="48" name="直線コネクタ 47"/>
        <xdr:cNvCxnSpPr/>
      </xdr:nvCxnSpPr>
      <xdr:spPr bwMode="auto">
        <a:xfrm flipV="1">
          <a:off x="5003800" y="3153473"/>
          <a:ext cx="647700" cy="6722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18</xdr:row>
      <xdr:rowOff>94373</xdr:rowOff>
    </xdr:from>
    <xdr:ext cx="762000" cy="259045"/>
    <xdr:sp macro="" textlink="">
      <xdr:nvSpPr>
        <xdr:cNvPr id="49" name="人口1人当たり決算額の推移平均値テキスト130"/>
        <xdr:cNvSpPr txBox="1"/>
      </xdr:nvSpPr>
      <xdr:spPr>
        <a:xfrm>
          <a:off x="5740400" y="322809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275,669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122296</xdr:rowOff>
    </xdr:from>
    <xdr:to>
      <xdr:col>29</xdr:col>
      <xdr:colOff>177800</xdr:colOff>
      <xdr:row>19</xdr:row>
      <xdr:rowOff>52446</xdr:rowOff>
    </xdr:to>
    <xdr:sp macro="" textlink="">
      <xdr:nvSpPr>
        <xdr:cNvPr id="50" name="フローチャート: 判断 49"/>
        <xdr:cNvSpPr/>
      </xdr:nvSpPr>
      <xdr:spPr bwMode="auto">
        <a:xfrm>
          <a:off x="5600700" y="325602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71666</xdr:rowOff>
    </xdr:from>
    <xdr:to>
      <xdr:col>26</xdr:col>
      <xdr:colOff>50800</xdr:colOff>
      <xdr:row>18</xdr:row>
      <xdr:rowOff>86971</xdr:rowOff>
    </xdr:to>
    <xdr:cxnSp macro="">
      <xdr:nvCxnSpPr>
        <xdr:cNvPr id="51" name="直線コネクタ 50"/>
        <xdr:cNvCxnSpPr/>
      </xdr:nvCxnSpPr>
      <xdr:spPr bwMode="auto">
        <a:xfrm>
          <a:off x="4305300" y="3205391"/>
          <a:ext cx="698500" cy="1530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18</xdr:row>
      <xdr:rowOff>145096</xdr:rowOff>
    </xdr:from>
    <xdr:to>
      <xdr:col>26</xdr:col>
      <xdr:colOff>101600</xdr:colOff>
      <xdr:row>19</xdr:row>
      <xdr:rowOff>75246</xdr:rowOff>
    </xdr:to>
    <xdr:sp macro="" textlink="">
      <xdr:nvSpPr>
        <xdr:cNvPr id="52" name="フローチャート: 判断 51"/>
        <xdr:cNvSpPr/>
      </xdr:nvSpPr>
      <xdr:spPr bwMode="auto">
        <a:xfrm>
          <a:off x="4953000" y="327882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19</xdr:row>
      <xdr:rowOff>60023</xdr:rowOff>
    </xdr:from>
    <xdr:ext cx="736600" cy="259045"/>
    <xdr:sp macro="" textlink="">
      <xdr:nvSpPr>
        <xdr:cNvPr id="53" name="テキスト ボックス 52"/>
        <xdr:cNvSpPr txBox="1"/>
      </xdr:nvSpPr>
      <xdr:spPr>
        <a:xfrm>
          <a:off x="4622800" y="336519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265,695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71666</xdr:rowOff>
    </xdr:from>
    <xdr:to>
      <xdr:col>22</xdr:col>
      <xdr:colOff>114300</xdr:colOff>
      <xdr:row>18</xdr:row>
      <xdr:rowOff>106095</xdr:rowOff>
    </xdr:to>
    <xdr:cxnSp macro="">
      <xdr:nvCxnSpPr>
        <xdr:cNvPr id="54" name="直線コネクタ 53"/>
        <xdr:cNvCxnSpPr/>
      </xdr:nvCxnSpPr>
      <xdr:spPr bwMode="auto">
        <a:xfrm flipV="1">
          <a:off x="3606800" y="3205391"/>
          <a:ext cx="698500" cy="3442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18</xdr:row>
      <xdr:rowOff>162104</xdr:rowOff>
    </xdr:from>
    <xdr:to>
      <xdr:col>22</xdr:col>
      <xdr:colOff>165100</xdr:colOff>
      <xdr:row>19</xdr:row>
      <xdr:rowOff>92254</xdr:rowOff>
    </xdr:to>
    <xdr:sp macro="" textlink="">
      <xdr:nvSpPr>
        <xdr:cNvPr id="55" name="フローチャート: 判断 54"/>
        <xdr:cNvSpPr/>
      </xdr:nvSpPr>
      <xdr:spPr bwMode="auto">
        <a:xfrm>
          <a:off x="4254500" y="329582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19</xdr:row>
      <xdr:rowOff>77031</xdr:rowOff>
    </xdr:from>
    <xdr:ext cx="762000" cy="259045"/>
    <xdr:sp macro="" textlink="">
      <xdr:nvSpPr>
        <xdr:cNvPr id="56" name="テキスト ボックス 55"/>
        <xdr:cNvSpPr txBox="1"/>
      </xdr:nvSpPr>
      <xdr:spPr>
        <a:xfrm>
          <a:off x="3924300" y="3382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258,255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106095</xdr:rowOff>
    </xdr:from>
    <xdr:to>
      <xdr:col>18</xdr:col>
      <xdr:colOff>177800</xdr:colOff>
      <xdr:row>18</xdr:row>
      <xdr:rowOff>139700</xdr:rowOff>
    </xdr:to>
    <xdr:cxnSp macro="">
      <xdr:nvCxnSpPr>
        <xdr:cNvPr id="57" name="直線コネクタ 56"/>
        <xdr:cNvCxnSpPr/>
      </xdr:nvCxnSpPr>
      <xdr:spPr bwMode="auto">
        <a:xfrm flipV="1">
          <a:off x="2908300" y="3239820"/>
          <a:ext cx="698500" cy="3360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19</xdr:row>
      <xdr:rowOff>3584</xdr:rowOff>
    </xdr:from>
    <xdr:to>
      <xdr:col>19</xdr:col>
      <xdr:colOff>38100</xdr:colOff>
      <xdr:row>19</xdr:row>
      <xdr:rowOff>105184</xdr:rowOff>
    </xdr:to>
    <xdr:sp macro="" textlink="">
      <xdr:nvSpPr>
        <xdr:cNvPr id="58" name="フローチャート: 判断 57"/>
        <xdr:cNvSpPr/>
      </xdr:nvSpPr>
      <xdr:spPr bwMode="auto">
        <a:xfrm>
          <a:off x="3556000" y="33087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19</xdr:row>
      <xdr:rowOff>89961</xdr:rowOff>
    </xdr:from>
    <xdr:ext cx="762000" cy="259045"/>
    <xdr:sp macro="" textlink="">
      <xdr:nvSpPr>
        <xdr:cNvPr id="59" name="テキスト ボックス 58"/>
        <xdr:cNvSpPr txBox="1"/>
      </xdr:nvSpPr>
      <xdr:spPr>
        <a:xfrm>
          <a:off x="3225800" y="33951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19</xdr:row>
      <xdr:rowOff>25637</xdr:rowOff>
    </xdr:from>
    <xdr:to>
      <xdr:col>15</xdr:col>
      <xdr:colOff>101600</xdr:colOff>
      <xdr:row>19</xdr:row>
      <xdr:rowOff>127237</xdr:rowOff>
    </xdr:to>
    <xdr:sp macro="" textlink="">
      <xdr:nvSpPr>
        <xdr:cNvPr id="60" name="フローチャート: 判断 59"/>
        <xdr:cNvSpPr/>
      </xdr:nvSpPr>
      <xdr:spPr bwMode="auto">
        <a:xfrm>
          <a:off x="2857500" y="333081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19</xdr:row>
      <xdr:rowOff>112014</xdr:rowOff>
    </xdr:from>
    <xdr:ext cx="762000" cy="259045"/>
    <xdr:sp macro="" textlink="">
      <xdr:nvSpPr>
        <xdr:cNvPr id="61" name="テキスト ボックス 60"/>
        <xdr:cNvSpPr txBox="1"/>
      </xdr:nvSpPr>
      <xdr:spPr>
        <a:xfrm>
          <a:off x="2527300" y="34171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2" name="テキスト ボックス 61"/>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3" name="テキスト ボックス 62"/>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4" name="テキスト ボックス 63"/>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5" name="テキスト ボックス 64"/>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6" name="テキスト ボックス 65"/>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140398</xdr:rowOff>
    </xdr:from>
    <xdr:to>
      <xdr:col>29</xdr:col>
      <xdr:colOff>177800</xdr:colOff>
      <xdr:row>18</xdr:row>
      <xdr:rowOff>70548</xdr:rowOff>
    </xdr:to>
    <xdr:sp macro="" textlink="">
      <xdr:nvSpPr>
        <xdr:cNvPr id="67" name="楕円 66"/>
        <xdr:cNvSpPr/>
      </xdr:nvSpPr>
      <xdr:spPr bwMode="auto">
        <a:xfrm>
          <a:off x="5600700" y="310267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16</xdr:row>
      <xdr:rowOff>156925</xdr:rowOff>
    </xdr:from>
    <xdr:ext cx="762000" cy="259045"/>
    <xdr:sp macro="" textlink="">
      <xdr:nvSpPr>
        <xdr:cNvPr id="68" name="人口1人当たり決算額の推移該当値テキスト130"/>
        <xdr:cNvSpPr txBox="1"/>
      </xdr:nvSpPr>
      <xdr:spPr>
        <a:xfrm>
          <a:off x="5740400" y="29477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342,750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36171</xdr:rowOff>
    </xdr:from>
    <xdr:to>
      <xdr:col>26</xdr:col>
      <xdr:colOff>101600</xdr:colOff>
      <xdr:row>18</xdr:row>
      <xdr:rowOff>137771</xdr:rowOff>
    </xdr:to>
    <xdr:sp macro="" textlink="">
      <xdr:nvSpPr>
        <xdr:cNvPr id="69" name="楕円 68"/>
        <xdr:cNvSpPr/>
      </xdr:nvSpPr>
      <xdr:spPr bwMode="auto">
        <a:xfrm>
          <a:off x="4953000" y="316989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147948</xdr:rowOff>
    </xdr:from>
    <xdr:ext cx="736600" cy="259045"/>
    <xdr:sp macro="" textlink="">
      <xdr:nvSpPr>
        <xdr:cNvPr id="70" name="テキスト ボックス 69"/>
        <xdr:cNvSpPr txBox="1"/>
      </xdr:nvSpPr>
      <xdr:spPr>
        <a:xfrm>
          <a:off x="4622800" y="29387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313,344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20866</xdr:rowOff>
    </xdr:from>
    <xdr:to>
      <xdr:col>22</xdr:col>
      <xdr:colOff>165100</xdr:colOff>
      <xdr:row>18</xdr:row>
      <xdr:rowOff>122466</xdr:rowOff>
    </xdr:to>
    <xdr:sp macro="" textlink="">
      <xdr:nvSpPr>
        <xdr:cNvPr id="71" name="楕円 70"/>
        <xdr:cNvSpPr/>
      </xdr:nvSpPr>
      <xdr:spPr bwMode="auto">
        <a:xfrm>
          <a:off x="4254500" y="315459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132643</xdr:rowOff>
    </xdr:from>
    <xdr:ext cx="762000" cy="259045"/>
    <xdr:sp macro="" textlink="">
      <xdr:nvSpPr>
        <xdr:cNvPr id="72" name="テキスト ボックス 71"/>
        <xdr:cNvSpPr txBox="1"/>
      </xdr:nvSpPr>
      <xdr:spPr>
        <a:xfrm>
          <a:off x="3924300" y="29234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320,039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55295</xdr:rowOff>
    </xdr:from>
    <xdr:to>
      <xdr:col>19</xdr:col>
      <xdr:colOff>38100</xdr:colOff>
      <xdr:row>18</xdr:row>
      <xdr:rowOff>156895</xdr:rowOff>
    </xdr:to>
    <xdr:sp macro="" textlink="">
      <xdr:nvSpPr>
        <xdr:cNvPr id="73" name="楕円 72"/>
        <xdr:cNvSpPr/>
      </xdr:nvSpPr>
      <xdr:spPr bwMode="auto">
        <a:xfrm>
          <a:off x="3556000" y="318902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167072</xdr:rowOff>
    </xdr:from>
    <xdr:ext cx="762000" cy="259045"/>
    <xdr:sp macro="" textlink="">
      <xdr:nvSpPr>
        <xdr:cNvPr id="74" name="テキスト ボックス 73"/>
        <xdr:cNvSpPr txBox="1"/>
      </xdr:nvSpPr>
      <xdr:spPr>
        <a:xfrm>
          <a:off x="3225800" y="2957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88899</xdr:rowOff>
    </xdr:from>
    <xdr:to>
      <xdr:col>15</xdr:col>
      <xdr:colOff>101600</xdr:colOff>
      <xdr:row>19</xdr:row>
      <xdr:rowOff>19049</xdr:rowOff>
    </xdr:to>
    <xdr:sp macro="" textlink="">
      <xdr:nvSpPr>
        <xdr:cNvPr id="75" name="楕円 74"/>
        <xdr:cNvSpPr/>
      </xdr:nvSpPr>
      <xdr:spPr bwMode="auto">
        <a:xfrm>
          <a:off x="2857500" y="322262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29226</xdr:rowOff>
    </xdr:from>
    <xdr:ext cx="762000" cy="259045"/>
    <xdr:sp macro="" textlink="">
      <xdr:nvSpPr>
        <xdr:cNvPr id="76" name="テキスト ボックス 75"/>
        <xdr:cNvSpPr txBox="1"/>
      </xdr:nvSpPr>
      <xdr:spPr>
        <a:xfrm>
          <a:off x="2527300" y="2991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7" name="正方形/長方形 76"/>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8" name="角丸四角形 77"/>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79" name="正方形/長方形 78"/>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0" name="正方形/長方形 79"/>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1" name="正方形/長方形 80"/>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2" name="直線コネクタ 81"/>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3" name="直線コネクタ 82"/>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4" name="直線コネクタ 83"/>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5" name="直線コネクタ 84"/>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6" name="直線コネクタ 85"/>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7" name="楕円 86"/>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8" name="フローチャート: 判断 87"/>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89" name="正方形/長方形 88"/>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0" name="テキスト ボックス 89"/>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1" name="直線コネクタ 90"/>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2" name="直線コネクタ 91"/>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213377</xdr:rowOff>
    </xdr:from>
    <xdr:ext cx="762000" cy="259045"/>
    <xdr:sp macro="" textlink="">
      <xdr:nvSpPr>
        <xdr:cNvPr id="93" name="テキスト ボックス 92"/>
        <xdr:cNvSpPr txBox="1"/>
      </xdr:nvSpPr>
      <xdr:spPr>
        <a:xfrm>
          <a:off x="13843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69850</xdr:rowOff>
    </xdr:from>
    <xdr:to>
      <xdr:col>33</xdr:col>
      <xdr:colOff>114300</xdr:colOff>
      <xdr:row>36</xdr:row>
      <xdr:rowOff>69850</xdr:rowOff>
    </xdr:to>
    <xdr:cxnSp macro="">
      <xdr:nvCxnSpPr>
        <xdr:cNvPr id="94" name="直線コネクタ 93"/>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5" name="テキスト ボックス 94"/>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96" name="直線コネクタ 95"/>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97" name="テキスト ボックス 96"/>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98" name="直線コネクタ 97"/>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99" name="テキスト ボックス 98"/>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0" name="直線コネクタ 99"/>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1" name="テキスト ボックス 100"/>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2"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34</xdr:row>
      <xdr:rowOff>154779</xdr:rowOff>
    </xdr:from>
    <xdr:to>
      <xdr:col>29</xdr:col>
      <xdr:colOff>127000</xdr:colOff>
      <xdr:row>38</xdr:row>
      <xdr:rowOff>116150</xdr:rowOff>
    </xdr:to>
    <xdr:cxnSp macro="">
      <xdr:nvCxnSpPr>
        <xdr:cNvPr id="103" name="直線コネクタ 102"/>
        <xdr:cNvCxnSpPr/>
      </xdr:nvCxnSpPr>
      <xdr:spPr bwMode="auto">
        <a:xfrm flipV="1">
          <a:off x="5651500" y="6422229"/>
          <a:ext cx="0" cy="116152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88227</xdr:rowOff>
    </xdr:from>
    <xdr:ext cx="762000" cy="259045"/>
    <xdr:sp macro="" textlink="">
      <xdr:nvSpPr>
        <xdr:cNvPr id="104" name="人口1人当たり決算額の推移最小値テキスト445"/>
        <xdr:cNvSpPr txBox="1"/>
      </xdr:nvSpPr>
      <xdr:spPr>
        <a:xfrm>
          <a:off x="5740400" y="7555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-22,627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116150</xdr:rowOff>
    </xdr:from>
    <xdr:to>
      <xdr:col>30</xdr:col>
      <xdr:colOff>25400</xdr:colOff>
      <xdr:row>38</xdr:row>
      <xdr:rowOff>116150</xdr:rowOff>
    </xdr:to>
    <xdr:cxnSp macro="">
      <xdr:nvCxnSpPr>
        <xdr:cNvPr id="105" name="直線コネクタ 104"/>
        <xdr:cNvCxnSpPr/>
      </xdr:nvCxnSpPr>
      <xdr:spPr bwMode="auto">
        <a:xfrm>
          <a:off x="5562600" y="758375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241156</xdr:rowOff>
    </xdr:from>
    <xdr:ext cx="762000" cy="259045"/>
    <xdr:sp macro="" textlink="">
      <xdr:nvSpPr>
        <xdr:cNvPr id="106" name="人口1人当たり決算額の推移最大値テキスト445"/>
        <xdr:cNvSpPr txBox="1"/>
      </xdr:nvSpPr>
      <xdr:spPr>
        <a:xfrm>
          <a:off x="5740400" y="616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231,424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34</xdr:row>
      <xdr:rowOff>154779</xdr:rowOff>
    </xdr:from>
    <xdr:to>
      <xdr:col>30</xdr:col>
      <xdr:colOff>25400</xdr:colOff>
      <xdr:row>34</xdr:row>
      <xdr:rowOff>154779</xdr:rowOff>
    </xdr:to>
    <xdr:cxnSp macro="">
      <xdr:nvCxnSpPr>
        <xdr:cNvPr id="107" name="直線コネクタ 106"/>
        <xdr:cNvCxnSpPr/>
      </xdr:nvCxnSpPr>
      <xdr:spPr bwMode="auto">
        <a:xfrm>
          <a:off x="5562600" y="642222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38</xdr:row>
      <xdr:rowOff>1585</xdr:rowOff>
    </xdr:from>
    <xdr:to>
      <xdr:col>29</xdr:col>
      <xdr:colOff>127000</xdr:colOff>
      <xdr:row>38</xdr:row>
      <xdr:rowOff>12298</xdr:rowOff>
    </xdr:to>
    <xdr:cxnSp macro="">
      <xdr:nvCxnSpPr>
        <xdr:cNvPr id="108" name="直線コネクタ 107"/>
        <xdr:cNvCxnSpPr/>
      </xdr:nvCxnSpPr>
      <xdr:spPr bwMode="auto">
        <a:xfrm flipV="1">
          <a:off x="5003800" y="7469185"/>
          <a:ext cx="647700" cy="1071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36</xdr:row>
      <xdr:rowOff>60476</xdr:rowOff>
    </xdr:from>
    <xdr:ext cx="762000" cy="259045"/>
    <xdr:sp macro="" textlink="">
      <xdr:nvSpPr>
        <xdr:cNvPr id="109" name="人口1人当たり決算額の推移平均値テキスト445"/>
        <xdr:cNvSpPr txBox="1"/>
      </xdr:nvSpPr>
      <xdr:spPr>
        <a:xfrm>
          <a:off x="5740400" y="701372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43949</xdr:rowOff>
    </xdr:from>
    <xdr:to>
      <xdr:col>29</xdr:col>
      <xdr:colOff>177800</xdr:colOff>
      <xdr:row>37</xdr:row>
      <xdr:rowOff>145549</xdr:rowOff>
    </xdr:to>
    <xdr:sp macro="" textlink="">
      <xdr:nvSpPr>
        <xdr:cNvPr id="110" name="フローチャート: 判断 109"/>
        <xdr:cNvSpPr/>
      </xdr:nvSpPr>
      <xdr:spPr bwMode="auto">
        <a:xfrm>
          <a:off x="5600700" y="716864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38</xdr:row>
      <xdr:rowOff>12119</xdr:rowOff>
    </xdr:from>
    <xdr:to>
      <xdr:col>26</xdr:col>
      <xdr:colOff>50800</xdr:colOff>
      <xdr:row>38</xdr:row>
      <xdr:rowOff>12298</xdr:rowOff>
    </xdr:to>
    <xdr:cxnSp macro="">
      <xdr:nvCxnSpPr>
        <xdr:cNvPr id="111" name="直線コネクタ 110"/>
        <xdr:cNvCxnSpPr/>
      </xdr:nvCxnSpPr>
      <xdr:spPr bwMode="auto">
        <a:xfrm>
          <a:off x="4305300" y="7479719"/>
          <a:ext cx="698500" cy="17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37</xdr:row>
      <xdr:rowOff>66544</xdr:rowOff>
    </xdr:from>
    <xdr:to>
      <xdr:col>26</xdr:col>
      <xdr:colOff>101600</xdr:colOff>
      <xdr:row>37</xdr:row>
      <xdr:rowOff>168144</xdr:rowOff>
    </xdr:to>
    <xdr:sp macro="" textlink="">
      <xdr:nvSpPr>
        <xdr:cNvPr id="112" name="フローチャート: 判断 111"/>
        <xdr:cNvSpPr/>
      </xdr:nvSpPr>
      <xdr:spPr bwMode="auto">
        <a:xfrm>
          <a:off x="4953000" y="71912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6871</xdr:rowOff>
    </xdr:from>
    <xdr:ext cx="736600" cy="259045"/>
    <xdr:sp macro="" textlink="">
      <xdr:nvSpPr>
        <xdr:cNvPr id="113" name="テキスト ボックス 112"/>
        <xdr:cNvSpPr txBox="1"/>
      </xdr:nvSpPr>
      <xdr:spPr>
        <a:xfrm>
          <a:off x="4622800" y="69601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38</xdr:row>
      <xdr:rowOff>12119</xdr:rowOff>
    </xdr:from>
    <xdr:to>
      <xdr:col>22</xdr:col>
      <xdr:colOff>114300</xdr:colOff>
      <xdr:row>38</xdr:row>
      <xdr:rowOff>31276</xdr:rowOff>
    </xdr:to>
    <xdr:cxnSp macro="">
      <xdr:nvCxnSpPr>
        <xdr:cNvPr id="114" name="直線コネクタ 113"/>
        <xdr:cNvCxnSpPr/>
      </xdr:nvCxnSpPr>
      <xdr:spPr bwMode="auto">
        <a:xfrm flipV="1">
          <a:off x="3606800" y="7479719"/>
          <a:ext cx="698500" cy="1915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37</xdr:row>
      <xdr:rowOff>88613</xdr:rowOff>
    </xdr:from>
    <xdr:to>
      <xdr:col>22</xdr:col>
      <xdr:colOff>165100</xdr:colOff>
      <xdr:row>37</xdr:row>
      <xdr:rowOff>190213</xdr:rowOff>
    </xdr:to>
    <xdr:sp macro="" textlink="">
      <xdr:nvSpPr>
        <xdr:cNvPr id="115" name="フローチャート: 判断 114"/>
        <xdr:cNvSpPr/>
      </xdr:nvSpPr>
      <xdr:spPr bwMode="auto">
        <a:xfrm>
          <a:off x="4254500" y="721331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28940</xdr:rowOff>
    </xdr:from>
    <xdr:ext cx="762000" cy="259045"/>
    <xdr:sp macro="" textlink="">
      <xdr:nvSpPr>
        <xdr:cNvPr id="116" name="テキスト ボックス 115"/>
        <xdr:cNvSpPr txBox="1"/>
      </xdr:nvSpPr>
      <xdr:spPr>
        <a:xfrm>
          <a:off x="3924300" y="69821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38</xdr:row>
      <xdr:rowOff>31276</xdr:rowOff>
    </xdr:from>
    <xdr:to>
      <xdr:col>18</xdr:col>
      <xdr:colOff>177800</xdr:colOff>
      <xdr:row>38</xdr:row>
      <xdr:rowOff>57711</xdr:rowOff>
    </xdr:to>
    <xdr:cxnSp macro="">
      <xdr:nvCxnSpPr>
        <xdr:cNvPr id="117" name="直線コネクタ 116"/>
        <xdr:cNvCxnSpPr/>
      </xdr:nvCxnSpPr>
      <xdr:spPr bwMode="auto">
        <a:xfrm flipV="1">
          <a:off x="2908300" y="7498876"/>
          <a:ext cx="698500" cy="2643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37</xdr:row>
      <xdr:rowOff>99956</xdr:rowOff>
    </xdr:from>
    <xdr:to>
      <xdr:col>19</xdr:col>
      <xdr:colOff>38100</xdr:colOff>
      <xdr:row>37</xdr:row>
      <xdr:rowOff>201556</xdr:rowOff>
    </xdr:to>
    <xdr:sp macro="" textlink="">
      <xdr:nvSpPr>
        <xdr:cNvPr id="118" name="フローチャート: 判断 117"/>
        <xdr:cNvSpPr/>
      </xdr:nvSpPr>
      <xdr:spPr bwMode="auto">
        <a:xfrm>
          <a:off x="3556000" y="72246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40283</xdr:rowOff>
    </xdr:from>
    <xdr:ext cx="762000" cy="259045"/>
    <xdr:sp macro="" textlink="">
      <xdr:nvSpPr>
        <xdr:cNvPr id="119" name="テキスト ボックス 118"/>
        <xdr:cNvSpPr txBox="1"/>
      </xdr:nvSpPr>
      <xdr:spPr>
        <a:xfrm>
          <a:off x="3225800" y="6993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108611</xdr:rowOff>
    </xdr:from>
    <xdr:to>
      <xdr:col>15</xdr:col>
      <xdr:colOff>101600</xdr:colOff>
      <xdr:row>37</xdr:row>
      <xdr:rowOff>210211</xdr:rowOff>
    </xdr:to>
    <xdr:sp macro="" textlink="">
      <xdr:nvSpPr>
        <xdr:cNvPr id="120" name="フローチャート: 判断 119"/>
        <xdr:cNvSpPr/>
      </xdr:nvSpPr>
      <xdr:spPr bwMode="auto">
        <a:xfrm>
          <a:off x="2857500" y="72333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48938</xdr:rowOff>
    </xdr:from>
    <xdr:ext cx="762000" cy="259045"/>
    <xdr:sp macro="" textlink="">
      <xdr:nvSpPr>
        <xdr:cNvPr id="121" name="テキスト ボックス 120"/>
        <xdr:cNvSpPr txBox="1"/>
      </xdr:nvSpPr>
      <xdr:spPr>
        <a:xfrm>
          <a:off x="2527300" y="70021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2" name="テキスト ボックス 121"/>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3" name="テキスト ボックス 122"/>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4" name="テキスト ボックス 123"/>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5" name="テキスト ボックス 124"/>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6" name="テキスト ボックス 125"/>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293685</xdr:rowOff>
    </xdr:from>
    <xdr:to>
      <xdr:col>29</xdr:col>
      <xdr:colOff>177800</xdr:colOff>
      <xdr:row>38</xdr:row>
      <xdr:rowOff>52385</xdr:rowOff>
    </xdr:to>
    <xdr:sp macro="" textlink="">
      <xdr:nvSpPr>
        <xdr:cNvPr id="127" name="楕円 126"/>
        <xdr:cNvSpPr/>
      </xdr:nvSpPr>
      <xdr:spPr bwMode="auto">
        <a:xfrm>
          <a:off x="5600700" y="741838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37</xdr:row>
      <xdr:rowOff>202262</xdr:rowOff>
    </xdr:from>
    <xdr:ext cx="762000" cy="259045"/>
    <xdr:sp macro="" textlink="">
      <xdr:nvSpPr>
        <xdr:cNvPr id="128" name="人口1人当たり決算額の推移該当値テキスト445"/>
        <xdr:cNvSpPr txBox="1"/>
      </xdr:nvSpPr>
      <xdr:spPr>
        <a:xfrm>
          <a:off x="5740400" y="7326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37</xdr:row>
      <xdr:rowOff>304398</xdr:rowOff>
    </xdr:from>
    <xdr:to>
      <xdr:col>26</xdr:col>
      <xdr:colOff>101600</xdr:colOff>
      <xdr:row>38</xdr:row>
      <xdr:rowOff>63098</xdr:rowOff>
    </xdr:to>
    <xdr:sp macro="" textlink="">
      <xdr:nvSpPr>
        <xdr:cNvPr id="129" name="楕円 128"/>
        <xdr:cNvSpPr/>
      </xdr:nvSpPr>
      <xdr:spPr bwMode="auto">
        <a:xfrm>
          <a:off x="4953000" y="742909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38</xdr:row>
      <xdr:rowOff>47875</xdr:rowOff>
    </xdr:from>
    <xdr:ext cx="736600" cy="259045"/>
    <xdr:sp macro="" textlink="">
      <xdr:nvSpPr>
        <xdr:cNvPr id="130" name="テキスト ボックス 129"/>
        <xdr:cNvSpPr txBox="1"/>
      </xdr:nvSpPr>
      <xdr:spPr>
        <a:xfrm>
          <a:off x="4622800" y="75154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37</xdr:row>
      <xdr:rowOff>304219</xdr:rowOff>
    </xdr:from>
    <xdr:to>
      <xdr:col>22</xdr:col>
      <xdr:colOff>165100</xdr:colOff>
      <xdr:row>38</xdr:row>
      <xdr:rowOff>62919</xdr:rowOff>
    </xdr:to>
    <xdr:sp macro="" textlink="">
      <xdr:nvSpPr>
        <xdr:cNvPr id="131" name="楕円 130"/>
        <xdr:cNvSpPr/>
      </xdr:nvSpPr>
      <xdr:spPr bwMode="auto">
        <a:xfrm>
          <a:off x="4254500" y="742891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38</xdr:row>
      <xdr:rowOff>47696</xdr:rowOff>
    </xdr:from>
    <xdr:ext cx="762000" cy="259045"/>
    <xdr:sp macro="" textlink="">
      <xdr:nvSpPr>
        <xdr:cNvPr id="132" name="テキスト ボックス 131"/>
        <xdr:cNvSpPr txBox="1"/>
      </xdr:nvSpPr>
      <xdr:spPr>
        <a:xfrm>
          <a:off x="3924300" y="75152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37</xdr:row>
      <xdr:rowOff>323376</xdr:rowOff>
    </xdr:from>
    <xdr:to>
      <xdr:col>19</xdr:col>
      <xdr:colOff>38100</xdr:colOff>
      <xdr:row>38</xdr:row>
      <xdr:rowOff>82076</xdr:rowOff>
    </xdr:to>
    <xdr:sp macro="" textlink="">
      <xdr:nvSpPr>
        <xdr:cNvPr id="133" name="楕円 132"/>
        <xdr:cNvSpPr/>
      </xdr:nvSpPr>
      <xdr:spPr bwMode="auto">
        <a:xfrm>
          <a:off x="3556000" y="744807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38</xdr:row>
      <xdr:rowOff>66853</xdr:rowOff>
    </xdr:from>
    <xdr:ext cx="762000" cy="259045"/>
    <xdr:sp macro="" textlink="">
      <xdr:nvSpPr>
        <xdr:cNvPr id="134" name="テキスト ボックス 133"/>
        <xdr:cNvSpPr txBox="1"/>
      </xdr:nvSpPr>
      <xdr:spPr>
        <a:xfrm>
          <a:off x="3225800" y="75344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38</xdr:row>
      <xdr:rowOff>6911</xdr:rowOff>
    </xdr:from>
    <xdr:to>
      <xdr:col>15</xdr:col>
      <xdr:colOff>101600</xdr:colOff>
      <xdr:row>38</xdr:row>
      <xdr:rowOff>108511</xdr:rowOff>
    </xdr:to>
    <xdr:sp macro="" textlink="">
      <xdr:nvSpPr>
        <xdr:cNvPr id="135" name="楕円 134"/>
        <xdr:cNvSpPr/>
      </xdr:nvSpPr>
      <xdr:spPr bwMode="auto">
        <a:xfrm>
          <a:off x="2857500" y="747451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38</xdr:row>
      <xdr:rowOff>93288</xdr:rowOff>
    </xdr:from>
    <xdr:ext cx="762000" cy="259045"/>
    <xdr:sp macro="" textlink="">
      <xdr:nvSpPr>
        <xdr:cNvPr id="136" name="テキスト ボックス 135"/>
        <xdr:cNvSpPr txBox="1"/>
      </xdr:nvSpPr>
      <xdr:spPr>
        <a:xfrm>
          <a:off x="2527300" y="75608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北海道沼田町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2,900
2,892
283.35
6,402,711
6,187,265
168,949
2,702,877
3,223,202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5" name="テキスト ボックス 44"/>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7" name="テキスト ボックス 46"/>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49" name="テキスト ボックス 48"/>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1" name="テキスト ボックス 50"/>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27</xdr:row>
      <xdr:rowOff>54627</xdr:rowOff>
    </xdr:from>
    <xdr:ext cx="685572" cy="259045"/>
    <xdr:sp macro="" textlink="">
      <xdr:nvSpPr>
        <xdr:cNvPr id="53" name="テキスト ボックス 52"/>
        <xdr:cNvSpPr txBox="1"/>
      </xdr:nvSpPr>
      <xdr:spPr>
        <a:xfrm>
          <a:off x="76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129078</xdr:rowOff>
    </xdr:from>
    <xdr:to>
      <xdr:col>24</xdr:col>
      <xdr:colOff>62865</xdr:colOff>
      <xdr:row>38</xdr:row>
      <xdr:rowOff>1070</xdr:rowOff>
    </xdr:to>
    <xdr:cxnSp macro="">
      <xdr:nvCxnSpPr>
        <xdr:cNvPr id="55" name="直線コネクタ 54"/>
        <xdr:cNvCxnSpPr/>
      </xdr:nvCxnSpPr>
      <xdr:spPr>
        <a:xfrm flipV="1">
          <a:off x="4633595" y="5444028"/>
          <a:ext cx="1270" cy="10721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4897</xdr:rowOff>
    </xdr:from>
    <xdr:ext cx="599010" cy="259045"/>
    <xdr:sp macro="" textlink="">
      <xdr:nvSpPr>
        <xdr:cNvPr id="56" name="人件費最小値テキスト"/>
        <xdr:cNvSpPr txBox="1"/>
      </xdr:nvSpPr>
      <xdr:spPr>
        <a:xfrm>
          <a:off x="4686300" y="65199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112,772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1070</xdr:rowOff>
    </xdr:from>
    <xdr:to>
      <xdr:col>24</xdr:col>
      <xdr:colOff>152400</xdr:colOff>
      <xdr:row>38</xdr:row>
      <xdr:rowOff>1070</xdr:rowOff>
    </xdr:to>
    <xdr:cxnSp macro="">
      <xdr:nvCxnSpPr>
        <xdr:cNvPr id="57" name="直線コネクタ 56"/>
        <xdr:cNvCxnSpPr/>
      </xdr:nvCxnSpPr>
      <xdr:spPr>
        <a:xfrm>
          <a:off x="4546600" y="6516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75755</xdr:rowOff>
    </xdr:from>
    <xdr:ext cx="599010" cy="259045"/>
    <xdr:sp macro="" textlink="">
      <xdr:nvSpPr>
        <xdr:cNvPr id="58" name="人件費最大値テキスト"/>
        <xdr:cNvSpPr txBox="1"/>
      </xdr:nvSpPr>
      <xdr:spPr>
        <a:xfrm>
          <a:off x="4686300" y="52192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675,576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129078</xdr:rowOff>
    </xdr:from>
    <xdr:to>
      <xdr:col>24</xdr:col>
      <xdr:colOff>152400</xdr:colOff>
      <xdr:row>31</xdr:row>
      <xdr:rowOff>129078</xdr:rowOff>
    </xdr:to>
    <xdr:cxnSp macro="">
      <xdr:nvCxnSpPr>
        <xdr:cNvPr id="59" name="直線コネクタ 58"/>
        <xdr:cNvCxnSpPr/>
      </xdr:nvCxnSpPr>
      <xdr:spPr>
        <a:xfrm>
          <a:off x="4546600" y="54440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147840</xdr:rowOff>
    </xdr:from>
    <xdr:to>
      <xdr:col>24</xdr:col>
      <xdr:colOff>63500</xdr:colOff>
      <xdr:row>36</xdr:row>
      <xdr:rowOff>23461</xdr:rowOff>
    </xdr:to>
    <xdr:cxnSp macro="">
      <xdr:nvCxnSpPr>
        <xdr:cNvPr id="60" name="直線コネクタ 59"/>
        <xdr:cNvCxnSpPr/>
      </xdr:nvCxnSpPr>
      <xdr:spPr>
        <a:xfrm flipV="1">
          <a:off x="3797300" y="6148590"/>
          <a:ext cx="838200" cy="470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29602</xdr:rowOff>
    </xdr:from>
    <xdr:ext cx="599010" cy="259045"/>
    <xdr:sp macro="" textlink="">
      <xdr:nvSpPr>
        <xdr:cNvPr id="61" name="人件費平均値テキスト"/>
        <xdr:cNvSpPr txBox="1"/>
      </xdr:nvSpPr>
      <xdr:spPr>
        <a:xfrm>
          <a:off x="4686300" y="620180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239,803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51175</xdr:rowOff>
    </xdr:from>
    <xdr:to>
      <xdr:col>24</xdr:col>
      <xdr:colOff>114300</xdr:colOff>
      <xdr:row>36</xdr:row>
      <xdr:rowOff>152775</xdr:rowOff>
    </xdr:to>
    <xdr:sp macro="" textlink="">
      <xdr:nvSpPr>
        <xdr:cNvPr id="62" name="フローチャート: 判断 61"/>
        <xdr:cNvSpPr/>
      </xdr:nvSpPr>
      <xdr:spPr>
        <a:xfrm>
          <a:off x="4584700" y="6223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14027</xdr:rowOff>
    </xdr:from>
    <xdr:to>
      <xdr:col>19</xdr:col>
      <xdr:colOff>177800</xdr:colOff>
      <xdr:row>36</xdr:row>
      <xdr:rowOff>23461</xdr:rowOff>
    </xdr:to>
    <xdr:cxnSp macro="">
      <xdr:nvCxnSpPr>
        <xdr:cNvPr id="63" name="直線コネクタ 62"/>
        <xdr:cNvCxnSpPr/>
      </xdr:nvCxnSpPr>
      <xdr:spPr>
        <a:xfrm>
          <a:off x="2908300" y="6186227"/>
          <a:ext cx="889000" cy="9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67206</xdr:rowOff>
    </xdr:from>
    <xdr:to>
      <xdr:col>20</xdr:col>
      <xdr:colOff>38100</xdr:colOff>
      <xdr:row>36</xdr:row>
      <xdr:rowOff>168806</xdr:rowOff>
    </xdr:to>
    <xdr:sp macro="" textlink="">
      <xdr:nvSpPr>
        <xdr:cNvPr id="64" name="フローチャート: 判断 63"/>
        <xdr:cNvSpPr/>
      </xdr:nvSpPr>
      <xdr:spPr>
        <a:xfrm>
          <a:off x="3746500" y="6239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36</xdr:row>
      <xdr:rowOff>159933</xdr:rowOff>
    </xdr:from>
    <xdr:ext cx="599010" cy="259045"/>
    <xdr:sp macro="" textlink="">
      <xdr:nvSpPr>
        <xdr:cNvPr id="65" name="テキスト ボックス 64"/>
        <xdr:cNvSpPr txBox="1"/>
      </xdr:nvSpPr>
      <xdr:spPr>
        <a:xfrm>
          <a:off x="3497795" y="63321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231,388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14027</xdr:rowOff>
    </xdr:from>
    <xdr:to>
      <xdr:col>15</xdr:col>
      <xdr:colOff>50800</xdr:colOff>
      <xdr:row>36</xdr:row>
      <xdr:rowOff>125914</xdr:rowOff>
    </xdr:to>
    <xdr:cxnSp macro="">
      <xdr:nvCxnSpPr>
        <xdr:cNvPr id="66" name="直線コネクタ 65"/>
        <xdr:cNvCxnSpPr/>
      </xdr:nvCxnSpPr>
      <xdr:spPr>
        <a:xfrm flipV="1">
          <a:off x="2019300" y="6186227"/>
          <a:ext cx="889000" cy="111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81093</xdr:rowOff>
    </xdr:from>
    <xdr:to>
      <xdr:col>15</xdr:col>
      <xdr:colOff>101600</xdr:colOff>
      <xdr:row>37</xdr:row>
      <xdr:rowOff>11243</xdr:rowOff>
    </xdr:to>
    <xdr:sp macro="" textlink="">
      <xdr:nvSpPr>
        <xdr:cNvPr id="67" name="フローチャート: 判断 66"/>
        <xdr:cNvSpPr/>
      </xdr:nvSpPr>
      <xdr:spPr>
        <a:xfrm>
          <a:off x="2857500" y="62532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37</xdr:row>
      <xdr:rowOff>2370</xdr:rowOff>
    </xdr:from>
    <xdr:ext cx="599010" cy="259045"/>
    <xdr:sp macro="" textlink="">
      <xdr:nvSpPr>
        <xdr:cNvPr id="68" name="テキスト ボックス 67"/>
        <xdr:cNvSpPr txBox="1"/>
      </xdr:nvSpPr>
      <xdr:spPr>
        <a:xfrm>
          <a:off x="2608795" y="63460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125914</xdr:rowOff>
    </xdr:from>
    <xdr:to>
      <xdr:col>10</xdr:col>
      <xdr:colOff>114300</xdr:colOff>
      <xdr:row>36</xdr:row>
      <xdr:rowOff>134911</xdr:rowOff>
    </xdr:to>
    <xdr:cxnSp macro="">
      <xdr:nvCxnSpPr>
        <xdr:cNvPr id="69" name="直線コネクタ 68"/>
        <xdr:cNvCxnSpPr/>
      </xdr:nvCxnSpPr>
      <xdr:spPr>
        <a:xfrm flipV="1">
          <a:off x="1130300" y="6298114"/>
          <a:ext cx="889000" cy="89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130722</xdr:rowOff>
    </xdr:from>
    <xdr:to>
      <xdr:col>10</xdr:col>
      <xdr:colOff>165100</xdr:colOff>
      <xdr:row>37</xdr:row>
      <xdr:rowOff>60872</xdr:rowOff>
    </xdr:to>
    <xdr:sp macro="" textlink="">
      <xdr:nvSpPr>
        <xdr:cNvPr id="70" name="フローチャート: 判断 69"/>
        <xdr:cNvSpPr/>
      </xdr:nvSpPr>
      <xdr:spPr>
        <a:xfrm>
          <a:off x="1968500" y="63029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37</xdr:row>
      <xdr:rowOff>51999</xdr:rowOff>
    </xdr:from>
    <xdr:ext cx="599010" cy="259045"/>
    <xdr:sp macro="" textlink="">
      <xdr:nvSpPr>
        <xdr:cNvPr id="71" name="テキスト ボックス 70"/>
        <xdr:cNvSpPr txBox="1"/>
      </xdr:nvSpPr>
      <xdr:spPr>
        <a:xfrm>
          <a:off x="1719795" y="63956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144714</xdr:rowOff>
    </xdr:from>
    <xdr:to>
      <xdr:col>6</xdr:col>
      <xdr:colOff>38100</xdr:colOff>
      <xdr:row>37</xdr:row>
      <xdr:rowOff>74864</xdr:rowOff>
    </xdr:to>
    <xdr:sp macro="" textlink="">
      <xdr:nvSpPr>
        <xdr:cNvPr id="72" name="フローチャート: 判断 71"/>
        <xdr:cNvSpPr/>
      </xdr:nvSpPr>
      <xdr:spPr>
        <a:xfrm>
          <a:off x="1079500" y="6316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37</xdr:row>
      <xdr:rowOff>65991</xdr:rowOff>
    </xdr:from>
    <xdr:ext cx="599010" cy="259045"/>
    <xdr:sp macro="" textlink="">
      <xdr:nvSpPr>
        <xdr:cNvPr id="73" name="テキスト ボックス 72"/>
        <xdr:cNvSpPr txBox="1"/>
      </xdr:nvSpPr>
      <xdr:spPr>
        <a:xfrm>
          <a:off x="830795" y="64096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97040</xdr:rowOff>
    </xdr:from>
    <xdr:to>
      <xdr:col>24</xdr:col>
      <xdr:colOff>114300</xdr:colOff>
      <xdr:row>36</xdr:row>
      <xdr:rowOff>27190</xdr:rowOff>
    </xdr:to>
    <xdr:sp macro="" textlink="">
      <xdr:nvSpPr>
        <xdr:cNvPr id="79" name="楕円 78"/>
        <xdr:cNvSpPr/>
      </xdr:nvSpPr>
      <xdr:spPr>
        <a:xfrm>
          <a:off x="4584700" y="6097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119917</xdr:rowOff>
    </xdr:from>
    <xdr:ext cx="599010" cy="259045"/>
    <xdr:sp macro="" textlink="">
      <xdr:nvSpPr>
        <xdr:cNvPr id="80" name="人件費該当値テキスト"/>
        <xdr:cNvSpPr txBox="1"/>
      </xdr:nvSpPr>
      <xdr:spPr>
        <a:xfrm>
          <a:off x="4686300" y="59492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305,727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144111</xdr:rowOff>
    </xdr:from>
    <xdr:to>
      <xdr:col>20</xdr:col>
      <xdr:colOff>38100</xdr:colOff>
      <xdr:row>36</xdr:row>
      <xdr:rowOff>74261</xdr:rowOff>
    </xdr:to>
    <xdr:sp macro="" textlink="">
      <xdr:nvSpPr>
        <xdr:cNvPr id="81" name="楕円 80"/>
        <xdr:cNvSpPr/>
      </xdr:nvSpPr>
      <xdr:spPr>
        <a:xfrm>
          <a:off x="3746500" y="6144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34</xdr:row>
      <xdr:rowOff>90788</xdr:rowOff>
    </xdr:from>
    <xdr:ext cx="599010" cy="259045"/>
    <xdr:sp macro="" textlink="">
      <xdr:nvSpPr>
        <xdr:cNvPr id="82" name="テキスト ボックス 81"/>
        <xdr:cNvSpPr txBox="1"/>
      </xdr:nvSpPr>
      <xdr:spPr>
        <a:xfrm>
          <a:off x="3497795" y="59200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134677</xdr:rowOff>
    </xdr:from>
    <xdr:to>
      <xdr:col>15</xdr:col>
      <xdr:colOff>101600</xdr:colOff>
      <xdr:row>36</xdr:row>
      <xdr:rowOff>64827</xdr:rowOff>
    </xdr:to>
    <xdr:sp macro="" textlink="">
      <xdr:nvSpPr>
        <xdr:cNvPr id="83" name="楕円 82"/>
        <xdr:cNvSpPr/>
      </xdr:nvSpPr>
      <xdr:spPr>
        <a:xfrm>
          <a:off x="2857500" y="61354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34</xdr:row>
      <xdr:rowOff>81354</xdr:rowOff>
    </xdr:from>
    <xdr:ext cx="599010" cy="259045"/>
    <xdr:sp macro="" textlink="">
      <xdr:nvSpPr>
        <xdr:cNvPr id="84" name="テキスト ボックス 83"/>
        <xdr:cNvSpPr txBox="1"/>
      </xdr:nvSpPr>
      <xdr:spPr>
        <a:xfrm>
          <a:off x="2608795" y="59106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75114</xdr:rowOff>
    </xdr:from>
    <xdr:to>
      <xdr:col>10</xdr:col>
      <xdr:colOff>165100</xdr:colOff>
      <xdr:row>37</xdr:row>
      <xdr:rowOff>5264</xdr:rowOff>
    </xdr:to>
    <xdr:sp macro="" textlink="">
      <xdr:nvSpPr>
        <xdr:cNvPr id="85" name="楕円 84"/>
        <xdr:cNvSpPr/>
      </xdr:nvSpPr>
      <xdr:spPr>
        <a:xfrm>
          <a:off x="1968500" y="6247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35</xdr:row>
      <xdr:rowOff>21791</xdr:rowOff>
    </xdr:from>
    <xdr:ext cx="599010" cy="259045"/>
    <xdr:sp macro="" textlink="">
      <xdr:nvSpPr>
        <xdr:cNvPr id="86" name="テキスト ボックス 85"/>
        <xdr:cNvSpPr txBox="1"/>
      </xdr:nvSpPr>
      <xdr:spPr>
        <a:xfrm>
          <a:off x="1719795" y="60225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84111</xdr:rowOff>
    </xdr:from>
    <xdr:to>
      <xdr:col>6</xdr:col>
      <xdr:colOff>38100</xdr:colOff>
      <xdr:row>37</xdr:row>
      <xdr:rowOff>14261</xdr:rowOff>
    </xdr:to>
    <xdr:sp macro="" textlink="">
      <xdr:nvSpPr>
        <xdr:cNvPr id="87" name="楕円 86"/>
        <xdr:cNvSpPr/>
      </xdr:nvSpPr>
      <xdr:spPr>
        <a:xfrm>
          <a:off x="1079500" y="6256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35</xdr:row>
      <xdr:rowOff>30788</xdr:rowOff>
    </xdr:from>
    <xdr:ext cx="599010" cy="259045"/>
    <xdr:sp macro="" textlink="">
      <xdr:nvSpPr>
        <xdr:cNvPr id="88" name="テキスト ボックス 87"/>
        <xdr:cNvSpPr txBox="1"/>
      </xdr:nvSpPr>
      <xdr:spPr>
        <a:xfrm>
          <a:off x="830795" y="60315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105,038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99" name="直線コネクタ 98"/>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0" name="テキスト ボックス 99"/>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1" name="直線コネクタ 100"/>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2" name="テキスト ボックス 101"/>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3" name="直線コネクタ 102"/>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4" name="テキスト ボックス 103"/>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5" name="直線コネクタ 104"/>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6" name="テキスト ボックス 105"/>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7" name="直線コネクタ 106"/>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21970</xdr:rowOff>
    </xdr:from>
    <xdr:ext cx="685572" cy="259045"/>
    <xdr:sp macro="" textlink="">
      <xdr:nvSpPr>
        <xdr:cNvPr id="108" name="テキスト ボックス 107"/>
        <xdr:cNvSpPr txBox="1"/>
      </xdr:nvSpPr>
      <xdr:spPr>
        <a:xfrm>
          <a:off x="76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09" name="直線コネクタ 108"/>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0" name="テキスト ボックス 109"/>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2" name="テキスト ボックス 111"/>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47610</xdr:rowOff>
    </xdr:from>
    <xdr:to>
      <xdr:col>24</xdr:col>
      <xdr:colOff>62865</xdr:colOff>
      <xdr:row>59</xdr:row>
      <xdr:rowOff>1943</xdr:rowOff>
    </xdr:to>
    <xdr:cxnSp macro="">
      <xdr:nvCxnSpPr>
        <xdr:cNvPr id="114" name="直線コネクタ 113"/>
        <xdr:cNvCxnSpPr/>
      </xdr:nvCxnSpPr>
      <xdr:spPr>
        <a:xfrm flipV="1">
          <a:off x="4633595" y="8791560"/>
          <a:ext cx="1270" cy="13259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5770</xdr:rowOff>
    </xdr:from>
    <xdr:ext cx="534377" cy="259045"/>
    <xdr:sp macro="" textlink="">
      <xdr:nvSpPr>
        <xdr:cNvPr id="115" name="物件費最小値テキスト"/>
        <xdr:cNvSpPr txBox="1"/>
      </xdr:nvSpPr>
      <xdr:spPr>
        <a:xfrm>
          <a:off x="4686300" y="101213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89,048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1943</xdr:rowOff>
    </xdr:from>
    <xdr:to>
      <xdr:col>24</xdr:col>
      <xdr:colOff>152400</xdr:colOff>
      <xdr:row>59</xdr:row>
      <xdr:rowOff>1943</xdr:rowOff>
    </xdr:to>
    <xdr:cxnSp macro="">
      <xdr:nvCxnSpPr>
        <xdr:cNvPr id="116" name="直線コネクタ 115"/>
        <xdr:cNvCxnSpPr/>
      </xdr:nvCxnSpPr>
      <xdr:spPr>
        <a:xfrm>
          <a:off x="4546600" y="101174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165737</xdr:rowOff>
    </xdr:from>
    <xdr:ext cx="690189" cy="259045"/>
    <xdr:sp macro="" textlink="">
      <xdr:nvSpPr>
        <xdr:cNvPr id="117" name="物件費最大値テキスト"/>
        <xdr:cNvSpPr txBox="1"/>
      </xdr:nvSpPr>
      <xdr:spPr>
        <a:xfrm>
          <a:off x="4686300" y="856678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1,307,097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47610</xdr:rowOff>
    </xdr:from>
    <xdr:to>
      <xdr:col>24</xdr:col>
      <xdr:colOff>152400</xdr:colOff>
      <xdr:row>51</xdr:row>
      <xdr:rowOff>47610</xdr:rowOff>
    </xdr:to>
    <xdr:cxnSp macro="">
      <xdr:nvCxnSpPr>
        <xdr:cNvPr id="118" name="直線コネクタ 117"/>
        <xdr:cNvCxnSpPr/>
      </xdr:nvCxnSpPr>
      <xdr:spPr>
        <a:xfrm>
          <a:off x="4546600" y="8791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84187</xdr:rowOff>
    </xdr:from>
    <xdr:to>
      <xdr:col>24</xdr:col>
      <xdr:colOff>63500</xdr:colOff>
      <xdr:row>57</xdr:row>
      <xdr:rowOff>114011</xdr:rowOff>
    </xdr:to>
    <xdr:cxnSp macro="">
      <xdr:nvCxnSpPr>
        <xdr:cNvPr id="119" name="直線コネクタ 118"/>
        <xdr:cNvCxnSpPr/>
      </xdr:nvCxnSpPr>
      <xdr:spPr>
        <a:xfrm flipV="1">
          <a:off x="3797300" y="9856837"/>
          <a:ext cx="838200" cy="29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85667</xdr:rowOff>
    </xdr:from>
    <xdr:ext cx="599010" cy="259045"/>
    <xdr:sp macro="" textlink="">
      <xdr:nvSpPr>
        <xdr:cNvPr id="120" name="物件費平均値テキスト"/>
        <xdr:cNvSpPr txBox="1"/>
      </xdr:nvSpPr>
      <xdr:spPr>
        <a:xfrm>
          <a:off x="4686300" y="985831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260,652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107240</xdr:rowOff>
    </xdr:from>
    <xdr:to>
      <xdr:col>24</xdr:col>
      <xdr:colOff>114300</xdr:colOff>
      <xdr:row>58</xdr:row>
      <xdr:rowOff>37390</xdr:rowOff>
    </xdr:to>
    <xdr:sp macro="" textlink="">
      <xdr:nvSpPr>
        <xdr:cNvPr id="121" name="フローチャート: 判断 120"/>
        <xdr:cNvSpPr/>
      </xdr:nvSpPr>
      <xdr:spPr>
        <a:xfrm>
          <a:off x="4584700" y="9879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79177</xdr:rowOff>
    </xdr:from>
    <xdr:to>
      <xdr:col>19</xdr:col>
      <xdr:colOff>177800</xdr:colOff>
      <xdr:row>57</xdr:row>
      <xdr:rowOff>114011</xdr:rowOff>
    </xdr:to>
    <xdr:cxnSp macro="">
      <xdr:nvCxnSpPr>
        <xdr:cNvPr id="122" name="直線コネクタ 121"/>
        <xdr:cNvCxnSpPr/>
      </xdr:nvCxnSpPr>
      <xdr:spPr>
        <a:xfrm>
          <a:off x="2908300" y="9851827"/>
          <a:ext cx="889000" cy="348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136166</xdr:rowOff>
    </xdr:from>
    <xdr:to>
      <xdr:col>20</xdr:col>
      <xdr:colOff>38100</xdr:colOff>
      <xdr:row>58</xdr:row>
      <xdr:rowOff>66316</xdr:rowOff>
    </xdr:to>
    <xdr:sp macro="" textlink="">
      <xdr:nvSpPr>
        <xdr:cNvPr id="123" name="フローチャート: 判断 122"/>
        <xdr:cNvSpPr/>
      </xdr:nvSpPr>
      <xdr:spPr>
        <a:xfrm>
          <a:off x="3746500" y="9908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57443</xdr:rowOff>
    </xdr:from>
    <xdr:ext cx="599010" cy="259045"/>
    <xdr:sp macro="" textlink="">
      <xdr:nvSpPr>
        <xdr:cNvPr id="124" name="テキスト ボックス 123"/>
        <xdr:cNvSpPr txBox="1"/>
      </xdr:nvSpPr>
      <xdr:spPr>
        <a:xfrm>
          <a:off x="3497795" y="100015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43493</xdr:rowOff>
    </xdr:from>
    <xdr:to>
      <xdr:col>15</xdr:col>
      <xdr:colOff>50800</xdr:colOff>
      <xdr:row>57</xdr:row>
      <xdr:rowOff>79177</xdr:rowOff>
    </xdr:to>
    <xdr:cxnSp macro="">
      <xdr:nvCxnSpPr>
        <xdr:cNvPr id="125" name="直線コネクタ 124"/>
        <xdr:cNvCxnSpPr/>
      </xdr:nvCxnSpPr>
      <xdr:spPr>
        <a:xfrm>
          <a:off x="2019300" y="9816143"/>
          <a:ext cx="889000" cy="356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147348</xdr:rowOff>
    </xdr:from>
    <xdr:to>
      <xdr:col>15</xdr:col>
      <xdr:colOff>101600</xdr:colOff>
      <xdr:row>58</xdr:row>
      <xdr:rowOff>77498</xdr:rowOff>
    </xdr:to>
    <xdr:sp macro="" textlink="">
      <xdr:nvSpPr>
        <xdr:cNvPr id="126" name="フローチャート: 判断 125"/>
        <xdr:cNvSpPr/>
      </xdr:nvSpPr>
      <xdr:spPr>
        <a:xfrm>
          <a:off x="2857500" y="9919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68625</xdr:rowOff>
    </xdr:from>
    <xdr:ext cx="599010" cy="259045"/>
    <xdr:sp macro="" textlink="">
      <xdr:nvSpPr>
        <xdr:cNvPr id="127" name="テキスト ボックス 126"/>
        <xdr:cNvSpPr txBox="1"/>
      </xdr:nvSpPr>
      <xdr:spPr>
        <a:xfrm>
          <a:off x="2608795" y="10012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43493</xdr:rowOff>
    </xdr:from>
    <xdr:to>
      <xdr:col>10</xdr:col>
      <xdr:colOff>114300</xdr:colOff>
      <xdr:row>57</xdr:row>
      <xdr:rowOff>94622</xdr:rowOff>
    </xdr:to>
    <xdr:cxnSp macro="">
      <xdr:nvCxnSpPr>
        <xdr:cNvPr id="128" name="直線コネクタ 127"/>
        <xdr:cNvCxnSpPr/>
      </xdr:nvCxnSpPr>
      <xdr:spPr>
        <a:xfrm flipV="1">
          <a:off x="1130300" y="9816143"/>
          <a:ext cx="889000" cy="511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152057</xdr:rowOff>
    </xdr:from>
    <xdr:to>
      <xdr:col>10</xdr:col>
      <xdr:colOff>165100</xdr:colOff>
      <xdr:row>58</xdr:row>
      <xdr:rowOff>82207</xdr:rowOff>
    </xdr:to>
    <xdr:sp macro="" textlink="">
      <xdr:nvSpPr>
        <xdr:cNvPr id="129" name="フローチャート: 判断 128"/>
        <xdr:cNvSpPr/>
      </xdr:nvSpPr>
      <xdr:spPr>
        <a:xfrm>
          <a:off x="1968500" y="9924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73334</xdr:rowOff>
    </xdr:from>
    <xdr:ext cx="599010" cy="259045"/>
    <xdr:sp macro="" textlink="">
      <xdr:nvSpPr>
        <xdr:cNvPr id="130" name="テキスト ボックス 129"/>
        <xdr:cNvSpPr txBox="1"/>
      </xdr:nvSpPr>
      <xdr:spPr>
        <a:xfrm>
          <a:off x="1719795" y="100174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219,482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156969</xdr:rowOff>
    </xdr:from>
    <xdr:to>
      <xdr:col>6</xdr:col>
      <xdr:colOff>38100</xdr:colOff>
      <xdr:row>58</xdr:row>
      <xdr:rowOff>87119</xdr:rowOff>
    </xdr:to>
    <xdr:sp macro="" textlink="">
      <xdr:nvSpPr>
        <xdr:cNvPr id="131" name="フローチャート: 判断 130"/>
        <xdr:cNvSpPr/>
      </xdr:nvSpPr>
      <xdr:spPr>
        <a:xfrm>
          <a:off x="1079500" y="9929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78246</xdr:rowOff>
    </xdr:from>
    <xdr:ext cx="599010" cy="259045"/>
    <xdr:sp macro="" textlink="">
      <xdr:nvSpPr>
        <xdr:cNvPr id="132" name="テキスト ボックス 131"/>
        <xdr:cNvSpPr txBox="1"/>
      </xdr:nvSpPr>
      <xdr:spPr>
        <a:xfrm>
          <a:off x="830795" y="100223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214,969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33387</xdr:rowOff>
    </xdr:from>
    <xdr:to>
      <xdr:col>24</xdr:col>
      <xdr:colOff>114300</xdr:colOff>
      <xdr:row>57</xdr:row>
      <xdr:rowOff>134987</xdr:rowOff>
    </xdr:to>
    <xdr:sp macro="" textlink="">
      <xdr:nvSpPr>
        <xdr:cNvPr id="138" name="楕円 137"/>
        <xdr:cNvSpPr/>
      </xdr:nvSpPr>
      <xdr:spPr>
        <a:xfrm>
          <a:off x="4584700" y="9806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56264</xdr:rowOff>
    </xdr:from>
    <xdr:ext cx="599010" cy="259045"/>
    <xdr:sp macro="" textlink="">
      <xdr:nvSpPr>
        <xdr:cNvPr id="139" name="物件費該当値テキスト"/>
        <xdr:cNvSpPr txBox="1"/>
      </xdr:nvSpPr>
      <xdr:spPr>
        <a:xfrm>
          <a:off x="4686300" y="96574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328,496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63211</xdr:rowOff>
    </xdr:from>
    <xdr:to>
      <xdr:col>20</xdr:col>
      <xdr:colOff>38100</xdr:colOff>
      <xdr:row>57</xdr:row>
      <xdr:rowOff>164811</xdr:rowOff>
    </xdr:to>
    <xdr:sp macro="" textlink="">
      <xdr:nvSpPr>
        <xdr:cNvPr id="140" name="楕円 139"/>
        <xdr:cNvSpPr/>
      </xdr:nvSpPr>
      <xdr:spPr>
        <a:xfrm>
          <a:off x="3746500" y="9835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9888</xdr:rowOff>
    </xdr:from>
    <xdr:ext cx="599010" cy="259045"/>
    <xdr:sp macro="" textlink="">
      <xdr:nvSpPr>
        <xdr:cNvPr id="141" name="テキスト ボックス 140"/>
        <xdr:cNvSpPr txBox="1"/>
      </xdr:nvSpPr>
      <xdr:spPr>
        <a:xfrm>
          <a:off x="3497795" y="96110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28377</xdr:rowOff>
    </xdr:from>
    <xdr:to>
      <xdr:col>15</xdr:col>
      <xdr:colOff>101600</xdr:colOff>
      <xdr:row>57</xdr:row>
      <xdr:rowOff>129977</xdr:rowOff>
    </xdr:to>
    <xdr:sp macro="" textlink="">
      <xdr:nvSpPr>
        <xdr:cNvPr id="142" name="楕円 141"/>
        <xdr:cNvSpPr/>
      </xdr:nvSpPr>
      <xdr:spPr>
        <a:xfrm>
          <a:off x="2857500" y="9801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146504</xdr:rowOff>
    </xdr:from>
    <xdr:ext cx="599010" cy="259045"/>
    <xdr:sp macro="" textlink="">
      <xdr:nvSpPr>
        <xdr:cNvPr id="143" name="テキスト ボックス 142"/>
        <xdr:cNvSpPr txBox="1"/>
      </xdr:nvSpPr>
      <xdr:spPr>
        <a:xfrm>
          <a:off x="2608795" y="95762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333,098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164143</xdr:rowOff>
    </xdr:from>
    <xdr:to>
      <xdr:col>10</xdr:col>
      <xdr:colOff>165100</xdr:colOff>
      <xdr:row>57</xdr:row>
      <xdr:rowOff>94293</xdr:rowOff>
    </xdr:to>
    <xdr:sp macro="" textlink="">
      <xdr:nvSpPr>
        <xdr:cNvPr id="144" name="楕円 143"/>
        <xdr:cNvSpPr/>
      </xdr:nvSpPr>
      <xdr:spPr>
        <a:xfrm>
          <a:off x="1968500" y="9765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110820</xdr:rowOff>
    </xdr:from>
    <xdr:ext cx="599010" cy="259045"/>
    <xdr:sp macro="" textlink="">
      <xdr:nvSpPr>
        <xdr:cNvPr id="145" name="テキスト ボックス 144"/>
        <xdr:cNvSpPr txBox="1"/>
      </xdr:nvSpPr>
      <xdr:spPr>
        <a:xfrm>
          <a:off x="1719795" y="95405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365,879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43822</xdr:rowOff>
    </xdr:from>
    <xdr:to>
      <xdr:col>6</xdr:col>
      <xdr:colOff>38100</xdr:colOff>
      <xdr:row>57</xdr:row>
      <xdr:rowOff>145422</xdr:rowOff>
    </xdr:to>
    <xdr:sp macro="" textlink="">
      <xdr:nvSpPr>
        <xdr:cNvPr id="146" name="楕円 145"/>
        <xdr:cNvSpPr/>
      </xdr:nvSpPr>
      <xdr:spPr>
        <a:xfrm>
          <a:off x="1079500" y="9816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55</xdr:row>
      <xdr:rowOff>161949</xdr:rowOff>
    </xdr:from>
    <xdr:ext cx="599010" cy="259045"/>
    <xdr:sp macro="" textlink="">
      <xdr:nvSpPr>
        <xdr:cNvPr id="147" name="テキスト ボックス 146"/>
        <xdr:cNvSpPr txBox="1"/>
      </xdr:nvSpPr>
      <xdr:spPr>
        <a:xfrm>
          <a:off x="830795" y="95916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318,910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20,946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25400</xdr:rowOff>
    </xdr:from>
    <xdr:to>
      <xdr:col>28</xdr:col>
      <xdr:colOff>114300</xdr:colOff>
      <xdr:row>78</xdr:row>
      <xdr:rowOff>25400</xdr:rowOff>
    </xdr:to>
    <xdr:cxnSp macro="">
      <xdr:nvCxnSpPr>
        <xdr:cNvPr id="158" name="直線コネクタ 157"/>
        <xdr:cNvCxnSpPr/>
      </xdr:nvCxnSpPr>
      <xdr:spPr>
        <a:xfrm>
          <a:off x="762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54627</xdr:rowOff>
    </xdr:from>
    <xdr:ext cx="248786" cy="259045"/>
    <xdr:sp macro="" textlink="">
      <xdr:nvSpPr>
        <xdr:cNvPr id="159" name="テキスト ボックス 158"/>
        <xdr:cNvSpPr txBox="1"/>
      </xdr:nvSpPr>
      <xdr:spPr>
        <a:xfrm>
          <a:off x="513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0" name="直線コネクタ 159"/>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1" name="テキスト ボックス 160"/>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82550</xdr:rowOff>
    </xdr:from>
    <xdr:to>
      <xdr:col>28</xdr:col>
      <xdr:colOff>114300</xdr:colOff>
      <xdr:row>71</xdr:row>
      <xdr:rowOff>82550</xdr:rowOff>
    </xdr:to>
    <xdr:cxnSp macro="">
      <xdr:nvCxnSpPr>
        <xdr:cNvPr id="162" name="直線コネクタ 161"/>
        <xdr:cNvCxnSpPr/>
      </xdr:nvCxnSpPr>
      <xdr:spPr>
        <a:xfrm>
          <a:off x="762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70</xdr:row>
      <xdr:rowOff>111777</xdr:rowOff>
    </xdr:from>
    <xdr:ext cx="595419" cy="259045"/>
    <xdr:sp macro="" textlink="">
      <xdr:nvSpPr>
        <xdr:cNvPr id="163" name="テキスト ボックス 162"/>
        <xdr:cNvSpPr txBox="1"/>
      </xdr:nvSpPr>
      <xdr:spPr>
        <a:xfrm>
          <a:off x="166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4" name="直線コネクタ 163"/>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5" name="テキスト ボックス 164"/>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6"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135603</xdr:rowOff>
    </xdr:from>
    <xdr:to>
      <xdr:col>24</xdr:col>
      <xdr:colOff>62865</xdr:colOff>
      <xdr:row>78</xdr:row>
      <xdr:rowOff>25400</xdr:rowOff>
    </xdr:to>
    <xdr:cxnSp macro="">
      <xdr:nvCxnSpPr>
        <xdr:cNvPr id="167" name="直線コネクタ 166"/>
        <xdr:cNvCxnSpPr/>
      </xdr:nvCxnSpPr>
      <xdr:spPr>
        <a:xfrm flipV="1">
          <a:off x="4633595" y="12137103"/>
          <a:ext cx="1270" cy="12613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29227</xdr:rowOff>
    </xdr:from>
    <xdr:ext cx="249299" cy="259045"/>
    <xdr:sp macro="" textlink="">
      <xdr:nvSpPr>
        <xdr:cNvPr id="168" name="維持補修費最小値テキスト"/>
        <xdr:cNvSpPr txBox="1"/>
      </xdr:nvSpPr>
      <xdr:spPr>
        <a:xfrm>
          <a:off x="4686300" y="1340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25400</xdr:rowOff>
    </xdr:from>
    <xdr:to>
      <xdr:col>24</xdr:col>
      <xdr:colOff>152400</xdr:colOff>
      <xdr:row>78</xdr:row>
      <xdr:rowOff>25400</xdr:rowOff>
    </xdr:to>
    <xdr:cxnSp macro="">
      <xdr:nvCxnSpPr>
        <xdr:cNvPr id="169" name="直線コネクタ 168"/>
        <xdr:cNvCxnSpPr/>
      </xdr:nvCxnSpPr>
      <xdr:spPr>
        <a:xfrm>
          <a:off x="4546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82280</xdr:rowOff>
    </xdr:from>
    <xdr:ext cx="599010" cy="259045"/>
    <xdr:sp macro="" textlink="">
      <xdr:nvSpPr>
        <xdr:cNvPr id="170" name="維持補修費最大値テキスト"/>
        <xdr:cNvSpPr txBox="1"/>
      </xdr:nvSpPr>
      <xdr:spPr>
        <a:xfrm>
          <a:off x="4686300" y="119123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220,717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135603</xdr:rowOff>
    </xdr:from>
    <xdr:to>
      <xdr:col>24</xdr:col>
      <xdr:colOff>152400</xdr:colOff>
      <xdr:row>70</xdr:row>
      <xdr:rowOff>135603</xdr:rowOff>
    </xdr:to>
    <xdr:cxnSp macro="">
      <xdr:nvCxnSpPr>
        <xdr:cNvPr id="171" name="直線コネクタ 170"/>
        <xdr:cNvCxnSpPr/>
      </xdr:nvCxnSpPr>
      <xdr:spPr>
        <a:xfrm>
          <a:off x="4546600" y="121371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142140</xdr:rowOff>
    </xdr:from>
    <xdr:to>
      <xdr:col>24</xdr:col>
      <xdr:colOff>63500</xdr:colOff>
      <xdr:row>76</xdr:row>
      <xdr:rowOff>35624</xdr:rowOff>
    </xdr:to>
    <xdr:cxnSp macro="">
      <xdr:nvCxnSpPr>
        <xdr:cNvPr id="172" name="直線コネクタ 171"/>
        <xdr:cNvCxnSpPr/>
      </xdr:nvCxnSpPr>
      <xdr:spPr>
        <a:xfrm flipV="1">
          <a:off x="3797300" y="13000890"/>
          <a:ext cx="838200" cy="64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72567</xdr:rowOff>
    </xdr:from>
    <xdr:ext cx="534377" cy="259045"/>
    <xdr:sp macro="" textlink="">
      <xdr:nvSpPr>
        <xdr:cNvPr id="173" name="維持補修費平均値テキスト"/>
        <xdr:cNvSpPr txBox="1"/>
      </xdr:nvSpPr>
      <xdr:spPr>
        <a:xfrm>
          <a:off x="4686300" y="1310276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94140</xdr:rowOff>
    </xdr:from>
    <xdr:to>
      <xdr:col>24</xdr:col>
      <xdr:colOff>114300</xdr:colOff>
      <xdr:row>77</xdr:row>
      <xdr:rowOff>24290</xdr:rowOff>
    </xdr:to>
    <xdr:sp macro="" textlink="">
      <xdr:nvSpPr>
        <xdr:cNvPr id="174" name="フローチャート: 判断 173"/>
        <xdr:cNvSpPr/>
      </xdr:nvSpPr>
      <xdr:spPr>
        <a:xfrm>
          <a:off x="4584700" y="13124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35624</xdr:rowOff>
    </xdr:from>
    <xdr:to>
      <xdr:col>19</xdr:col>
      <xdr:colOff>177800</xdr:colOff>
      <xdr:row>76</xdr:row>
      <xdr:rowOff>86894</xdr:rowOff>
    </xdr:to>
    <xdr:cxnSp macro="">
      <xdr:nvCxnSpPr>
        <xdr:cNvPr id="175" name="直線コネクタ 174"/>
        <xdr:cNvCxnSpPr/>
      </xdr:nvCxnSpPr>
      <xdr:spPr>
        <a:xfrm flipV="1">
          <a:off x="2908300" y="13065824"/>
          <a:ext cx="889000" cy="51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108000</xdr:rowOff>
    </xdr:from>
    <xdr:to>
      <xdr:col>20</xdr:col>
      <xdr:colOff>38100</xdr:colOff>
      <xdr:row>77</xdr:row>
      <xdr:rowOff>38150</xdr:rowOff>
    </xdr:to>
    <xdr:sp macro="" textlink="">
      <xdr:nvSpPr>
        <xdr:cNvPr id="176" name="フローチャート: 判断 175"/>
        <xdr:cNvSpPr/>
      </xdr:nvSpPr>
      <xdr:spPr>
        <a:xfrm>
          <a:off x="3746500" y="1313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77</xdr:row>
      <xdr:rowOff>29277</xdr:rowOff>
    </xdr:from>
    <xdr:ext cx="534377" cy="259045"/>
    <xdr:sp macro="" textlink="">
      <xdr:nvSpPr>
        <xdr:cNvPr id="177" name="テキスト ボックス 176"/>
        <xdr:cNvSpPr txBox="1"/>
      </xdr:nvSpPr>
      <xdr:spPr>
        <a:xfrm>
          <a:off x="3530111" y="132309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86894</xdr:rowOff>
    </xdr:from>
    <xdr:to>
      <xdr:col>15</xdr:col>
      <xdr:colOff>50800</xdr:colOff>
      <xdr:row>76</xdr:row>
      <xdr:rowOff>148599</xdr:rowOff>
    </xdr:to>
    <xdr:cxnSp macro="">
      <xdr:nvCxnSpPr>
        <xdr:cNvPr id="178" name="直線コネクタ 177"/>
        <xdr:cNvCxnSpPr/>
      </xdr:nvCxnSpPr>
      <xdr:spPr>
        <a:xfrm flipV="1">
          <a:off x="2019300" y="13117094"/>
          <a:ext cx="889000" cy="617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130603</xdr:rowOff>
    </xdr:from>
    <xdr:to>
      <xdr:col>15</xdr:col>
      <xdr:colOff>101600</xdr:colOff>
      <xdr:row>77</xdr:row>
      <xdr:rowOff>60753</xdr:rowOff>
    </xdr:to>
    <xdr:sp macro="" textlink="">
      <xdr:nvSpPr>
        <xdr:cNvPr id="179" name="フローチャート: 判断 178"/>
        <xdr:cNvSpPr/>
      </xdr:nvSpPr>
      <xdr:spPr>
        <a:xfrm>
          <a:off x="2857500" y="13160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77</xdr:row>
      <xdr:rowOff>51880</xdr:rowOff>
    </xdr:from>
    <xdr:ext cx="534377" cy="259045"/>
    <xdr:sp macro="" textlink="">
      <xdr:nvSpPr>
        <xdr:cNvPr id="180" name="テキスト ボックス 179"/>
        <xdr:cNvSpPr txBox="1"/>
      </xdr:nvSpPr>
      <xdr:spPr>
        <a:xfrm>
          <a:off x="2641111" y="132535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108034</xdr:rowOff>
    </xdr:from>
    <xdr:to>
      <xdr:col>10</xdr:col>
      <xdr:colOff>114300</xdr:colOff>
      <xdr:row>76</xdr:row>
      <xdr:rowOff>148599</xdr:rowOff>
    </xdr:to>
    <xdr:cxnSp macro="">
      <xdr:nvCxnSpPr>
        <xdr:cNvPr id="181" name="直線コネクタ 180"/>
        <xdr:cNvCxnSpPr/>
      </xdr:nvCxnSpPr>
      <xdr:spPr>
        <a:xfrm>
          <a:off x="1130300" y="13138234"/>
          <a:ext cx="889000" cy="40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3781</xdr:rowOff>
    </xdr:from>
    <xdr:to>
      <xdr:col>10</xdr:col>
      <xdr:colOff>165100</xdr:colOff>
      <xdr:row>77</xdr:row>
      <xdr:rowOff>105381</xdr:rowOff>
    </xdr:to>
    <xdr:sp macro="" textlink="">
      <xdr:nvSpPr>
        <xdr:cNvPr id="182" name="フローチャート: 判断 181"/>
        <xdr:cNvSpPr/>
      </xdr:nvSpPr>
      <xdr:spPr>
        <a:xfrm>
          <a:off x="1968500" y="13205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77</xdr:row>
      <xdr:rowOff>96508</xdr:rowOff>
    </xdr:from>
    <xdr:ext cx="534377" cy="259045"/>
    <xdr:sp macro="" textlink="">
      <xdr:nvSpPr>
        <xdr:cNvPr id="183" name="テキスト ボックス 182"/>
        <xdr:cNvSpPr txBox="1"/>
      </xdr:nvSpPr>
      <xdr:spPr>
        <a:xfrm>
          <a:off x="1752111" y="13298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163058</xdr:rowOff>
    </xdr:from>
    <xdr:to>
      <xdr:col>6</xdr:col>
      <xdr:colOff>38100</xdr:colOff>
      <xdr:row>77</xdr:row>
      <xdr:rowOff>93208</xdr:rowOff>
    </xdr:to>
    <xdr:sp macro="" textlink="">
      <xdr:nvSpPr>
        <xdr:cNvPr id="184" name="フローチャート: 判断 183"/>
        <xdr:cNvSpPr/>
      </xdr:nvSpPr>
      <xdr:spPr>
        <a:xfrm>
          <a:off x="1079500" y="13193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77</xdr:row>
      <xdr:rowOff>84335</xdr:rowOff>
    </xdr:from>
    <xdr:ext cx="534377" cy="259045"/>
    <xdr:sp macro="" textlink="">
      <xdr:nvSpPr>
        <xdr:cNvPr id="185" name="テキスト ボックス 184"/>
        <xdr:cNvSpPr txBox="1"/>
      </xdr:nvSpPr>
      <xdr:spPr>
        <a:xfrm>
          <a:off x="863111" y="13285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6" name="テキスト ボックス 185"/>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7" name="テキスト ボックス 186"/>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8" name="テキスト ボックス 187"/>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9" name="テキスト ボックス 188"/>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0" name="テキスト ボックス 189"/>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91340</xdr:rowOff>
    </xdr:from>
    <xdr:to>
      <xdr:col>24</xdr:col>
      <xdr:colOff>114300</xdr:colOff>
      <xdr:row>76</xdr:row>
      <xdr:rowOff>21490</xdr:rowOff>
    </xdr:to>
    <xdr:sp macro="" textlink="">
      <xdr:nvSpPr>
        <xdr:cNvPr id="191" name="楕円 190"/>
        <xdr:cNvSpPr/>
      </xdr:nvSpPr>
      <xdr:spPr>
        <a:xfrm>
          <a:off x="4584700" y="12950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114217</xdr:rowOff>
    </xdr:from>
    <xdr:ext cx="534377" cy="259045"/>
    <xdr:sp macro="" textlink="">
      <xdr:nvSpPr>
        <xdr:cNvPr id="192" name="維持補修費該当値テキスト"/>
        <xdr:cNvSpPr txBox="1"/>
      </xdr:nvSpPr>
      <xdr:spPr>
        <a:xfrm>
          <a:off x="4686300" y="12801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156274</xdr:rowOff>
    </xdr:from>
    <xdr:to>
      <xdr:col>20</xdr:col>
      <xdr:colOff>38100</xdr:colOff>
      <xdr:row>76</xdr:row>
      <xdr:rowOff>86424</xdr:rowOff>
    </xdr:to>
    <xdr:sp macro="" textlink="">
      <xdr:nvSpPr>
        <xdr:cNvPr id="193" name="楕円 192"/>
        <xdr:cNvSpPr/>
      </xdr:nvSpPr>
      <xdr:spPr>
        <a:xfrm>
          <a:off x="3746500" y="13015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74</xdr:row>
      <xdr:rowOff>102951</xdr:rowOff>
    </xdr:from>
    <xdr:ext cx="534377" cy="259045"/>
    <xdr:sp macro="" textlink="">
      <xdr:nvSpPr>
        <xdr:cNvPr id="194" name="テキスト ボックス 193"/>
        <xdr:cNvSpPr txBox="1"/>
      </xdr:nvSpPr>
      <xdr:spPr>
        <a:xfrm>
          <a:off x="3530111" y="127902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36094</xdr:rowOff>
    </xdr:from>
    <xdr:to>
      <xdr:col>15</xdr:col>
      <xdr:colOff>101600</xdr:colOff>
      <xdr:row>76</xdr:row>
      <xdr:rowOff>137694</xdr:rowOff>
    </xdr:to>
    <xdr:sp macro="" textlink="">
      <xdr:nvSpPr>
        <xdr:cNvPr id="195" name="楕円 194"/>
        <xdr:cNvSpPr/>
      </xdr:nvSpPr>
      <xdr:spPr>
        <a:xfrm>
          <a:off x="2857500" y="13066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74</xdr:row>
      <xdr:rowOff>154220</xdr:rowOff>
    </xdr:from>
    <xdr:ext cx="534377" cy="259045"/>
    <xdr:sp macro="" textlink="">
      <xdr:nvSpPr>
        <xdr:cNvPr id="196" name="テキスト ボックス 195"/>
        <xdr:cNvSpPr txBox="1"/>
      </xdr:nvSpPr>
      <xdr:spPr>
        <a:xfrm>
          <a:off x="2641111" y="128415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97799</xdr:rowOff>
    </xdr:from>
    <xdr:to>
      <xdr:col>10</xdr:col>
      <xdr:colOff>165100</xdr:colOff>
      <xdr:row>77</xdr:row>
      <xdr:rowOff>27949</xdr:rowOff>
    </xdr:to>
    <xdr:sp macro="" textlink="">
      <xdr:nvSpPr>
        <xdr:cNvPr id="197" name="楕円 196"/>
        <xdr:cNvSpPr/>
      </xdr:nvSpPr>
      <xdr:spPr>
        <a:xfrm>
          <a:off x="1968500" y="13127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75</xdr:row>
      <xdr:rowOff>44475</xdr:rowOff>
    </xdr:from>
    <xdr:ext cx="534377" cy="259045"/>
    <xdr:sp macro="" textlink="">
      <xdr:nvSpPr>
        <xdr:cNvPr id="198" name="テキスト ボックス 197"/>
        <xdr:cNvSpPr txBox="1"/>
      </xdr:nvSpPr>
      <xdr:spPr>
        <a:xfrm>
          <a:off x="1752111" y="129032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57234</xdr:rowOff>
    </xdr:from>
    <xdr:to>
      <xdr:col>6</xdr:col>
      <xdr:colOff>38100</xdr:colOff>
      <xdr:row>76</xdr:row>
      <xdr:rowOff>158834</xdr:rowOff>
    </xdr:to>
    <xdr:sp macro="" textlink="">
      <xdr:nvSpPr>
        <xdr:cNvPr id="199" name="楕円 198"/>
        <xdr:cNvSpPr/>
      </xdr:nvSpPr>
      <xdr:spPr>
        <a:xfrm>
          <a:off x="1079500" y="13087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75</xdr:row>
      <xdr:rowOff>3910</xdr:rowOff>
    </xdr:from>
    <xdr:ext cx="534377" cy="259045"/>
    <xdr:sp macro="" textlink="">
      <xdr:nvSpPr>
        <xdr:cNvPr id="200" name="テキスト ボックス 199"/>
        <xdr:cNvSpPr txBox="1"/>
      </xdr:nvSpPr>
      <xdr:spPr>
        <a:xfrm>
          <a:off x="863111" y="128626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1" name="正方形/長方形 200"/>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2" name="正方形/長方形 201"/>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3" name="正方形/長方形 202"/>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4" name="正方形/長方形 203"/>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5" name="正方形/長方形 204"/>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6" name="正方形/長方形 205"/>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7" name="正方形/長方形 206"/>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156,975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8" name="正方形/長方形 207"/>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9" name="テキスト ボックス 208"/>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0" name="直線コネクタ 209"/>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1" name="直線コネクタ 210"/>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2" name="テキスト ボックス 211"/>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3" name="直線コネクタ 212"/>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4" name="テキスト ボックス 213"/>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5" name="直線コネクタ 214"/>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6" name="テキスト ボックス 215"/>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7" name="直線コネクタ 216"/>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8" name="テキスト ボックス 217"/>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19" name="直線コネクタ 218"/>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0" name="テキスト ボックス 219"/>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1" name="直線コネクタ 220"/>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2" name="テキスト ボックス 221"/>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3"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82694</xdr:rowOff>
    </xdr:from>
    <xdr:to>
      <xdr:col>24</xdr:col>
      <xdr:colOff>62865</xdr:colOff>
      <xdr:row>97</xdr:row>
      <xdr:rowOff>140105</xdr:rowOff>
    </xdr:to>
    <xdr:cxnSp macro="">
      <xdr:nvCxnSpPr>
        <xdr:cNvPr id="224" name="直線コネクタ 223"/>
        <xdr:cNvCxnSpPr/>
      </xdr:nvCxnSpPr>
      <xdr:spPr>
        <a:xfrm flipV="1">
          <a:off x="4633595" y="15513194"/>
          <a:ext cx="1270" cy="12575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143932</xdr:rowOff>
    </xdr:from>
    <xdr:ext cx="534377" cy="259045"/>
    <xdr:sp macro="" textlink="">
      <xdr:nvSpPr>
        <xdr:cNvPr id="225" name="扶助費最小値テキスト"/>
        <xdr:cNvSpPr txBox="1"/>
      </xdr:nvSpPr>
      <xdr:spPr>
        <a:xfrm>
          <a:off x="4686300" y="16774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32,447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140105</xdr:rowOff>
    </xdr:from>
    <xdr:to>
      <xdr:col>24</xdr:col>
      <xdr:colOff>152400</xdr:colOff>
      <xdr:row>97</xdr:row>
      <xdr:rowOff>140105</xdr:rowOff>
    </xdr:to>
    <xdr:cxnSp macro="">
      <xdr:nvCxnSpPr>
        <xdr:cNvPr id="226" name="直線コネクタ 225"/>
        <xdr:cNvCxnSpPr/>
      </xdr:nvCxnSpPr>
      <xdr:spPr>
        <a:xfrm>
          <a:off x="4546600" y="167707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29371</xdr:rowOff>
    </xdr:from>
    <xdr:ext cx="599010" cy="259045"/>
    <xdr:sp macro="" textlink="">
      <xdr:nvSpPr>
        <xdr:cNvPr id="227" name="扶助費最大値テキスト"/>
        <xdr:cNvSpPr txBox="1"/>
      </xdr:nvSpPr>
      <xdr:spPr>
        <a:xfrm>
          <a:off x="4686300" y="152884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197,481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82694</xdr:rowOff>
    </xdr:from>
    <xdr:to>
      <xdr:col>24</xdr:col>
      <xdr:colOff>152400</xdr:colOff>
      <xdr:row>90</xdr:row>
      <xdr:rowOff>82694</xdr:rowOff>
    </xdr:to>
    <xdr:cxnSp macro="">
      <xdr:nvCxnSpPr>
        <xdr:cNvPr id="228" name="直線コネクタ 227"/>
        <xdr:cNvCxnSpPr/>
      </xdr:nvCxnSpPr>
      <xdr:spPr>
        <a:xfrm>
          <a:off x="4546600" y="155131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91</xdr:row>
      <xdr:rowOff>23594</xdr:rowOff>
    </xdr:from>
    <xdr:to>
      <xdr:col>24</xdr:col>
      <xdr:colOff>63500</xdr:colOff>
      <xdr:row>91</xdr:row>
      <xdr:rowOff>68644</xdr:rowOff>
    </xdr:to>
    <xdr:cxnSp macro="">
      <xdr:nvCxnSpPr>
        <xdr:cNvPr id="229" name="直線コネクタ 228"/>
        <xdr:cNvCxnSpPr/>
      </xdr:nvCxnSpPr>
      <xdr:spPr>
        <a:xfrm>
          <a:off x="3797300" y="15625544"/>
          <a:ext cx="838200" cy="45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3860</xdr:rowOff>
    </xdr:from>
    <xdr:ext cx="534377" cy="259045"/>
    <xdr:sp macro="" textlink="">
      <xdr:nvSpPr>
        <xdr:cNvPr id="230" name="扶助費平均値テキスト"/>
        <xdr:cNvSpPr txBox="1"/>
      </xdr:nvSpPr>
      <xdr:spPr>
        <a:xfrm>
          <a:off x="4686300" y="162916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25433</xdr:rowOff>
    </xdr:from>
    <xdr:to>
      <xdr:col>24</xdr:col>
      <xdr:colOff>114300</xdr:colOff>
      <xdr:row>95</xdr:row>
      <xdr:rowOff>127033</xdr:rowOff>
    </xdr:to>
    <xdr:sp macro="" textlink="">
      <xdr:nvSpPr>
        <xdr:cNvPr id="231" name="フローチャート: 判断 230"/>
        <xdr:cNvSpPr/>
      </xdr:nvSpPr>
      <xdr:spPr>
        <a:xfrm>
          <a:off x="4584700" y="163131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91</xdr:row>
      <xdr:rowOff>23594</xdr:rowOff>
    </xdr:from>
    <xdr:to>
      <xdr:col>19</xdr:col>
      <xdr:colOff>177800</xdr:colOff>
      <xdr:row>92</xdr:row>
      <xdr:rowOff>53891</xdr:rowOff>
    </xdr:to>
    <xdr:cxnSp macro="">
      <xdr:nvCxnSpPr>
        <xdr:cNvPr id="232" name="直線コネクタ 231"/>
        <xdr:cNvCxnSpPr/>
      </xdr:nvCxnSpPr>
      <xdr:spPr>
        <a:xfrm flipV="1">
          <a:off x="2908300" y="15625544"/>
          <a:ext cx="889000" cy="2017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94</xdr:row>
      <xdr:rowOff>133783</xdr:rowOff>
    </xdr:from>
    <xdr:to>
      <xdr:col>20</xdr:col>
      <xdr:colOff>38100</xdr:colOff>
      <xdr:row>95</xdr:row>
      <xdr:rowOff>63933</xdr:rowOff>
    </xdr:to>
    <xdr:sp macro="" textlink="">
      <xdr:nvSpPr>
        <xdr:cNvPr id="233" name="フローチャート: 判断 232"/>
        <xdr:cNvSpPr/>
      </xdr:nvSpPr>
      <xdr:spPr>
        <a:xfrm>
          <a:off x="3746500" y="16250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55060</xdr:rowOff>
    </xdr:from>
    <xdr:ext cx="534377" cy="259045"/>
    <xdr:sp macro="" textlink="">
      <xdr:nvSpPr>
        <xdr:cNvPr id="234" name="テキスト ボックス 233"/>
        <xdr:cNvSpPr txBox="1"/>
      </xdr:nvSpPr>
      <xdr:spPr>
        <a:xfrm>
          <a:off x="3530111" y="16342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92</xdr:row>
      <xdr:rowOff>53891</xdr:rowOff>
    </xdr:from>
    <xdr:to>
      <xdr:col>15</xdr:col>
      <xdr:colOff>50800</xdr:colOff>
      <xdr:row>92</xdr:row>
      <xdr:rowOff>119529</xdr:rowOff>
    </xdr:to>
    <xdr:cxnSp macro="">
      <xdr:nvCxnSpPr>
        <xdr:cNvPr id="235" name="直線コネクタ 234"/>
        <xdr:cNvCxnSpPr/>
      </xdr:nvCxnSpPr>
      <xdr:spPr>
        <a:xfrm flipV="1">
          <a:off x="2019300" y="15827291"/>
          <a:ext cx="889000" cy="656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133705</xdr:rowOff>
    </xdr:from>
    <xdr:to>
      <xdr:col>15</xdr:col>
      <xdr:colOff>101600</xdr:colOff>
      <xdr:row>96</xdr:row>
      <xdr:rowOff>63855</xdr:rowOff>
    </xdr:to>
    <xdr:sp macro="" textlink="">
      <xdr:nvSpPr>
        <xdr:cNvPr id="236" name="フローチャート: 判断 235"/>
        <xdr:cNvSpPr/>
      </xdr:nvSpPr>
      <xdr:spPr>
        <a:xfrm>
          <a:off x="2857500" y="16421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54982</xdr:rowOff>
    </xdr:from>
    <xdr:ext cx="534377" cy="259045"/>
    <xdr:sp macro="" textlink="">
      <xdr:nvSpPr>
        <xdr:cNvPr id="237" name="テキスト ボックス 236"/>
        <xdr:cNvSpPr txBox="1"/>
      </xdr:nvSpPr>
      <xdr:spPr>
        <a:xfrm>
          <a:off x="2641111" y="16514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92</xdr:row>
      <xdr:rowOff>119529</xdr:rowOff>
    </xdr:from>
    <xdr:to>
      <xdr:col>10</xdr:col>
      <xdr:colOff>114300</xdr:colOff>
      <xdr:row>93</xdr:row>
      <xdr:rowOff>5793</xdr:rowOff>
    </xdr:to>
    <xdr:cxnSp macro="">
      <xdr:nvCxnSpPr>
        <xdr:cNvPr id="238" name="直線コネクタ 237"/>
        <xdr:cNvCxnSpPr/>
      </xdr:nvCxnSpPr>
      <xdr:spPr>
        <a:xfrm flipV="1">
          <a:off x="1130300" y="15892929"/>
          <a:ext cx="889000" cy="577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160643</xdr:rowOff>
    </xdr:from>
    <xdr:to>
      <xdr:col>10</xdr:col>
      <xdr:colOff>165100</xdr:colOff>
      <xdr:row>96</xdr:row>
      <xdr:rowOff>90793</xdr:rowOff>
    </xdr:to>
    <xdr:sp macro="" textlink="">
      <xdr:nvSpPr>
        <xdr:cNvPr id="239" name="フローチャート: 判断 238"/>
        <xdr:cNvSpPr/>
      </xdr:nvSpPr>
      <xdr:spPr>
        <a:xfrm>
          <a:off x="1968500" y="16448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81920</xdr:rowOff>
    </xdr:from>
    <xdr:ext cx="534377" cy="259045"/>
    <xdr:sp macro="" textlink="">
      <xdr:nvSpPr>
        <xdr:cNvPr id="240" name="テキスト ボックス 239"/>
        <xdr:cNvSpPr txBox="1"/>
      </xdr:nvSpPr>
      <xdr:spPr>
        <a:xfrm>
          <a:off x="1752111" y="16541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7603</xdr:rowOff>
    </xdr:from>
    <xdr:to>
      <xdr:col>6</xdr:col>
      <xdr:colOff>38100</xdr:colOff>
      <xdr:row>96</xdr:row>
      <xdr:rowOff>109203</xdr:rowOff>
    </xdr:to>
    <xdr:sp macro="" textlink="">
      <xdr:nvSpPr>
        <xdr:cNvPr id="241" name="フローチャート: 判断 240"/>
        <xdr:cNvSpPr/>
      </xdr:nvSpPr>
      <xdr:spPr>
        <a:xfrm>
          <a:off x="1079500" y="16466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100330</xdr:rowOff>
    </xdr:from>
    <xdr:ext cx="534377" cy="259045"/>
    <xdr:sp macro="" textlink="">
      <xdr:nvSpPr>
        <xdr:cNvPr id="242" name="テキスト ボックス 241"/>
        <xdr:cNvSpPr txBox="1"/>
      </xdr:nvSpPr>
      <xdr:spPr>
        <a:xfrm>
          <a:off x="863111" y="165595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3" name="テキスト ボックス 242"/>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4" name="テキスト ボックス 243"/>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5" name="テキスト ボックス 244"/>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6" name="テキスト ボックス 245"/>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7" name="テキスト ボックス 246"/>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91</xdr:row>
      <xdr:rowOff>17844</xdr:rowOff>
    </xdr:from>
    <xdr:to>
      <xdr:col>24</xdr:col>
      <xdr:colOff>114300</xdr:colOff>
      <xdr:row>91</xdr:row>
      <xdr:rowOff>119444</xdr:rowOff>
    </xdr:to>
    <xdr:sp macro="" textlink="">
      <xdr:nvSpPr>
        <xdr:cNvPr id="248" name="楕円 247"/>
        <xdr:cNvSpPr/>
      </xdr:nvSpPr>
      <xdr:spPr>
        <a:xfrm>
          <a:off x="4584700" y="15619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90</xdr:row>
      <xdr:rowOff>40721</xdr:rowOff>
    </xdr:from>
    <xdr:ext cx="599010" cy="259045"/>
    <xdr:sp macro="" textlink="">
      <xdr:nvSpPr>
        <xdr:cNvPr id="249" name="扶助費該当値テキスト"/>
        <xdr:cNvSpPr txBox="1"/>
      </xdr:nvSpPr>
      <xdr:spPr>
        <a:xfrm>
          <a:off x="4686300" y="154712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176,825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90</xdr:row>
      <xdr:rowOff>144244</xdr:rowOff>
    </xdr:from>
    <xdr:to>
      <xdr:col>20</xdr:col>
      <xdr:colOff>38100</xdr:colOff>
      <xdr:row>91</xdr:row>
      <xdr:rowOff>74394</xdr:rowOff>
    </xdr:to>
    <xdr:sp macro="" textlink="">
      <xdr:nvSpPr>
        <xdr:cNvPr id="250" name="楕円 249"/>
        <xdr:cNvSpPr/>
      </xdr:nvSpPr>
      <xdr:spPr>
        <a:xfrm>
          <a:off x="3746500" y="155747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89</xdr:row>
      <xdr:rowOff>90921</xdr:rowOff>
    </xdr:from>
    <xdr:ext cx="599010" cy="259045"/>
    <xdr:sp macro="" textlink="">
      <xdr:nvSpPr>
        <xdr:cNvPr id="251" name="テキスト ボックス 250"/>
        <xdr:cNvSpPr txBox="1"/>
      </xdr:nvSpPr>
      <xdr:spPr>
        <a:xfrm>
          <a:off x="3497795" y="153499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92</xdr:row>
      <xdr:rowOff>3091</xdr:rowOff>
    </xdr:from>
    <xdr:to>
      <xdr:col>15</xdr:col>
      <xdr:colOff>101600</xdr:colOff>
      <xdr:row>92</xdr:row>
      <xdr:rowOff>104691</xdr:rowOff>
    </xdr:to>
    <xdr:sp macro="" textlink="">
      <xdr:nvSpPr>
        <xdr:cNvPr id="252" name="楕円 251"/>
        <xdr:cNvSpPr/>
      </xdr:nvSpPr>
      <xdr:spPr>
        <a:xfrm>
          <a:off x="2857500" y="157764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90</xdr:row>
      <xdr:rowOff>121218</xdr:rowOff>
    </xdr:from>
    <xdr:ext cx="599010" cy="259045"/>
    <xdr:sp macro="" textlink="">
      <xdr:nvSpPr>
        <xdr:cNvPr id="253" name="テキスト ボックス 252"/>
        <xdr:cNvSpPr txBox="1"/>
      </xdr:nvSpPr>
      <xdr:spPr>
        <a:xfrm>
          <a:off x="2608795" y="155517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156,261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92</xdr:row>
      <xdr:rowOff>68729</xdr:rowOff>
    </xdr:from>
    <xdr:to>
      <xdr:col>10</xdr:col>
      <xdr:colOff>165100</xdr:colOff>
      <xdr:row>92</xdr:row>
      <xdr:rowOff>170329</xdr:rowOff>
    </xdr:to>
    <xdr:sp macro="" textlink="">
      <xdr:nvSpPr>
        <xdr:cNvPr id="254" name="楕円 253"/>
        <xdr:cNvSpPr/>
      </xdr:nvSpPr>
      <xdr:spPr>
        <a:xfrm>
          <a:off x="1968500" y="15842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91</xdr:row>
      <xdr:rowOff>15406</xdr:rowOff>
    </xdr:from>
    <xdr:ext cx="599010" cy="259045"/>
    <xdr:sp macro="" textlink="">
      <xdr:nvSpPr>
        <xdr:cNvPr id="255" name="テキスト ボックス 254"/>
        <xdr:cNvSpPr txBox="1"/>
      </xdr:nvSpPr>
      <xdr:spPr>
        <a:xfrm>
          <a:off x="1719795" y="156173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92</xdr:row>
      <xdr:rowOff>126443</xdr:rowOff>
    </xdr:from>
    <xdr:to>
      <xdr:col>6</xdr:col>
      <xdr:colOff>38100</xdr:colOff>
      <xdr:row>93</xdr:row>
      <xdr:rowOff>56593</xdr:rowOff>
    </xdr:to>
    <xdr:sp macro="" textlink="">
      <xdr:nvSpPr>
        <xdr:cNvPr id="256" name="楕円 255"/>
        <xdr:cNvSpPr/>
      </xdr:nvSpPr>
      <xdr:spPr>
        <a:xfrm>
          <a:off x="1079500" y="15899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91</xdr:row>
      <xdr:rowOff>73120</xdr:rowOff>
    </xdr:from>
    <xdr:ext cx="599010" cy="259045"/>
    <xdr:sp macro="" textlink="">
      <xdr:nvSpPr>
        <xdr:cNvPr id="257" name="テキスト ボックス 256"/>
        <xdr:cNvSpPr txBox="1"/>
      </xdr:nvSpPr>
      <xdr:spPr>
        <a:xfrm>
          <a:off x="830795" y="156750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8" name="正方形/長方形 257"/>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9" name="正方形/長方形 258"/>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0" name="正方形/長方形 259"/>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1" name="正方形/長方形 260"/>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2" name="正方形/長方形 261"/>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3" name="正方形/長方形 262"/>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4" name="正方形/長方形 263"/>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93,297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5" name="正方形/長方形 264"/>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6" name="テキスト ボックス 265"/>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7" name="直線コネクタ 266"/>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68" name="直線コネクタ 267"/>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69" name="テキスト ボックス 268"/>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0" name="直線コネクタ 269"/>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71" name="テキスト ボックス 270"/>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2" name="直線コネクタ 271"/>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3" name="テキスト ボックス 272"/>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4" name="直線コネクタ 273"/>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75" name="テキスト ボックス 274"/>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6" name="直線コネクタ 275"/>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77" name="テキスト ボックス 276"/>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27</xdr:row>
      <xdr:rowOff>54627</xdr:rowOff>
    </xdr:from>
    <xdr:ext cx="685572" cy="259045"/>
    <xdr:sp macro="" textlink="">
      <xdr:nvSpPr>
        <xdr:cNvPr id="279" name="テキスト ボックス 278"/>
        <xdr:cNvSpPr txBox="1"/>
      </xdr:nvSpPr>
      <xdr:spPr>
        <a:xfrm>
          <a:off x="5918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4056</xdr:rowOff>
    </xdr:from>
    <xdr:to>
      <xdr:col>54</xdr:col>
      <xdr:colOff>189865</xdr:colOff>
      <xdr:row>38</xdr:row>
      <xdr:rowOff>55600</xdr:rowOff>
    </xdr:to>
    <xdr:cxnSp macro="">
      <xdr:nvCxnSpPr>
        <xdr:cNvPr id="281" name="直線コネクタ 280"/>
        <xdr:cNvCxnSpPr/>
      </xdr:nvCxnSpPr>
      <xdr:spPr>
        <a:xfrm flipV="1">
          <a:off x="10475595" y="5319006"/>
          <a:ext cx="1270" cy="12516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59427</xdr:rowOff>
    </xdr:from>
    <xdr:ext cx="534377" cy="259045"/>
    <xdr:sp macro="" textlink="">
      <xdr:nvSpPr>
        <xdr:cNvPr id="282" name="補助費等最小値テキスト"/>
        <xdr:cNvSpPr txBox="1"/>
      </xdr:nvSpPr>
      <xdr:spPr>
        <a:xfrm>
          <a:off x="10528300" y="6574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84,147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55600</xdr:rowOff>
    </xdr:from>
    <xdr:to>
      <xdr:col>55</xdr:col>
      <xdr:colOff>88900</xdr:colOff>
      <xdr:row>38</xdr:row>
      <xdr:rowOff>55600</xdr:rowOff>
    </xdr:to>
    <xdr:cxnSp macro="">
      <xdr:nvCxnSpPr>
        <xdr:cNvPr id="283" name="直線コネクタ 282"/>
        <xdr:cNvCxnSpPr/>
      </xdr:nvCxnSpPr>
      <xdr:spPr>
        <a:xfrm>
          <a:off x="10388600" y="6570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122183</xdr:rowOff>
    </xdr:from>
    <xdr:ext cx="599010" cy="259045"/>
    <xdr:sp macro="" textlink="">
      <xdr:nvSpPr>
        <xdr:cNvPr id="284" name="補助費等最大値テキスト"/>
        <xdr:cNvSpPr txBox="1"/>
      </xdr:nvSpPr>
      <xdr:spPr>
        <a:xfrm>
          <a:off x="10528300" y="50942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741,204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4056</xdr:rowOff>
    </xdr:from>
    <xdr:to>
      <xdr:col>55</xdr:col>
      <xdr:colOff>88900</xdr:colOff>
      <xdr:row>31</xdr:row>
      <xdr:rowOff>4056</xdr:rowOff>
    </xdr:to>
    <xdr:cxnSp macro="">
      <xdr:nvCxnSpPr>
        <xdr:cNvPr id="285" name="直線コネクタ 284"/>
        <xdr:cNvCxnSpPr/>
      </xdr:nvCxnSpPr>
      <xdr:spPr>
        <a:xfrm>
          <a:off x="10388600" y="53190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35</xdr:row>
      <xdr:rowOff>72878</xdr:rowOff>
    </xdr:from>
    <xdr:to>
      <xdr:col>55</xdr:col>
      <xdr:colOff>0</xdr:colOff>
      <xdr:row>35</xdr:row>
      <xdr:rowOff>160825</xdr:rowOff>
    </xdr:to>
    <xdr:cxnSp macro="">
      <xdr:nvCxnSpPr>
        <xdr:cNvPr id="286" name="直線コネクタ 285"/>
        <xdr:cNvCxnSpPr/>
      </xdr:nvCxnSpPr>
      <xdr:spPr>
        <a:xfrm flipV="1">
          <a:off x="9639300" y="6073628"/>
          <a:ext cx="838200" cy="879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164634</xdr:rowOff>
    </xdr:from>
    <xdr:ext cx="599010" cy="259045"/>
    <xdr:sp macro="" textlink="">
      <xdr:nvSpPr>
        <xdr:cNvPr id="287" name="補助費等平均値テキスト"/>
        <xdr:cNvSpPr txBox="1"/>
      </xdr:nvSpPr>
      <xdr:spPr>
        <a:xfrm>
          <a:off x="10528300" y="616538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258,920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14757</xdr:rowOff>
    </xdr:from>
    <xdr:to>
      <xdr:col>55</xdr:col>
      <xdr:colOff>50800</xdr:colOff>
      <xdr:row>36</xdr:row>
      <xdr:rowOff>116357</xdr:rowOff>
    </xdr:to>
    <xdr:sp macro="" textlink="">
      <xdr:nvSpPr>
        <xdr:cNvPr id="288" name="フローチャート: 判断 287"/>
        <xdr:cNvSpPr/>
      </xdr:nvSpPr>
      <xdr:spPr>
        <a:xfrm>
          <a:off x="10426700" y="6186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34</xdr:row>
      <xdr:rowOff>57560</xdr:rowOff>
    </xdr:from>
    <xdr:to>
      <xdr:col>50</xdr:col>
      <xdr:colOff>114300</xdr:colOff>
      <xdr:row>35</xdr:row>
      <xdr:rowOff>160825</xdr:rowOff>
    </xdr:to>
    <xdr:cxnSp macro="">
      <xdr:nvCxnSpPr>
        <xdr:cNvPr id="289" name="直線コネクタ 288"/>
        <xdr:cNvCxnSpPr/>
      </xdr:nvCxnSpPr>
      <xdr:spPr>
        <a:xfrm>
          <a:off x="8750300" y="5886860"/>
          <a:ext cx="889000" cy="274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55259</xdr:rowOff>
    </xdr:from>
    <xdr:to>
      <xdr:col>50</xdr:col>
      <xdr:colOff>165100</xdr:colOff>
      <xdr:row>36</xdr:row>
      <xdr:rowOff>156859</xdr:rowOff>
    </xdr:to>
    <xdr:sp macro="" textlink="">
      <xdr:nvSpPr>
        <xdr:cNvPr id="290" name="フローチャート: 判断 289"/>
        <xdr:cNvSpPr/>
      </xdr:nvSpPr>
      <xdr:spPr>
        <a:xfrm>
          <a:off x="9588500" y="6227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36</xdr:row>
      <xdr:rowOff>147986</xdr:rowOff>
    </xdr:from>
    <xdr:ext cx="599010" cy="259045"/>
    <xdr:sp macro="" textlink="">
      <xdr:nvSpPr>
        <xdr:cNvPr id="291" name="テキスト ボックス 290"/>
        <xdr:cNvSpPr txBox="1"/>
      </xdr:nvSpPr>
      <xdr:spPr>
        <a:xfrm>
          <a:off x="9339795" y="63201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34</xdr:row>
      <xdr:rowOff>57560</xdr:rowOff>
    </xdr:from>
    <xdr:to>
      <xdr:col>45</xdr:col>
      <xdr:colOff>177800</xdr:colOff>
      <xdr:row>36</xdr:row>
      <xdr:rowOff>20377</xdr:rowOff>
    </xdr:to>
    <xdr:cxnSp macro="">
      <xdr:nvCxnSpPr>
        <xdr:cNvPr id="292" name="直線コネクタ 291"/>
        <xdr:cNvCxnSpPr/>
      </xdr:nvCxnSpPr>
      <xdr:spPr>
        <a:xfrm flipV="1">
          <a:off x="7861300" y="5886860"/>
          <a:ext cx="889000" cy="305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35</xdr:row>
      <xdr:rowOff>37204</xdr:rowOff>
    </xdr:from>
    <xdr:to>
      <xdr:col>46</xdr:col>
      <xdr:colOff>38100</xdr:colOff>
      <xdr:row>35</xdr:row>
      <xdr:rowOff>138804</xdr:rowOff>
    </xdr:to>
    <xdr:sp macro="" textlink="">
      <xdr:nvSpPr>
        <xdr:cNvPr id="293" name="フローチャート: 判断 292"/>
        <xdr:cNvSpPr/>
      </xdr:nvSpPr>
      <xdr:spPr>
        <a:xfrm>
          <a:off x="8699500" y="60379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35</xdr:row>
      <xdr:rowOff>129931</xdr:rowOff>
    </xdr:from>
    <xdr:ext cx="599010" cy="259045"/>
    <xdr:sp macro="" textlink="">
      <xdr:nvSpPr>
        <xdr:cNvPr id="294" name="テキスト ボックス 293"/>
        <xdr:cNvSpPr txBox="1"/>
      </xdr:nvSpPr>
      <xdr:spPr>
        <a:xfrm>
          <a:off x="8450795" y="61306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337,137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35</xdr:row>
      <xdr:rowOff>150644</xdr:rowOff>
    </xdr:from>
    <xdr:to>
      <xdr:col>41</xdr:col>
      <xdr:colOff>50800</xdr:colOff>
      <xdr:row>36</xdr:row>
      <xdr:rowOff>20377</xdr:rowOff>
    </xdr:to>
    <xdr:cxnSp macro="">
      <xdr:nvCxnSpPr>
        <xdr:cNvPr id="295" name="直線コネクタ 294"/>
        <xdr:cNvCxnSpPr/>
      </xdr:nvCxnSpPr>
      <xdr:spPr>
        <a:xfrm>
          <a:off x="6972300" y="6151394"/>
          <a:ext cx="889000" cy="41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129282</xdr:rowOff>
    </xdr:from>
    <xdr:to>
      <xdr:col>41</xdr:col>
      <xdr:colOff>101600</xdr:colOff>
      <xdr:row>37</xdr:row>
      <xdr:rowOff>59432</xdr:rowOff>
    </xdr:to>
    <xdr:sp macro="" textlink="">
      <xdr:nvSpPr>
        <xdr:cNvPr id="296" name="フローチャート: 判断 295"/>
        <xdr:cNvSpPr/>
      </xdr:nvSpPr>
      <xdr:spPr>
        <a:xfrm>
          <a:off x="7810500" y="6301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37</xdr:row>
      <xdr:rowOff>50559</xdr:rowOff>
    </xdr:from>
    <xdr:ext cx="599010" cy="259045"/>
    <xdr:sp macro="" textlink="">
      <xdr:nvSpPr>
        <xdr:cNvPr id="297" name="テキスト ボックス 296"/>
        <xdr:cNvSpPr txBox="1"/>
      </xdr:nvSpPr>
      <xdr:spPr>
        <a:xfrm>
          <a:off x="7561795" y="63942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148155</xdr:rowOff>
    </xdr:from>
    <xdr:to>
      <xdr:col>36</xdr:col>
      <xdr:colOff>165100</xdr:colOff>
      <xdr:row>37</xdr:row>
      <xdr:rowOff>78305</xdr:rowOff>
    </xdr:to>
    <xdr:sp macro="" textlink="">
      <xdr:nvSpPr>
        <xdr:cNvPr id="298" name="フローチャート: 判断 297"/>
        <xdr:cNvSpPr/>
      </xdr:nvSpPr>
      <xdr:spPr>
        <a:xfrm>
          <a:off x="6921500" y="6320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37</xdr:row>
      <xdr:rowOff>69432</xdr:rowOff>
    </xdr:from>
    <xdr:ext cx="599010" cy="259045"/>
    <xdr:sp macro="" textlink="">
      <xdr:nvSpPr>
        <xdr:cNvPr id="299" name="テキスト ボックス 298"/>
        <xdr:cNvSpPr txBox="1"/>
      </xdr:nvSpPr>
      <xdr:spPr>
        <a:xfrm>
          <a:off x="6672795" y="64130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22078</xdr:rowOff>
    </xdr:from>
    <xdr:to>
      <xdr:col>55</xdr:col>
      <xdr:colOff>50800</xdr:colOff>
      <xdr:row>35</xdr:row>
      <xdr:rowOff>123678</xdr:rowOff>
    </xdr:to>
    <xdr:sp macro="" textlink="">
      <xdr:nvSpPr>
        <xdr:cNvPr id="305" name="楕円 304"/>
        <xdr:cNvSpPr/>
      </xdr:nvSpPr>
      <xdr:spPr>
        <a:xfrm>
          <a:off x="10426700" y="6022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34</xdr:row>
      <xdr:rowOff>44955</xdr:rowOff>
    </xdr:from>
    <xdr:ext cx="599010" cy="259045"/>
    <xdr:sp macro="" textlink="">
      <xdr:nvSpPr>
        <xdr:cNvPr id="306" name="補助費等該当値テキスト"/>
        <xdr:cNvSpPr txBox="1"/>
      </xdr:nvSpPr>
      <xdr:spPr>
        <a:xfrm>
          <a:off x="10528300" y="58742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345,077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110025</xdr:rowOff>
    </xdr:from>
    <xdr:to>
      <xdr:col>50</xdr:col>
      <xdr:colOff>165100</xdr:colOff>
      <xdr:row>36</xdr:row>
      <xdr:rowOff>40175</xdr:rowOff>
    </xdr:to>
    <xdr:sp macro="" textlink="">
      <xdr:nvSpPr>
        <xdr:cNvPr id="307" name="楕円 306"/>
        <xdr:cNvSpPr/>
      </xdr:nvSpPr>
      <xdr:spPr>
        <a:xfrm>
          <a:off x="9588500" y="6110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34</xdr:row>
      <xdr:rowOff>56702</xdr:rowOff>
    </xdr:from>
    <xdr:ext cx="599010" cy="259045"/>
    <xdr:sp macro="" textlink="">
      <xdr:nvSpPr>
        <xdr:cNvPr id="308" name="テキスト ボックス 307"/>
        <xdr:cNvSpPr txBox="1"/>
      </xdr:nvSpPr>
      <xdr:spPr>
        <a:xfrm>
          <a:off x="9339795" y="58860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298,911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34</xdr:row>
      <xdr:rowOff>6760</xdr:rowOff>
    </xdr:from>
    <xdr:to>
      <xdr:col>46</xdr:col>
      <xdr:colOff>38100</xdr:colOff>
      <xdr:row>34</xdr:row>
      <xdr:rowOff>108360</xdr:rowOff>
    </xdr:to>
    <xdr:sp macro="" textlink="">
      <xdr:nvSpPr>
        <xdr:cNvPr id="309" name="楕円 308"/>
        <xdr:cNvSpPr/>
      </xdr:nvSpPr>
      <xdr:spPr>
        <a:xfrm>
          <a:off x="8699500" y="5836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32</xdr:row>
      <xdr:rowOff>124887</xdr:rowOff>
    </xdr:from>
    <xdr:ext cx="599010" cy="259045"/>
    <xdr:sp macro="" textlink="">
      <xdr:nvSpPr>
        <xdr:cNvPr id="310" name="テキスト ボックス 309"/>
        <xdr:cNvSpPr txBox="1"/>
      </xdr:nvSpPr>
      <xdr:spPr>
        <a:xfrm>
          <a:off x="8450795" y="56112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443,118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35</xdr:row>
      <xdr:rowOff>141027</xdr:rowOff>
    </xdr:from>
    <xdr:to>
      <xdr:col>41</xdr:col>
      <xdr:colOff>101600</xdr:colOff>
      <xdr:row>36</xdr:row>
      <xdr:rowOff>71177</xdr:rowOff>
    </xdr:to>
    <xdr:sp macro="" textlink="">
      <xdr:nvSpPr>
        <xdr:cNvPr id="311" name="楕円 310"/>
        <xdr:cNvSpPr/>
      </xdr:nvSpPr>
      <xdr:spPr>
        <a:xfrm>
          <a:off x="7810500" y="61417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34</xdr:row>
      <xdr:rowOff>87704</xdr:rowOff>
    </xdr:from>
    <xdr:ext cx="599010" cy="259045"/>
    <xdr:sp macro="" textlink="">
      <xdr:nvSpPr>
        <xdr:cNvPr id="312" name="テキスト ボックス 311"/>
        <xdr:cNvSpPr txBox="1"/>
      </xdr:nvSpPr>
      <xdr:spPr>
        <a:xfrm>
          <a:off x="7561795" y="59170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282,637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99844</xdr:rowOff>
    </xdr:from>
    <xdr:to>
      <xdr:col>36</xdr:col>
      <xdr:colOff>165100</xdr:colOff>
      <xdr:row>36</xdr:row>
      <xdr:rowOff>29994</xdr:rowOff>
    </xdr:to>
    <xdr:sp macro="" textlink="">
      <xdr:nvSpPr>
        <xdr:cNvPr id="313" name="楕円 312"/>
        <xdr:cNvSpPr/>
      </xdr:nvSpPr>
      <xdr:spPr>
        <a:xfrm>
          <a:off x="6921500" y="61005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34</xdr:row>
      <xdr:rowOff>46521</xdr:rowOff>
    </xdr:from>
    <xdr:ext cx="599010" cy="259045"/>
    <xdr:sp macro="" textlink="">
      <xdr:nvSpPr>
        <xdr:cNvPr id="314" name="テキスト ボックス 313"/>
        <xdr:cNvSpPr txBox="1"/>
      </xdr:nvSpPr>
      <xdr:spPr>
        <a:xfrm>
          <a:off x="6672795" y="58758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25400</xdr:rowOff>
    </xdr:from>
    <xdr:to>
      <xdr:col>59</xdr:col>
      <xdr:colOff>50800</xdr:colOff>
      <xdr:row>58</xdr:row>
      <xdr:rowOff>25400</xdr:rowOff>
    </xdr:to>
    <xdr:cxnSp macro="">
      <xdr:nvCxnSpPr>
        <xdr:cNvPr id="325" name="直線コネクタ 324"/>
        <xdr:cNvCxnSpPr/>
      </xdr:nvCxnSpPr>
      <xdr:spPr>
        <a:xfrm>
          <a:off x="6604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54627</xdr:rowOff>
    </xdr:from>
    <xdr:ext cx="248786" cy="259045"/>
    <xdr:sp macro="" textlink="">
      <xdr:nvSpPr>
        <xdr:cNvPr id="326" name="テキスト ボックス 325"/>
        <xdr:cNvSpPr txBox="1"/>
      </xdr:nvSpPr>
      <xdr:spPr>
        <a:xfrm>
          <a:off x="6355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27" name="直線コネクタ 326"/>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168927</xdr:rowOff>
    </xdr:from>
    <xdr:ext cx="685572" cy="259045"/>
    <xdr:sp macro="" textlink="">
      <xdr:nvSpPr>
        <xdr:cNvPr id="328" name="テキスト ボックス 327"/>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82550</xdr:rowOff>
    </xdr:from>
    <xdr:to>
      <xdr:col>59</xdr:col>
      <xdr:colOff>50800</xdr:colOff>
      <xdr:row>51</xdr:row>
      <xdr:rowOff>82550</xdr:rowOff>
    </xdr:to>
    <xdr:cxnSp macro="">
      <xdr:nvCxnSpPr>
        <xdr:cNvPr id="329" name="直線コネクタ 328"/>
        <xdr:cNvCxnSpPr/>
      </xdr:nvCxnSpPr>
      <xdr:spPr>
        <a:xfrm>
          <a:off x="6604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50</xdr:row>
      <xdr:rowOff>111777</xdr:rowOff>
    </xdr:from>
    <xdr:ext cx="685572" cy="259045"/>
    <xdr:sp macro="" textlink="">
      <xdr:nvSpPr>
        <xdr:cNvPr id="330" name="テキスト ボックス 329"/>
        <xdr:cNvSpPr txBox="1"/>
      </xdr:nvSpPr>
      <xdr:spPr>
        <a:xfrm>
          <a:off x="5918428" y="8684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1" name="直線コネクタ 330"/>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2" name="テキスト ボックス 331"/>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3"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91297</xdr:rowOff>
    </xdr:from>
    <xdr:to>
      <xdr:col>54</xdr:col>
      <xdr:colOff>189865</xdr:colOff>
      <xdr:row>58</xdr:row>
      <xdr:rowOff>15557</xdr:rowOff>
    </xdr:to>
    <xdr:cxnSp macro="">
      <xdr:nvCxnSpPr>
        <xdr:cNvPr id="334" name="直線コネクタ 333"/>
        <xdr:cNvCxnSpPr/>
      </xdr:nvCxnSpPr>
      <xdr:spPr>
        <a:xfrm flipV="1">
          <a:off x="10475595" y="8663797"/>
          <a:ext cx="1270" cy="12958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19384</xdr:rowOff>
    </xdr:from>
    <xdr:ext cx="534377" cy="259045"/>
    <xdr:sp macro="" textlink="">
      <xdr:nvSpPr>
        <xdr:cNvPr id="335" name="普通建設事業費最小値テキスト"/>
        <xdr:cNvSpPr txBox="1"/>
      </xdr:nvSpPr>
      <xdr:spPr>
        <a:xfrm>
          <a:off x="10528300" y="9963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15557</xdr:rowOff>
    </xdr:from>
    <xdr:to>
      <xdr:col>55</xdr:col>
      <xdr:colOff>88900</xdr:colOff>
      <xdr:row>58</xdr:row>
      <xdr:rowOff>15557</xdr:rowOff>
    </xdr:to>
    <xdr:cxnSp macro="">
      <xdr:nvCxnSpPr>
        <xdr:cNvPr id="336" name="直線コネクタ 335"/>
        <xdr:cNvCxnSpPr/>
      </xdr:nvCxnSpPr>
      <xdr:spPr>
        <a:xfrm>
          <a:off x="10388600" y="9959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37974</xdr:rowOff>
    </xdr:from>
    <xdr:ext cx="690189" cy="259045"/>
    <xdr:sp macro="" textlink="">
      <xdr:nvSpPr>
        <xdr:cNvPr id="337" name="普通建設事業費最大値テキスト"/>
        <xdr:cNvSpPr txBox="1"/>
      </xdr:nvSpPr>
      <xdr:spPr>
        <a:xfrm>
          <a:off x="10528300" y="843902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2,284,695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91297</xdr:rowOff>
    </xdr:from>
    <xdr:to>
      <xdr:col>55</xdr:col>
      <xdr:colOff>88900</xdr:colOff>
      <xdr:row>50</xdr:row>
      <xdr:rowOff>91297</xdr:rowOff>
    </xdr:to>
    <xdr:cxnSp macro="">
      <xdr:nvCxnSpPr>
        <xdr:cNvPr id="338" name="直線コネクタ 337"/>
        <xdr:cNvCxnSpPr/>
      </xdr:nvCxnSpPr>
      <xdr:spPr>
        <a:xfrm>
          <a:off x="10388600" y="86637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148225</xdr:rowOff>
    </xdr:from>
    <xdr:to>
      <xdr:col>55</xdr:col>
      <xdr:colOff>0</xdr:colOff>
      <xdr:row>57</xdr:row>
      <xdr:rowOff>53268</xdr:rowOff>
    </xdr:to>
    <xdr:cxnSp macro="">
      <xdr:nvCxnSpPr>
        <xdr:cNvPr id="339" name="直線コネクタ 338"/>
        <xdr:cNvCxnSpPr/>
      </xdr:nvCxnSpPr>
      <xdr:spPr>
        <a:xfrm flipV="1">
          <a:off x="9639300" y="9749425"/>
          <a:ext cx="838200" cy="76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134617</xdr:rowOff>
    </xdr:from>
    <xdr:ext cx="599010" cy="259045"/>
    <xdr:sp macro="" textlink="">
      <xdr:nvSpPr>
        <xdr:cNvPr id="340" name="普通建設事業費平均値テキスト"/>
        <xdr:cNvSpPr txBox="1"/>
      </xdr:nvSpPr>
      <xdr:spPr>
        <a:xfrm>
          <a:off x="10528300" y="973581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282,256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156190</xdr:rowOff>
    </xdr:from>
    <xdr:to>
      <xdr:col>55</xdr:col>
      <xdr:colOff>50800</xdr:colOff>
      <xdr:row>57</xdr:row>
      <xdr:rowOff>86340</xdr:rowOff>
    </xdr:to>
    <xdr:sp macro="" textlink="">
      <xdr:nvSpPr>
        <xdr:cNvPr id="341" name="フローチャート: 判断 340"/>
        <xdr:cNvSpPr/>
      </xdr:nvSpPr>
      <xdr:spPr>
        <a:xfrm>
          <a:off x="10426700" y="9757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53268</xdr:rowOff>
    </xdr:from>
    <xdr:to>
      <xdr:col>50</xdr:col>
      <xdr:colOff>114300</xdr:colOff>
      <xdr:row>57</xdr:row>
      <xdr:rowOff>62999</xdr:rowOff>
    </xdr:to>
    <xdr:cxnSp macro="">
      <xdr:nvCxnSpPr>
        <xdr:cNvPr id="342" name="直線コネクタ 341"/>
        <xdr:cNvCxnSpPr/>
      </xdr:nvCxnSpPr>
      <xdr:spPr>
        <a:xfrm flipV="1">
          <a:off x="8750300" y="9825918"/>
          <a:ext cx="889000" cy="97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158928</xdr:rowOff>
    </xdr:from>
    <xdr:to>
      <xdr:col>50</xdr:col>
      <xdr:colOff>165100</xdr:colOff>
      <xdr:row>57</xdr:row>
      <xdr:rowOff>89078</xdr:rowOff>
    </xdr:to>
    <xdr:sp macro="" textlink="">
      <xdr:nvSpPr>
        <xdr:cNvPr id="343" name="フローチャート: 判断 342"/>
        <xdr:cNvSpPr/>
      </xdr:nvSpPr>
      <xdr:spPr>
        <a:xfrm>
          <a:off x="9588500" y="9760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55</xdr:row>
      <xdr:rowOff>105605</xdr:rowOff>
    </xdr:from>
    <xdr:ext cx="599010" cy="259045"/>
    <xdr:sp macro="" textlink="">
      <xdr:nvSpPr>
        <xdr:cNvPr id="344" name="テキスト ボックス 343"/>
        <xdr:cNvSpPr txBox="1"/>
      </xdr:nvSpPr>
      <xdr:spPr>
        <a:xfrm>
          <a:off x="9339795" y="95353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277,467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27282</xdr:rowOff>
    </xdr:from>
    <xdr:to>
      <xdr:col>45</xdr:col>
      <xdr:colOff>177800</xdr:colOff>
      <xdr:row>57</xdr:row>
      <xdr:rowOff>62999</xdr:rowOff>
    </xdr:to>
    <xdr:cxnSp macro="">
      <xdr:nvCxnSpPr>
        <xdr:cNvPr id="345" name="直線コネクタ 344"/>
        <xdr:cNvCxnSpPr/>
      </xdr:nvCxnSpPr>
      <xdr:spPr>
        <a:xfrm>
          <a:off x="7861300" y="9799932"/>
          <a:ext cx="889000" cy="35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145459</xdr:rowOff>
    </xdr:from>
    <xdr:to>
      <xdr:col>46</xdr:col>
      <xdr:colOff>38100</xdr:colOff>
      <xdr:row>57</xdr:row>
      <xdr:rowOff>75609</xdr:rowOff>
    </xdr:to>
    <xdr:sp macro="" textlink="">
      <xdr:nvSpPr>
        <xdr:cNvPr id="346" name="フローチャート: 判断 345"/>
        <xdr:cNvSpPr/>
      </xdr:nvSpPr>
      <xdr:spPr>
        <a:xfrm>
          <a:off x="8699500" y="97466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55</xdr:row>
      <xdr:rowOff>92136</xdr:rowOff>
    </xdr:from>
    <xdr:ext cx="599010" cy="259045"/>
    <xdr:sp macro="" textlink="">
      <xdr:nvSpPr>
        <xdr:cNvPr id="347" name="テキスト ボックス 346"/>
        <xdr:cNvSpPr txBox="1"/>
      </xdr:nvSpPr>
      <xdr:spPr>
        <a:xfrm>
          <a:off x="8450795" y="95218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301,035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27282</xdr:rowOff>
    </xdr:from>
    <xdr:to>
      <xdr:col>41</xdr:col>
      <xdr:colOff>50800</xdr:colOff>
      <xdr:row>57</xdr:row>
      <xdr:rowOff>94415</xdr:rowOff>
    </xdr:to>
    <xdr:cxnSp macro="">
      <xdr:nvCxnSpPr>
        <xdr:cNvPr id="348" name="直線コネクタ 347"/>
        <xdr:cNvCxnSpPr/>
      </xdr:nvCxnSpPr>
      <xdr:spPr>
        <a:xfrm flipV="1">
          <a:off x="6972300" y="9799932"/>
          <a:ext cx="889000" cy="671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164123</xdr:rowOff>
    </xdr:from>
    <xdr:to>
      <xdr:col>41</xdr:col>
      <xdr:colOff>101600</xdr:colOff>
      <xdr:row>57</xdr:row>
      <xdr:rowOff>94273</xdr:rowOff>
    </xdr:to>
    <xdr:sp macro="" textlink="">
      <xdr:nvSpPr>
        <xdr:cNvPr id="349" name="フローチャート: 判断 348"/>
        <xdr:cNvSpPr/>
      </xdr:nvSpPr>
      <xdr:spPr>
        <a:xfrm>
          <a:off x="7810500" y="9765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57</xdr:row>
      <xdr:rowOff>85400</xdr:rowOff>
    </xdr:from>
    <xdr:ext cx="599010" cy="259045"/>
    <xdr:sp macro="" textlink="">
      <xdr:nvSpPr>
        <xdr:cNvPr id="350" name="テキスト ボックス 349"/>
        <xdr:cNvSpPr txBox="1"/>
      </xdr:nvSpPr>
      <xdr:spPr>
        <a:xfrm>
          <a:off x="7561795" y="98580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268,375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162292</xdr:rowOff>
    </xdr:from>
    <xdr:to>
      <xdr:col>36</xdr:col>
      <xdr:colOff>165100</xdr:colOff>
      <xdr:row>57</xdr:row>
      <xdr:rowOff>92442</xdr:rowOff>
    </xdr:to>
    <xdr:sp macro="" textlink="">
      <xdr:nvSpPr>
        <xdr:cNvPr id="351" name="フローチャート: 判断 350"/>
        <xdr:cNvSpPr/>
      </xdr:nvSpPr>
      <xdr:spPr>
        <a:xfrm>
          <a:off x="6921500" y="9763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55</xdr:row>
      <xdr:rowOff>108969</xdr:rowOff>
    </xdr:from>
    <xdr:ext cx="599010" cy="259045"/>
    <xdr:sp macro="" textlink="">
      <xdr:nvSpPr>
        <xdr:cNvPr id="352" name="テキスト ボックス 351"/>
        <xdr:cNvSpPr txBox="1"/>
      </xdr:nvSpPr>
      <xdr:spPr>
        <a:xfrm>
          <a:off x="6672795" y="95387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3" name="テキスト ボックス 352"/>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4" name="テキスト ボックス 353"/>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5" name="テキスト ボックス 354"/>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6" name="テキスト ボックス 355"/>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7" name="テキスト ボックス 356"/>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97425</xdr:rowOff>
    </xdr:from>
    <xdr:to>
      <xdr:col>55</xdr:col>
      <xdr:colOff>50800</xdr:colOff>
      <xdr:row>57</xdr:row>
      <xdr:rowOff>27575</xdr:rowOff>
    </xdr:to>
    <xdr:sp macro="" textlink="">
      <xdr:nvSpPr>
        <xdr:cNvPr id="358" name="楕円 357"/>
        <xdr:cNvSpPr/>
      </xdr:nvSpPr>
      <xdr:spPr>
        <a:xfrm>
          <a:off x="10426700" y="9698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120302</xdr:rowOff>
    </xdr:from>
    <xdr:ext cx="599010" cy="259045"/>
    <xdr:sp macro="" textlink="">
      <xdr:nvSpPr>
        <xdr:cNvPr id="359" name="普通建設事業費該当値テキスト"/>
        <xdr:cNvSpPr txBox="1"/>
      </xdr:nvSpPr>
      <xdr:spPr>
        <a:xfrm>
          <a:off x="10528300" y="95500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385,083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2468</xdr:rowOff>
    </xdr:from>
    <xdr:to>
      <xdr:col>50</xdr:col>
      <xdr:colOff>165100</xdr:colOff>
      <xdr:row>57</xdr:row>
      <xdr:rowOff>104068</xdr:rowOff>
    </xdr:to>
    <xdr:sp macro="" textlink="">
      <xdr:nvSpPr>
        <xdr:cNvPr id="360" name="楕円 359"/>
        <xdr:cNvSpPr/>
      </xdr:nvSpPr>
      <xdr:spPr>
        <a:xfrm>
          <a:off x="9588500" y="9775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57</xdr:row>
      <xdr:rowOff>95195</xdr:rowOff>
    </xdr:from>
    <xdr:ext cx="599010" cy="259045"/>
    <xdr:sp macro="" textlink="">
      <xdr:nvSpPr>
        <xdr:cNvPr id="361" name="テキスト ボックス 360"/>
        <xdr:cNvSpPr txBox="1"/>
      </xdr:nvSpPr>
      <xdr:spPr>
        <a:xfrm>
          <a:off x="9339795" y="98678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12199</xdr:rowOff>
    </xdr:from>
    <xdr:to>
      <xdr:col>46</xdr:col>
      <xdr:colOff>38100</xdr:colOff>
      <xdr:row>57</xdr:row>
      <xdr:rowOff>113799</xdr:rowOff>
    </xdr:to>
    <xdr:sp macro="" textlink="">
      <xdr:nvSpPr>
        <xdr:cNvPr id="362" name="楕円 361"/>
        <xdr:cNvSpPr/>
      </xdr:nvSpPr>
      <xdr:spPr>
        <a:xfrm>
          <a:off x="8699500" y="9784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57</xdr:row>
      <xdr:rowOff>104926</xdr:rowOff>
    </xdr:from>
    <xdr:ext cx="599010" cy="259045"/>
    <xdr:sp macro="" textlink="">
      <xdr:nvSpPr>
        <xdr:cNvPr id="363" name="テキスト ボックス 362"/>
        <xdr:cNvSpPr txBox="1"/>
      </xdr:nvSpPr>
      <xdr:spPr>
        <a:xfrm>
          <a:off x="8450795" y="98775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147932</xdr:rowOff>
    </xdr:from>
    <xdr:to>
      <xdr:col>41</xdr:col>
      <xdr:colOff>101600</xdr:colOff>
      <xdr:row>57</xdr:row>
      <xdr:rowOff>78082</xdr:rowOff>
    </xdr:to>
    <xdr:sp macro="" textlink="">
      <xdr:nvSpPr>
        <xdr:cNvPr id="364" name="楕円 363"/>
        <xdr:cNvSpPr/>
      </xdr:nvSpPr>
      <xdr:spPr>
        <a:xfrm>
          <a:off x="7810500" y="9749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55</xdr:row>
      <xdr:rowOff>94609</xdr:rowOff>
    </xdr:from>
    <xdr:ext cx="599010" cy="259045"/>
    <xdr:sp macro="" textlink="">
      <xdr:nvSpPr>
        <xdr:cNvPr id="365" name="テキスト ボックス 364"/>
        <xdr:cNvSpPr txBox="1"/>
      </xdr:nvSpPr>
      <xdr:spPr>
        <a:xfrm>
          <a:off x="7561795" y="95243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296,707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43615</xdr:rowOff>
    </xdr:from>
    <xdr:to>
      <xdr:col>36</xdr:col>
      <xdr:colOff>165100</xdr:colOff>
      <xdr:row>57</xdr:row>
      <xdr:rowOff>145215</xdr:rowOff>
    </xdr:to>
    <xdr:sp macro="" textlink="">
      <xdr:nvSpPr>
        <xdr:cNvPr id="366" name="楕円 365"/>
        <xdr:cNvSpPr/>
      </xdr:nvSpPr>
      <xdr:spPr>
        <a:xfrm>
          <a:off x="6921500" y="9816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57</xdr:row>
      <xdr:rowOff>136342</xdr:rowOff>
    </xdr:from>
    <xdr:ext cx="599010" cy="259045"/>
    <xdr:sp macro="" textlink="">
      <xdr:nvSpPr>
        <xdr:cNvPr id="367" name="テキスト ボックス 366"/>
        <xdr:cNvSpPr txBox="1"/>
      </xdr:nvSpPr>
      <xdr:spPr>
        <a:xfrm>
          <a:off x="6672795" y="99089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179,238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68" name="正方形/長方形 367"/>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69" name="正方形/長方形 368"/>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0" name="正方形/長方形 369"/>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1" name="正方形/長方形 370"/>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2" name="正方形/長方形 371"/>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3" name="正方形/長方形 372"/>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4" name="正方形/長方形 373"/>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5" name="正方形/長方形 374"/>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6" name="テキスト ボックス 375"/>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7" name="直線コネクタ 376"/>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25400</xdr:rowOff>
    </xdr:from>
    <xdr:to>
      <xdr:col>59</xdr:col>
      <xdr:colOff>50800</xdr:colOff>
      <xdr:row>78</xdr:row>
      <xdr:rowOff>25400</xdr:rowOff>
    </xdr:to>
    <xdr:cxnSp macro="">
      <xdr:nvCxnSpPr>
        <xdr:cNvPr id="378" name="直線コネクタ 377"/>
        <xdr:cNvCxnSpPr/>
      </xdr:nvCxnSpPr>
      <xdr:spPr>
        <a:xfrm>
          <a:off x="6604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54627</xdr:rowOff>
    </xdr:from>
    <xdr:ext cx="248786" cy="259045"/>
    <xdr:sp macro="" textlink="">
      <xdr:nvSpPr>
        <xdr:cNvPr id="379" name="テキスト ボックス 378"/>
        <xdr:cNvSpPr txBox="1"/>
      </xdr:nvSpPr>
      <xdr:spPr>
        <a:xfrm>
          <a:off x="6355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0" name="直線コネクタ 379"/>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73</xdr:row>
      <xdr:rowOff>168927</xdr:rowOff>
    </xdr:from>
    <xdr:ext cx="685572" cy="259045"/>
    <xdr:sp macro="" textlink="">
      <xdr:nvSpPr>
        <xdr:cNvPr id="381" name="テキスト ボックス 380"/>
        <xdr:cNvSpPr txBox="1"/>
      </xdr:nvSpPr>
      <xdr:spPr>
        <a:xfrm>
          <a:off x="5918428" y="1268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82550</xdr:rowOff>
    </xdr:from>
    <xdr:to>
      <xdr:col>59</xdr:col>
      <xdr:colOff>50800</xdr:colOff>
      <xdr:row>71</xdr:row>
      <xdr:rowOff>82550</xdr:rowOff>
    </xdr:to>
    <xdr:cxnSp macro="">
      <xdr:nvCxnSpPr>
        <xdr:cNvPr id="382" name="直線コネクタ 381"/>
        <xdr:cNvCxnSpPr/>
      </xdr:nvCxnSpPr>
      <xdr:spPr>
        <a:xfrm>
          <a:off x="6604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70</xdr:row>
      <xdr:rowOff>111777</xdr:rowOff>
    </xdr:from>
    <xdr:ext cx="685572" cy="259045"/>
    <xdr:sp macro="" textlink="">
      <xdr:nvSpPr>
        <xdr:cNvPr id="383" name="テキスト ボックス 382"/>
        <xdr:cNvSpPr txBox="1"/>
      </xdr:nvSpPr>
      <xdr:spPr>
        <a:xfrm>
          <a:off x="5918428" y="12113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4" name="直線コネクタ 383"/>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85" name="テキスト ボックス 384"/>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86"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64383</xdr:rowOff>
    </xdr:from>
    <xdr:to>
      <xdr:col>54</xdr:col>
      <xdr:colOff>189865</xdr:colOff>
      <xdr:row>78</xdr:row>
      <xdr:rowOff>25400</xdr:rowOff>
    </xdr:to>
    <xdr:cxnSp macro="">
      <xdr:nvCxnSpPr>
        <xdr:cNvPr id="387" name="直線コネクタ 386"/>
        <xdr:cNvCxnSpPr/>
      </xdr:nvCxnSpPr>
      <xdr:spPr>
        <a:xfrm flipV="1">
          <a:off x="10475595" y="12237333"/>
          <a:ext cx="1270" cy="11611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35372</xdr:rowOff>
    </xdr:from>
    <xdr:ext cx="249299" cy="259045"/>
    <xdr:sp macro="" textlink="">
      <xdr:nvSpPr>
        <xdr:cNvPr id="388" name="普通建設事業費 （ うち新規整備　）最小値テキスト"/>
        <xdr:cNvSpPr txBox="1"/>
      </xdr:nvSpPr>
      <xdr:spPr>
        <a:xfrm>
          <a:off x="10528300" y="1340847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25400</xdr:rowOff>
    </xdr:from>
    <xdr:to>
      <xdr:col>55</xdr:col>
      <xdr:colOff>88900</xdr:colOff>
      <xdr:row>78</xdr:row>
      <xdr:rowOff>25400</xdr:rowOff>
    </xdr:to>
    <xdr:cxnSp macro="">
      <xdr:nvCxnSpPr>
        <xdr:cNvPr id="389" name="直線コネクタ 388"/>
        <xdr:cNvCxnSpPr/>
      </xdr:nvCxnSpPr>
      <xdr:spPr>
        <a:xfrm>
          <a:off x="10388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11060</xdr:rowOff>
    </xdr:from>
    <xdr:ext cx="690189" cy="259045"/>
    <xdr:sp macro="" textlink="">
      <xdr:nvSpPr>
        <xdr:cNvPr id="390" name="普通建設事業費 （ うち新規整備　）最大値テキスト"/>
        <xdr:cNvSpPr txBox="1"/>
      </xdr:nvSpPr>
      <xdr:spPr>
        <a:xfrm>
          <a:off x="10528300" y="1201256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2,031,789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64383</xdr:rowOff>
    </xdr:from>
    <xdr:to>
      <xdr:col>55</xdr:col>
      <xdr:colOff>88900</xdr:colOff>
      <xdr:row>71</xdr:row>
      <xdr:rowOff>64383</xdr:rowOff>
    </xdr:to>
    <xdr:cxnSp macro="">
      <xdr:nvCxnSpPr>
        <xdr:cNvPr id="391" name="直線コネクタ 390"/>
        <xdr:cNvCxnSpPr/>
      </xdr:nvCxnSpPr>
      <xdr:spPr>
        <a:xfrm>
          <a:off x="10388600" y="122373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167835</xdr:rowOff>
    </xdr:from>
    <xdr:to>
      <xdr:col>55</xdr:col>
      <xdr:colOff>0</xdr:colOff>
      <xdr:row>78</xdr:row>
      <xdr:rowOff>16421</xdr:rowOff>
    </xdr:to>
    <xdr:cxnSp macro="">
      <xdr:nvCxnSpPr>
        <xdr:cNvPr id="392" name="直線コネクタ 391"/>
        <xdr:cNvCxnSpPr/>
      </xdr:nvCxnSpPr>
      <xdr:spPr>
        <a:xfrm flipV="1">
          <a:off x="9639300" y="13369485"/>
          <a:ext cx="838200" cy="200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124272</xdr:rowOff>
    </xdr:from>
    <xdr:ext cx="534377" cy="259045"/>
    <xdr:sp macro="" textlink="">
      <xdr:nvSpPr>
        <xdr:cNvPr id="393" name="普通建設事業費 （ うち新規整備　）平均値テキスト"/>
        <xdr:cNvSpPr txBox="1"/>
      </xdr:nvSpPr>
      <xdr:spPr>
        <a:xfrm>
          <a:off x="10528300" y="131544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101395</xdr:rowOff>
    </xdr:from>
    <xdr:to>
      <xdr:col>55</xdr:col>
      <xdr:colOff>50800</xdr:colOff>
      <xdr:row>78</xdr:row>
      <xdr:rowOff>31545</xdr:rowOff>
    </xdr:to>
    <xdr:sp macro="" textlink="">
      <xdr:nvSpPr>
        <xdr:cNvPr id="394" name="フローチャート: 判断 393"/>
        <xdr:cNvSpPr/>
      </xdr:nvSpPr>
      <xdr:spPr>
        <a:xfrm>
          <a:off x="10426700" y="13303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149341</xdr:rowOff>
    </xdr:from>
    <xdr:to>
      <xdr:col>50</xdr:col>
      <xdr:colOff>114300</xdr:colOff>
      <xdr:row>78</xdr:row>
      <xdr:rowOff>16421</xdr:rowOff>
    </xdr:to>
    <xdr:cxnSp macro="">
      <xdr:nvCxnSpPr>
        <xdr:cNvPr id="395" name="直線コネクタ 394"/>
        <xdr:cNvCxnSpPr/>
      </xdr:nvCxnSpPr>
      <xdr:spPr>
        <a:xfrm>
          <a:off x="8750300" y="13350991"/>
          <a:ext cx="889000" cy="38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107504</xdr:rowOff>
    </xdr:from>
    <xdr:to>
      <xdr:col>50</xdr:col>
      <xdr:colOff>165100</xdr:colOff>
      <xdr:row>78</xdr:row>
      <xdr:rowOff>37654</xdr:rowOff>
    </xdr:to>
    <xdr:sp macro="" textlink="">
      <xdr:nvSpPr>
        <xdr:cNvPr id="396" name="フローチャート: 判断 395"/>
        <xdr:cNvSpPr/>
      </xdr:nvSpPr>
      <xdr:spPr>
        <a:xfrm>
          <a:off x="9588500" y="13309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54181</xdr:rowOff>
    </xdr:from>
    <xdr:ext cx="534377" cy="259045"/>
    <xdr:sp macro="" textlink="">
      <xdr:nvSpPr>
        <xdr:cNvPr id="397" name="テキスト ボックス 396"/>
        <xdr:cNvSpPr txBox="1"/>
      </xdr:nvSpPr>
      <xdr:spPr>
        <a:xfrm>
          <a:off x="9372111" y="130843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149341</xdr:rowOff>
    </xdr:from>
    <xdr:to>
      <xdr:col>45</xdr:col>
      <xdr:colOff>177800</xdr:colOff>
      <xdr:row>77</xdr:row>
      <xdr:rowOff>157195</xdr:rowOff>
    </xdr:to>
    <xdr:cxnSp macro="">
      <xdr:nvCxnSpPr>
        <xdr:cNvPr id="398" name="直線コネクタ 397"/>
        <xdr:cNvCxnSpPr/>
      </xdr:nvCxnSpPr>
      <xdr:spPr>
        <a:xfrm flipV="1">
          <a:off x="7861300" y="13350991"/>
          <a:ext cx="889000" cy="78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100564</xdr:rowOff>
    </xdr:from>
    <xdr:to>
      <xdr:col>46</xdr:col>
      <xdr:colOff>38100</xdr:colOff>
      <xdr:row>78</xdr:row>
      <xdr:rowOff>30714</xdr:rowOff>
    </xdr:to>
    <xdr:sp macro="" textlink="">
      <xdr:nvSpPr>
        <xdr:cNvPr id="399" name="フローチャート: 判断 398"/>
        <xdr:cNvSpPr/>
      </xdr:nvSpPr>
      <xdr:spPr>
        <a:xfrm>
          <a:off x="8699500" y="13302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21841</xdr:rowOff>
    </xdr:from>
    <xdr:ext cx="534377" cy="259045"/>
    <xdr:sp macro="" textlink="">
      <xdr:nvSpPr>
        <xdr:cNvPr id="400" name="テキスト ボックス 399"/>
        <xdr:cNvSpPr txBox="1"/>
      </xdr:nvSpPr>
      <xdr:spPr>
        <a:xfrm>
          <a:off x="8483111" y="13394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157195</xdr:rowOff>
    </xdr:from>
    <xdr:to>
      <xdr:col>41</xdr:col>
      <xdr:colOff>50800</xdr:colOff>
      <xdr:row>78</xdr:row>
      <xdr:rowOff>22803</xdr:rowOff>
    </xdr:to>
    <xdr:cxnSp macro="">
      <xdr:nvCxnSpPr>
        <xdr:cNvPr id="401" name="直線コネクタ 400"/>
        <xdr:cNvCxnSpPr/>
      </xdr:nvCxnSpPr>
      <xdr:spPr>
        <a:xfrm flipV="1">
          <a:off x="6972300" y="13358845"/>
          <a:ext cx="889000" cy="37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101833</xdr:rowOff>
    </xdr:from>
    <xdr:to>
      <xdr:col>41</xdr:col>
      <xdr:colOff>101600</xdr:colOff>
      <xdr:row>78</xdr:row>
      <xdr:rowOff>31983</xdr:rowOff>
    </xdr:to>
    <xdr:sp macro="" textlink="">
      <xdr:nvSpPr>
        <xdr:cNvPr id="402" name="フローチャート: 判断 401"/>
        <xdr:cNvSpPr/>
      </xdr:nvSpPr>
      <xdr:spPr>
        <a:xfrm>
          <a:off x="7810500" y="13303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48510</xdr:rowOff>
    </xdr:from>
    <xdr:ext cx="534377" cy="259045"/>
    <xdr:sp macro="" textlink="">
      <xdr:nvSpPr>
        <xdr:cNvPr id="403" name="テキスト ボックス 402"/>
        <xdr:cNvSpPr txBox="1"/>
      </xdr:nvSpPr>
      <xdr:spPr>
        <a:xfrm>
          <a:off x="7594111" y="130787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106243</xdr:rowOff>
    </xdr:from>
    <xdr:to>
      <xdr:col>36</xdr:col>
      <xdr:colOff>165100</xdr:colOff>
      <xdr:row>78</xdr:row>
      <xdr:rowOff>36393</xdr:rowOff>
    </xdr:to>
    <xdr:sp macro="" textlink="">
      <xdr:nvSpPr>
        <xdr:cNvPr id="404" name="フローチャート: 判断 403"/>
        <xdr:cNvSpPr/>
      </xdr:nvSpPr>
      <xdr:spPr>
        <a:xfrm>
          <a:off x="6921500" y="13307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52920</xdr:rowOff>
    </xdr:from>
    <xdr:ext cx="534377" cy="259045"/>
    <xdr:sp macro="" textlink="">
      <xdr:nvSpPr>
        <xdr:cNvPr id="405" name="テキスト ボックス 404"/>
        <xdr:cNvSpPr txBox="1"/>
      </xdr:nvSpPr>
      <xdr:spPr>
        <a:xfrm>
          <a:off x="6705111" y="13083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06" name="テキスト ボックス 405"/>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07" name="テキスト ボックス 406"/>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08" name="テキスト ボックス 407"/>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09" name="テキスト ボックス 408"/>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0" name="テキスト ボックス 409"/>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117035</xdr:rowOff>
    </xdr:from>
    <xdr:to>
      <xdr:col>55</xdr:col>
      <xdr:colOff>50800</xdr:colOff>
      <xdr:row>78</xdr:row>
      <xdr:rowOff>47185</xdr:rowOff>
    </xdr:to>
    <xdr:sp macro="" textlink="">
      <xdr:nvSpPr>
        <xdr:cNvPr id="411" name="楕円 410"/>
        <xdr:cNvSpPr/>
      </xdr:nvSpPr>
      <xdr:spPr>
        <a:xfrm>
          <a:off x="10426700" y="13318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79822</xdr:rowOff>
    </xdr:from>
    <xdr:ext cx="534377" cy="259045"/>
    <xdr:sp macro="" textlink="">
      <xdr:nvSpPr>
        <xdr:cNvPr id="412" name="普通建設事業費 （ うち新規整備　）該当値テキスト"/>
        <xdr:cNvSpPr txBox="1"/>
      </xdr:nvSpPr>
      <xdr:spPr>
        <a:xfrm>
          <a:off x="10528300" y="132814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137071</xdr:rowOff>
    </xdr:from>
    <xdr:to>
      <xdr:col>50</xdr:col>
      <xdr:colOff>165100</xdr:colOff>
      <xdr:row>78</xdr:row>
      <xdr:rowOff>67221</xdr:rowOff>
    </xdr:to>
    <xdr:sp macro="" textlink="">
      <xdr:nvSpPr>
        <xdr:cNvPr id="413" name="楕円 412"/>
        <xdr:cNvSpPr/>
      </xdr:nvSpPr>
      <xdr:spPr>
        <a:xfrm>
          <a:off x="9588500" y="13338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58348</xdr:rowOff>
    </xdr:from>
    <xdr:ext cx="534377" cy="259045"/>
    <xdr:sp macro="" textlink="">
      <xdr:nvSpPr>
        <xdr:cNvPr id="414" name="テキスト ボックス 413"/>
        <xdr:cNvSpPr txBox="1"/>
      </xdr:nvSpPr>
      <xdr:spPr>
        <a:xfrm>
          <a:off x="9372111" y="134314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98541</xdr:rowOff>
    </xdr:from>
    <xdr:to>
      <xdr:col>46</xdr:col>
      <xdr:colOff>38100</xdr:colOff>
      <xdr:row>78</xdr:row>
      <xdr:rowOff>28691</xdr:rowOff>
    </xdr:to>
    <xdr:sp macro="" textlink="">
      <xdr:nvSpPr>
        <xdr:cNvPr id="415" name="楕円 414"/>
        <xdr:cNvSpPr/>
      </xdr:nvSpPr>
      <xdr:spPr>
        <a:xfrm>
          <a:off x="8699500" y="13300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45218</xdr:rowOff>
    </xdr:from>
    <xdr:ext cx="534377" cy="259045"/>
    <xdr:sp macro="" textlink="">
      <xdr:nvSpPr>
        <xdr:cNvPr id="416" name="テキスト ボックス 415"/>
        <xdr:cNvSpPr txBox="1"/>
      </xdr:nvSpPr>
      <xdr:spPr>
        <a:xfrm>
          <a:off x="8483111" y="13075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106395</xdr:rowOff>
    </xdr:from>
    <xdr:to>
      <xdr:col>41</xdr:col>
      <xdr:colOff>101600</xdr:colOff>
      <xdr:row>78</xdr:row>
      <xdr:rowOff>36545</xdr:rowOff>
    </xdr:to>
    <xdr:sp macro="" textlink="">
      <xdr:nvSpPr>
        <xdr:cNvPr id="417" name="楕円 416"/>
        <xdr:cNvSpPr/>
      </xdr:nvSpPr>
      <xdr:spPr>
        <a:xfrm>
          <a:off x="7810500" y="13308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27672</xdr:rowOff>
    </xdr:from>
    <xdr:ext cx="534377" cy="259045"/>
    <xdr:sp macro="" textlink="">
      <xdr:nvSpPr>
        <xdr:cNvPr id="418" name="テキスト ボックス 417"/>
        <xdr:cNvSpPr txBox="1"/>
      </xdr:nvSpPr>
      <xdr:spPr>
        <a:xfrm>
          <a:off x="7594111" y="134007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143453</xdr:rowOff>
    </xdr:from>
    <xdr:to>
      <xdr:col>36</xdr:col>
      <xdr:colOff>165100</xdr:colOff>
      <xdr:row>78</xdr:row>
      <xdr:rowOff>73603</xdr:rowOff>
    </xdr:to>
    <xdr:sp macro="" textlink="">
      <xdr:nvSpPr>
        <xdr:cNvPr id="419" name="楕円 418"/>
        <xdr:cNvSpPr/>
      </xdr:nvSpPr>
      <xdr:spPr>
        <a:xfrm>
          <a:off x="6921500" y="133451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64730</xdr:rowOff>
    </xdr:from>
    <xdr:ext cx="469744" cy="259045"/>
    <xdr:sp macro="" textlink="">
      <xdr:nvSpPr>
        <xdr:cNvPr id="420" name="テキスト ボックス 419"/>
        <xdr:cNvSpPr txBox="1"/>
      </xdr:nvSpPr>
      <xdr:spPr>
        <a:xfrm>
          <a:off x="6737428" y="134378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1" name="正方形/長方形 420"/>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2" name="正方形/長方形 421"/>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3" name="正方形/長方形 422"/>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4" name="正方形/長方形 423"/>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25" name="正方形/長方形 424"/>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32,789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26" name="正方形/長方形 425"/>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27" name="正方形/長方形 426"/>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28" name="正方形/長方形 427"/>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29" name="テキスト ボックス 428"/>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0" name="直線コネクタ 429"/>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31" name="直線コネクタ 430"/>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32" name="テキスト ボックス 431"/>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33" name="直線コネクタ 432"/>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34" name="テキスト ボックス 433"/>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35" name="直線コネクタ 434"/>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36" name="テキスト ボックス 435"/>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37" name="直線コネクタ 436"/>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38" name="テキスト ボックス 437"/>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39" name="直線コネクタ 438"/>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0" name="テキスト ボックス 439"/>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1" name="直線コネクタ 440"/>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42" name="テキスト ボックス 441"/>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3"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31925</xdr:rowOff>
    </xdr:from>
    <xdr:to>
      <xdr:col>54</xdr:col>
      <xdr:colOff>189865</xdr:colOff>
      <xdr:row>99</xdr:row>
      <xdr:rowOff>44450</xdr:rowOff>
    </xdr:to>
    <xdr:cxnSp macro="">
      <xdr:nvCxnSpPr>
        <xdr:cNvPr id="444" name="直線コネクタ 443"/>
        <xdr:cNvCxnSpPr/>
      </xdr:nvCxnSpPr>
      <xdr:spPr>
        <a:xfrm flipV="1">
          <a:off x="10475595" y="15462425"/>
          <a:ext cx="1270" cy="15555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48277</xdr:rowOff>
    </xdr:from>
    <xdr:ext cx="249299" cy="259045"/>
    <xdr:sp macro="" textlink="">
      <xdr:nvSpPr>
        <xdr:cNvPr id="445" name="普通建設事業費 （ うち更新整備　）最小値テキスト"/>
        <xdr:cNvSpPr txBox="1"/>
      </xdr:nvSpPr>
      <xdr:spPr>
        <a:xfrm>
          <a:off x="10528300" y="17021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44450</xdr:rowOff>
    </xdr:from>
    <xdr:to>
      <xdr:col>55</xdr:col>
      <xdr:colOff>88900</xdr:colOff>
      <xdr:row>99</xdr:row>
      <xdr:rowOff>44450</xdr:rowOff>
    </xdr:to>
    <xdr:cxnSp macro="">
      <xdr:nvCxnSpPr>
        <xdr:cNvPr id="446" name="直線コネクタ 445"/>
        <xdr:cNvCxnSpPr/>
      </xdr:nvCxnSpPr>
      <xdr:spPr>
        <a:xfrm>
          <a:off x="10388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150052</xdr:rowOff>
    </xdr:from>
    <xdr:ext cx="599010" cy="259045"/>
    <xdr:sp macro="" textlink="">
      <xdr:nvSpPr>
        <xdr:cNvPr id="447" name="普通建設事業費 （ うち更新整備　）最大値テキスト"/>
        <xdr:cNvSpPr txBox="1"/>
      </xdr:nvSpPr>
      <xdr:spPr>
        <a:xfrm>
          <a:off x="10528300" y="152376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816,575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31925</xdr:rowOff>
    </xdr:from>
    <xdr:to>
      <xdr:col>55</xdr:col>
      <xdr:colOff>88900</xdr:colOff>
      <xdr:row>90</xdr:row>
      <xdr:rowOff>31925</xdr:rowOff>
    </xdr:to>
    <xdr:cxnSp macro="">
      <xdr:nvCxnSpPr>
        <xdr:cNvPr id="448" name="直線コネクタ 447"/>
        <xdr:cNvCxnSpPr/>
      </xdr:nvCxnSpPr>
      <xdr:spPr>
        <a:xfrm>
          <a:off x="10388600" y="154624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95</xdr:row>
      <xdr:rowOff>99420</xdr:rowOff>
    </xdr:from>
    <xdr:to>
      <xdr:col>55</xdr:col>
      <xdr:colOff>0</xdr:colOff>
      <xdr:row>96</xdr:row>
      <xdr:rowOff>121929</xdr:rowOff>
    </xdr:to>
    <xdr:cxnSp macro="">
      <xdr:nvCxnSpPr>
        <xdr:cNvPr id="449" name="直線コネクタ 448"/>
        <xdr:cNvCxnSpPr/>
      </xdr:nvCxnSpPr>
      <xdr:spPr>
        <a:xfrm flipV="1">
          <a:off x="9639300" y="16387170"/>
          <a:ext cx="838200" cy="193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8963</xdr:rowOff>
    </xdr:from>
    <xdr:ext cx="599010" cy="259045"/>
    <xdr:sp macro="" textlink="">
      <xdr:nvSpPr>
        <xdr:cNvPr id="450" name="普通建設事業費 （ うち更新整備　）平均値テキスト"/>
        <xdr:cNvSpPr txBox="1"/>
      </xdr:nvSpPr>
      <xdr:spPr>
        <a:xfrm>
          <a:off x="10528300" y="1663961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160,637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30536</xdr:rowOff>
    </xdr:from>
    <xdr:to>
      <xdr:col>55</xdr:col>
      <xdr:colOff>50800</xdr:colOff>
      <xdr:row>97</xdr:row>
      <xdr:rowOff>132136</xdr:rowOff>
    </xdr:to>
    <xdr:sp macro="" textlink="">
      <xdr:nvSpPr>
        <xdr:cNvPr id="451" name="フローチャート: 判断 450"/>
        <xdr:cNvSpPr/>
      </xdr:nvSpPr>
      <xdr:spPr>
        <a:xfrm>
          <a:off x="10426700" y="16661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121929</xdr:rowOff>
    </xdr:from>
    <xdr:to>
      <xdr:col>50</xdr:col>
      <xdr:colOff>114300</xdr:colOff>
      <xdr:row>97</xdr:row>
      <xdr:rowOff>124211</xdr:rowOff>
    </xdr:to>
    <xdr:cxnSp macro="">
      <xdr:nvCxnSpPr>
        <xdr:cNvPr id="452" name="直線コネクタ 451"/>
        <xdr:cNvCxnSpPr/>
      </xdr:nvCxnSpPr>
      <xdr:spPr>
        <a:xfrm flipV="1">
          <a:off x="8750300" y="16581129"/>
          <a:ext cx="889000" cy="1737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52485</xdr:rowOff>
    </xdr:from>
    <xdr:to>
      <xdr:col>50</xdr:col>
      <xdr:colOff>165100</xdr:colOff>
      <xdr:row>97</xdr:row>
      <xdr:rowOff>154085</xdr:rowOff>
    </xdr:to>
    <xdr:sp macro="" textlink="">
      <xdr:nvSpPr>
        <xdr:cNvPr id="453" name="フローチャート: 判断 452"/>
        <xdr:cNvSpPr/>
      </xdr:nvSpPr>
      <xdr:spPr>
        <a:xfrm>
          <a:off x="9588500" y="16683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97</xdr:row>
      <xdr:rowOff>145212</xdr:rowOff>
    </xdr:from>
    <xdr:ext cx="599010" cy="259045"/>
    <xdr:sp macro="" textlink="">
      <xdr:nvSpPr>
        <xdr:cNvPr id="454" name="テキスト ボックス 453"/>
        <xdr:cNvSpPr txBox="1"/>
      </xdr:nvSpPr>
      <xdr:spPr>
        <a:xfrm>
          <a:off x="9339795" y="167758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150163</xdr:rowOff>
    </xdr:from>
    <xdr:to>
      <xdr:col>45</xdr:col>
      <xdr:colOff>177800</xdr:colOff>
      <xdr:row>97</xdr:row>
      <xdr:rowOff>124211</xdr:rowOff>
    </xdr:to>
    <xdr:cxnSp macro="">
      <xdr:nvCxnSpPr>
        <xdr:cNvPr id="455" name="直線コネクタ 454"/>
        <xdr:cNvCxnSpPr/>
      </xdr:nvCxnSpPr>
      <xdr:spPr>
        <a:xfrm>
          <a:off x="7861300" y="16609363"/>
          <a:ext cx="889000" cy="1454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165277</xdr:rowOff>
    </xdr:from>
    <xdr:to>
      <xdr:col>46</xdr:col>
      <xdr:colOff>38100</xdr:colOff>
      <xdr:row>97</xdr:row>
      <xdr:rowOff>95427</xdr:rowOff>
    </xdr:to>
    <xdr:sp macro="" textlink="">
      <xdr:nvSpPr>
        <xdr:cNvPr id="456" name="フローチャート: 判断 455"/>
        <xdr:cNvSpPr/>
      </xdr:nvSpPr>
      <xdr:spPr>
        <a:xfrm>
          <a:off x="8699500" y="16624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95</xdr:row>
      <xdr:rowOff>111954</xdr:rowOff>
    </xdr:from>
    <xdr:ext cx="599010" cy="259045"/>
    <xdr:sp macro="" textlink="">
      <xdr:nvSpPr>
        <xdr:cNvPr id="457" name="テキスト ボックス 456"/>
        <xdr:cNvSpPr txBox="1"/>
      </xdr:nvSpPr>
      <xdr:spPr>
        <a:xfrm>
          <a:off x="8450795" y="163997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150163</xdr:rowOff>
    </xdr:from>
    <xdr:to>
      <xdr:col>41</xdr:col>
      <xdr:colOff>50800</xdr:colOff>
      <xdr:row>97</xdr:row>
      <xdr:rowOff>71806</xdr:rowOff>
    </xdr:to>
    <xdr:cxnSp macro="">
      <xdr:nvCxnSpPr>
        <xdr:cNvPr id="458" name="直線コネクタ 457"/>
        <xdr:cNvCxnSpPr/>
      </xdr:nvCxnSpPr>
      <xdr:spPr>
        <a:xfrm flipV="1">
          <a:off x="6972300" y="16609363"/>
          <a:ext cx="889000" cy="930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65318</xdr:rowOff>
    </xdr:from>
    <xdr:to>
      <xdr:col>41</xdr:col>
      <xdr:colOff>101600</xdr:colOff>
      <xdr:row>97</xdr:row>
      <xdr:rowOff>166918</xdr:rowOff>
    </xdr:to>
    <xdr:sp macro="" textlink="">
      <xdr:nvSpPr>
        <xdr:cNvPr id="459" name="フローチャート: 判断 458"/>
        <xdr:cNvSpPr/>
      </xdr:nvSpPr>
      <xdr:spPr>
        <a:xfrm>
          <a:off x="7810500" y="16695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97</xdr:row>
      <xdr:rowOff>158045</xdr:rowOff>
    </xdr:from>
    <xdr:ext cx="599010" cy="259045"/>
    <xdr:sp macro="" textlink="">
      <xdr:nvSpPr>
        <xdr:cNvPr id="460" name="テキスト ボックス 459"/>
        <xdr:cNvSpPr txBox="1"/>
      </xdr:nvSpPr>
      <xdr:spPr>
        <a:xfrm>
          <a:off x="7561795" y="167886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142,379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71355</xdr:rowOff>
    </xdr:from>
    <xdr:to>
      <xdr:col>36</xdr:col>
      <xdr:colOff>165100</xdr:colOff>
      <xdr:row>98</xdr:row>
      <xdr:rowOff>1505</xdr:rowOff>
    </xdr:to>
    <xdr:sp macro="" textlink="">
      <xdr:nvSpPr>
        <xdr:cNvPr id="461" name="フローチャート: 判断 460"/>
        <xdr:cNvSpPr/>
      </xdr:nvSpPr>
      <xdr:spPr>
        <a:xfrm>
          <a:off x="6921500" y="16702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97</xdr:row>
      <xdr:rowOff>164082</xdr:rowOff>
    </xdr:from>
    <xdr:ext cx="599010" cy="259045"/>
    <xdr:sp macro="" textlink="">
      <xdr:nvSpPr>
        <xdr:cNvPr id="462" name="テキスト ボックス 461"/>
        <xdr:cNvSpPr txBox="1"/>
      </xdr:nvSpPr>
      <xdr:spPr>
        <a:xfrm>
          <a:off x="6672795" y="167947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3" name="テキスト ボックス 462"/>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4" name="テキスト ボックス 463"/>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5" name="テキスト ボックス 464"/>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66" name="テキスト ボックス 465"/>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67" name="テキスト ボックス 466"/>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48620</xdr:rowOff>
    </xdr:from>
    <xdr:to>
      <xdr:col>55</xdr:col>
      <xdr:colOff>50800</xdr:colOff>
      <xdr:row>95</xdr:row>
      <xdr:rowOff>150220</xdr:rowOff>
    </xdr:to>
    <xdr:sp macro="" textlink="">
      <xdr:nvSpPr>
        <xdr:cNvPr id="468" name="楕円 467"/>
        <xdr:cNvSpPr/>
      </xdr:nvSpPr>
      <xdr:spPr>
        <a:xfrm>
          <a:off x="10426700" y="16336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94</xdr:row>
      <xdr:rowOff>71497</xdr:rowOff>
    </xdr:from>
    <xdr:ext cx="599010" cy="259045"/>
    <xdr:sp macro="" textlink="">
      <xdr:nvSpPr>
        <xdr:cNvPr id="469" name="普通建設事業費 （ うち更新整備　）該当値テキスト"/>
        <xdr:cNvSpPr txBox="1"/>
      </xdr:nvSpPr>
      <xdr:spPr>
        <a:xfrm>
          <a:off x="10528300" y="161877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331,144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71129</xdr:rowOff>
    </xdr:from>
    <xdr:to>
      <xdr:col>50</xdr:col>
      <xdr:colOff>165100</xdr:colOff>
      <xdr:row>97</xdr:row>
      <xdr:rowOff>1279</xdr:rowOff>
    </xdr:to>
    <xdr:sp macro="" textlink="">
      <xdr:nvSpPr>
        <xdr:cNvPr id="470" name="楕円 469"/>
        <xdr:cNvSpPr/>
      </xdr:nvSpPr>
      <xdr:spPr>
        <a:xfrm>
          <a:off x="9588500" y="16530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95</xdr:row>
      <xdr:rowOff>17806</xdr:rowOff>
    </xdr:from>
    <xdr:ext cx="599010" cy="259045"/>
    <xdr:sp macro="" textlink="">
      <xdr:nvSpPr>
        <xdr:cNvPr id="471" name="テキスト ボックス 470"/>
        <xdr:cNvSpPr txBox="1"/>
      </xdr:nvSpPr>
      <xdr:spPr>
        <a:xfrm>
          <a:off x="9339795" y="163055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73411</xdr:rowOff>
    </xdr:from>
    <xdr:to>
      <xdr:col>46</xdr:col>
      <xdr:colOff>38100</xdr:colOff>
      <xdr:row>98</xdr:row>
      <xdr:rowOff>3561</xdr:rowOff>
    </xdr:to>
    <xdr:sp macro="" textlink="">
      <xdr:nvSpPr>
        <xdr:cNvPr id="472" name="楕円 471"/>
        <xdr:cNvSpPr/>
      </xdr:nvSpPr>
      <xdr:spPr>
        <a:xfrm>
          <a:off x="8699500" y="16704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97</xdr:row>
      <xdr:rowOff>166138</xdr:rowOff>
    </xdr:from>
    <xdr:ext cx="599010" cy="259045"/>
    <xdr:sp macro="" textlink="">
      <xdr:nvSpPr>
        <xdr:cNvPr id="473" name="テキスト ボックス 472"/>
        <xdr:cNvSpPr txBox="1"/>
      </xdr:nvSpPr>
      <xdr:spPr>
        <a:xfrm>
          <a:off x="8450795" y="167967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99363</xdr:rowOff>
    </xdr:from>
    <xdr:to>
      <xdr:col>41</xdr:col>
      <xdr:colOff>101600</xdr:colOff>
      <xdr:row>97</xdr:row>
      <xdr:rowOff>29513</xdr:rowOff>
    </xdr:to>
    <xdr:sp macro="" textlink="">
      <xdr:nvSpPr>
        <xdr:cNvPr id="474" name="楕円 473"/>
        <xdr:cNvSpPr/>
      </xdr:nvSpPr>
      <xdr:spPr>
        <a:xfrm>
          <a:off x="7810500" y="165585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95</xdr:row>
      <xdr:rowOff>46040</xdr:rowOff>
    </xdr:from>
    <xdr:ext cx="599010" cy="259045"/>
    <xdr:sp macro="" textlink="">
      <xdr:nvSpPr>
        <xdr:cNvPr id="475" name="テキスト ボックス 474"/>
        <xdr:cNvSpPr txBox="1"/>
      </xdr:nvSpPr>
      <xdr:spPr>
        <a:xfrm>
          <a:off x="7561795" y="163337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214,508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21006</xdr:rowOff>
    </xdr:from>
    <xdr:to>
      <xdr:col>36</xdr:col>
      <xdr:colOff>165100</xdr:colOff>
      <xdr:row>97</xdr:row>
      <xdr:rowOff>122606</xdr:rowOff>
    </xdr:to>
    <xdr:sp macro="" textlink="">
      <xdr:nvSpPr>
        <xdr:cNvPr id="476" name="楕円 475"/>
        <xdr:cNvSpPr/>
      </xdr:nvSpPr>
      <xdr:spPr>
        <a:xfrm>
          <a:off x="6921500" y="16651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95</xdr:row>
      <xdr:rowOff>139133</xdr:rowOff>
    </xdr:from>
    <xdr:ext cx="599010" cy="259045"/>
    <xdr:sp macro="" textlink="">
      <xdr:nvSpPr>
        <xdr:cNvPr id="477" name="テキスト ボックス 476"/>
        <xdr:cNvSpPr txBox="1"/>
      </xdr:nvSpPr>
      <xdr:spPr>
        <a:xfrm>
          <a:off x="6672795" y="164268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78" name="正方形/長方形 477"/>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79" name="正方形/長方形 478"/>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0" name="正方形/長方形 479"/>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1" name="正方形/長方形 480"/>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2" name="正方形/長方形 481"/>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3" name="正方形/長方形 482"/>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4" name="正方形/長方形 483"/>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5" name="正方形/長方形 484"/>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86" name="テキスト ボックス 485"/>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87" name="直線コネクタ 486"/>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88" name="直線コネクタ 487"/>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89" name="テキスト ボックス 488"/>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0" name="直線コネクタ 489"/>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491" name="テキスト ボックス 490"/>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492" name="直線コネクタ 491"/>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493" name="テキスト ボックス 492"/>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494" name="直線コネクタ 493"/>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495" name="テキスト ボックス 494"/>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496" name="直線コネクタ 495"/>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497" name="テキスト ボックス 496"/>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498" name="直線コネクタ 497"/>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27</xdr:row>
      <xdr:rowOff>54627</xdr:rowOff>
    </xdr:from>
    <xdr:ext cx="685572" cy="259045"/>
    <xdr:sp macro="" textlink="">
      <xdr:nvSpPr>
        <xdr:cNvPr id="499" name="テキスト ボックス 498"/>
        <xdr:cNvSpPr txBox="1"/>
      </xdr:nvSpPr>
      <xdr:spPr>
        <a:xfrm>
          <a:off x="11760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0"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75210</xdr:rowOff>
    </xdr:from>
    <xdr:to>
      <xdr:col>85</xdr:col>
      <xdr:colOff>126364</xdr:colOff>
      <xdr:row>39</xdr:row>
      <xdr:rowOff>44450</xdr:rowOff>
    </xdr:to>
    <xdr:cxnSp macro="">
      <xdr:nvCxnSpPr>
        <xdr:cNvPr id="501" name="直線コネクタ 500"/>
        <xdr:cNvCxnSpPr/>
      </xdr:nvCxnSpPr>
      <xdr:spPr>
        <a:xfrm flipV="1">
          <a:off x="16317595" y="5218710"/>
          <a:ext cx="1269" cy="15122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49035</xdr:rowOff>
    </xdr:from>
    <xdr:ext cx="249299" cy="259045"/>
    <xdr:sp macro="" textlink="">
      <xdr:nvSpPr>
        <xdr:cNvPr id="502" name="災害復旧事業費最小値テキスト"/>
        <xdr:cNvSpPr txBox="1"/>
      </xdr:nvSpPr>
      <xdr:spPr>
        <a:xfrm>
          <a:off x="16370300" y="673558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03" name="直線コネクタ 502"/>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21887</xdr:rowOff>
    </xdr:from>
    <xdr:ext cx="599010" cy="259045"/>
    <xdr:sp macro="" textlink="">
      <xdr:nvSpPr>
        <xdr:cNvPr id="504" name="災害復旧事業費最大値テキスト"/>
        <xdr:cNvSpPr txBox="1"/>
      </xdr:nvSpPr>
      <xdr:spPr>
        <a:xfrm>
          <a:off x="16370300" y="49939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793,853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75210</xdr:rowOff>
    </xdr:from>
    <xdr:to>
      <xdr:col>86</xdr:col>
      <xdr:colOff>25400</xdr:colOff>
      <xdr:row>30</xdr:row>
      <xdr:rowOff>75210</xdr:rowOff>
    </xdr:to>
    <xdr:cxnSp macro="">
      <xdr:nvCxnSpPr>
        <xdr:cNvPr id="505" name="直線コネクタ 504"/>
        <xdr:cNvCxnSpPr/>
      </xdr:nvCxnSpPr>
      <xdr:spPr>
        <a:xfrm>
          <a:off x="16230600" y="52187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44446</xdr:rowOff>
    </xdr:from>
    <xdr:to>
      <xdr:col>85</xdr:col>
      <xdr:colOff>127000</xdr:colOff>
      <xdr:row>39</xdr:row>
      <xdr:rowOff>44446</xdr:rowOff>
    </xdr:to>
    <xdr:cxnSp macro="">
      <xdr:nvCxnSpPr>
        <xdr:cNvPr id="506" name="直線コネクタ 505"/>
        <xdr:cNvCxnSpPr/>
      </xdr:nvCxnSpPr>
      <xdr:spPr>
        <a:xfrm>
          <a:off x="15481300" y="6730996"/>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137934</xdr:rowOff>
    </xdr:from>
    <xdr:ext cx="534377" cy="259045"/>
    <xdr:sp macro="" textlink="">
      <xdr:nvSpPr>
        <xdr:cNvPr id="507" name="災害復旧事業費平均値テキスト"/>
        <xdr:cNvSpPr txBox="1"/>
      </xdr:nvSpPr>
      <xdr:spPr>
        <a:xfrm>
          <a:off x="16370300" y="64815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26,269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115057</xdr:rowOff>
    </xdr:from>
    <xdr:to>
      <xdr:col>85</xdr:col>
      <xdr:colOff>177800</xdr:colOff>
      <xdr:row>39</xdr:row>
      <xdr:rowOff>45207</xdr:rowOff>
    </xdr:to>
    <xdr:sp macro="" textlink="">
      <xdr:nvSpPr>
        <xdr:cNvPr id="508" name="フローチャート: 判断 507"/>
        <xdr:cNvSpPr/>
      </xdr:nvSpPr>
      <xdr:spPr>
        <a:xfrm>
          <a:off x="16268700" y="6630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44446</xdr:rowOff>
    </xdr:from>
    <xdr:to>
      <xdr:col>81</xdr:col>
      <xdr:colOff>50800</xdr:colOff>
      <xdr:row>39</xdr:row>
      <xdr:rowOff>44446</xdr:rowOff>
    </xdr:to>
    <xdr:cxnSp macro="">
      <xdr:nvCxnSpPr>
        <xdr:cNvPr id="509" name="直線コネクタ 508"/>
        <xdr:cNvCxnSpPr/>
      </xdr:nvCxnSpPr>
      <xdr:spPr>
        <a:xfrm>
          <a:off x="14592300" y="673099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117104</xdr:rowOff>
    </xdr:from>
    <xdr:to>
      <xdr:col>81</xdr:col>
      <xdr:colOff>101600</xdr:colOff>
      <xdr:row>39</xdr:row>
      <xdr:rowOff>47254</xdr:rowOff>
    </xdr:to>
    <xdr:sp macro="" textlink="">
      <xdr:nvSpPr>
        <xdr:cNvPr id="510" name="フローチャート: 判断 509"/>
        <xdr:cNvSpPr/>
      </xdr:nvSpPr>
      <xdr:spPr>
        <a:xfrm>
          <a:off x="15430500" y="6632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63781</xdr:rowOff>
    </xdr:from>
    <xdr:ext cx="534377" cy="259045"/>
    <xdr:sp macro="" textlink="">
      <xdr:nvSpPr>
        <xdr:cNvPr id="511" name="テキスト ボックス 510"/>
        <xdr:cNvSpPr txBox="1"/>
      </xdr:nvSpPr>
      <xdr:spPr>
        <a:xfrm>
          <a:off x="15214111" y="64074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40924</xdr:rowOff>
    </xdr:from>
    <xdr:to>
      <xdr:col>76</xdr:col>
      <xdr:colOff>114300</xdr:colOff>
      <xdr:row>39</xdr:row>
      <xdr:rowOff>44446</xdr:rowOff>
    </xdr:to>
    <xdr:cxnSp macro="">
      <xdr:nvCxnSpPr>
        <xdr:cNvPr id="512" name="直線コネクタ 511"/>
        <xdr:cNvCxnSpPr/>
      </xdr:nvCxnSpPr>
      <xdr:spPr>
        <a:xfrm>
          <a:off x="13703300" y="6727474"/>
          <a:ext cx="889000" cy="35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120171</xdr:rowOff>
    </xdr:from>
    <xdr:to>
      <xdr:col>76</xdr:col>
      <xdr:colOff>165100</xdr:colOff>
      <xdr:row>39</xdr:row>
      <xdr:rowOff>50321</xdr:rowOff>
    </xdr:to>
    <xdr:sp macro="" textlink="">
      <xdr:nvSpPr>
        <xdr:cNvPr id="513" name="フローチャート: 判断 512"/>
        <xdr:cNvSpPr/>
      </xdr:nvSpPr>
      <xdr:spPr>
        <a:xfrm>
          <a:off x="14541500" y="6635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66848</xdr:rowOff>
    </xdr:from>
    <xdr:ext cx="534377" cy="259045"/>
    <xdr:sp macro="" textlink="">
      <xdr:nvSpPr>
        <xdr:cNvPr id="514" name="テキスト ボックス 513"/>
        <xdr:cNvSpPr txBox="1"/>
      </xdr:nvSpPr>
      <xdr:spPr>
        <a:xfrm>
          <a:off x="14325111" y="64104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21529</xdr:rowOff>
    </xdr:from>
    <xdr:to>
      <xdr:col>71</xdr:col>
      <xdr:colOff>177800</xdr:colOff>
      <xdr:row>39</xdr:row>
      <xdr:rowOff>40924</xdr:rowOff>
    </xdr:to>
    <xdr:cxnSp macro="">
      <xdr:nvCxnSpPr>
        <xdr:cNvPr id="515" name="直線コネクタ 514"/>
        <xdr:cNvCxnSpPr/>
      </xdr:nvCxnSpPr>
      <xdr:spPr>
        <a:xfrm>
          <a:off x="12814300" y="6708079"/>
          <a:ext cx="889000" cy="193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121193</xdr:rowOff>
    </xdr:from>
    <xdr:to>
      <xdr:col>72</xdr:col>
      <xdr:colOff>38100</xdr:colOff>
      <xdr:row>39</xdr:row>
      <xdr:rowOff>51343</xdr:rowOff>
    </xdr:to>
    <xdr:sp macro="" textlink="">
      <xdr:nvSpPr>
        <xdr:cNvPr id="516" name="フローチャート: 判断 515"/>
        <xdr:cNvSpPr/>
      </xdr:nvSpPr>
      <xdr:spPr>
        <a:xfrm>
          <a:off x="13652500" y="66362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67870</xdr:rowOff>
    </xdr:from>
    <xdr:ext cx="534377" cy="259045"/>
    <xdr:sp macro="" textlink="">
      <xdr:nvSpPr>
        <xdr:cNvPr id="517" name="テキスト ボックス 516"/>
        <xdr:cNvSpPr txBox="1"/>
      </xdr:nvSpPr>
      <xdr:spPr>
        <a:xfrm>
          <a:off x="13436111" y="64115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128553</xdr:rowOff>
    </xdr:from>
    <xdr:to>
      <xdr:col>67</xdr:col>
      <xdr:colOff>101600</xdr:colOff>
      <xdr:row>39</xdr:row>
      <xdr:rowOff>58703</xdr:rowOff>
    </xdr:to>
    <xdr:sp macro="" textlink="">
      <xdr:nvSpPr>
        <xdr:cNvPr id="518" name="フローチャート: 判断 517"/>
        <xdr:cNvSpPr/>
      </xdr:nvSpPr>
      <xdr:spPr>
        <a:xfrm>
          <a:off x="12763500" y="6643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75230</xdr:rowOff>
    </xdr:from>
    <xdr:ext cx="534377" cy="259045"/>
    <xdr:sp macro="" textlink="">
      <xdr:nvSpPr>
        <xdr:cNvPr id="519" name="テキスト ボックス 518"/>
        <xdr:cNvSpPr txBox="1"/>
      </xdr:nvSpPr>
      <xdr:spPr>
        <a:xfrm>
          <a:off x="12547111" y="64188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0" name="テキスト ボックス 519"/>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1" name="テキスト ボックス 520"/>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2" name="テキスト ボックス 521"/>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3" name="テキスト ボックス 522"/>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4" name="テキスト ボックス 523"/>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165096</xdr:rowOff>
    </xdr:from>
    <xdr:to>
      <xdr:col>85</xdr:col>
      <xdr:colOff>177800</xdr:colOff>
      <xdr:row>39</xdr:row>
      <xdr:rowOff>95246</xdr:rowOff>
    </xdr:to>
    <xdr:sp macro="" textlink="">
      <xdr:nvSpPr>
        <xdr:cNvPr id="525" name="楕円 524"/>
        <xdr:cNvSpPr/>
      </xdr:nvSpPr>
      <xdr:spPr>
        <a:xfrm>
          <a:off x="16268700" y="6680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93484</xdr:rowOff>
    </xdr:from>
    <xdr:ext cx="249299" cy="259045"/>
    <xdr:sp macro="" textlink="">
      <xdr:nvSpPr>
        <xdr:cNvPr id="526" name="災害復旧事業費該当値テキスト"/>
        <xdr:cNvSpPr txBox="1"/>
      </xdr:nvSpPr>
      <xdr:spPr>
        <a:xfrm>
          <a:off x="16370300" y="660858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165096</xdr:rowOff>
    </xdr:from>
    <xdr:to>
      <xdr:col>81</xdr:col>
      <xdr:colOff>101600</xdr:colOff>
      <xdr:row>39</xdr:row>
      <xdr:rowOff>95246</xdr:rowOff>
    </xdr:to>
    <xdr:sp macro="" textlink="">
      <xdr:nvSpPr>
        <xdr:cNvPr id="527" name="楕円 526"/>
        <xdr:cNvSpPr/>
      </xdr:nvSpPr>
      <xdr:spPr>
        <a:xfrm>
          <a:off x="15430500" y="6680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86373</xdr:rowOff>
    </xdr:from>
    <xdr:ext cx="249299" cy="259045"/>
    <xdr:sp macro="" textlink="">
      <xdr:nvSpPr>
        <xdr:cNvPr id="528" name="テキスト ボックス 527"/>
        <xdr:cNvSpPr txBox="1"/>
      </xdr:nvSpPr>
      <xdr:spPr>
        <a:xfrm>
          <a:off x="15356650" y="677292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165096</xdr:rowOff>
    </xdr:from>
    <xdr:to>
      <xdr:col>76</xdr:col>
      <xdr:colOff>165100</xdr:colOff>
      <xdr:row>39</xdr:row>
      <xdr:rowOff>95246</xdr:rowOff>
    </xdr:to>
    <xdr:sp macro="" textlink="">
      <xdr:nvSpPr>
        <xdr:cNvPr id="529" name="楕円 528"/>
        <xdr:cNvSpPr/>
      </xdr:nvSpPr>
      <xdr:spPr>
        <a:xfrm>
          <a:off x="14541500" y="6680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86373</xdr:rowOff>
    </xdr:from>
    <xdr:ext cx="249299" cy="259045"/>
    <xdr:sp macro="" textlink="">
      <xdr:nvSpPr>
        <xdr:cNvPr id="530" name="テキスト ボックス 529"/>
        <xdr:cNvSpPr txBox="1"/>
      </xdr:nvSpPr>
      <xdr:spPr>
        <a:xfrm>
          <a:off x="14467650" y="677292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161574</xdr:rowOff>
    </xdr:from>
    <xdr:to>
      <xdr:col>72</xdr:col>
      <xdr:colOff>38100</xdr:colOff>
      <xdr:row>39</xdr:row>
      <xdr:rowOff>91724</xdr:rowOff>
    </xdr:to>
    <xdr:sp macro="" textlink="">
      <xdr:nvSpPr>
        <xdr:cNvPr id="531" name="楕円 530"/>
        <xdr:cNvSpPr/>
      </xdr:nvSpPr>
      <xdr:spPr>
        <a:xfrm>
          <a:off x="13652500" y="66766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82851</xdr:rowOff>
    </xdr:from>
    <xdr:ext cx="469744" cy="259045"/>
    <xdr:sp macro="" textlink="">
      <xdr:nvSpPr>
        <xdr:cNvPr id="532" name="テキスト ボックス 531"/>
        <xdr:cNvSpPr txBox="1"/>
      </xdr:nvSpPr>
      <xdr:spPr>
        <a:xfrm>
          <a:off x="13468428" y="67694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142179</xdr:rowOff>
    </xdr:from>
    <xdr:to>
      <xdr:col>67</xdr:col>
      <xdr:colOff>101600</xdr:colOff>
      <xdr:row>39</xdr:row>
      <xdr:rowOff>72329</xdr:rowOff>
    </xdr:to>
    <xdr:sp macro="" textlink="">
      <xdr:nvSpPr>
        <xdr:cNvPr id="533" name="楕円 532"/>
        <xdr:cNvSpPr/>
      </xdr:nvSpPr>
      <xdr:spPr>
        <a:xfrm>
          <a:off x="12763500" y="66572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39</xdr:row>
      <xdr:rowOff>63456</xdr:rowOff>
    </xdr:from>
    <xdr:ext cx="534377" cy="259045"/>
    <xdr:sp macro="" textlink="">
      <xdr:nvSpPr>
        <xdr:cNvPr id="534" name="テキスト ボックス 533"/>
        <xdr:cNvSpPr txBox="1"/>
      </xdr:nvSpPr>
      <xdr:spPr>
        <a:xfrm>
          <a:off x="12547111" y="6750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5" name="正方形/長方形 534"/>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36" name="正方形/長方形 535"/>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37" name="正方形/長方形 536"/>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38" name="正方形/長方形 537"/>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39" name="正方形/長方形 538"/>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0" name="正方形/長方形 539"/>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1" name="正方形/長方形 540"/>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2" name="正方形/長方形 541"/>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3" name="テキスト ボックス 542"/>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4" name="直線コネクタ 543"/>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45" name="直線コネクタ 544"/>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46" name="テキスト ボックス 545"/>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47" name="直線コネクタ 546"/>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56</xdr:row>
      <xdr:rowOff>35577</xdr:rowOff>
    </xdr:from>
    <xdr:ext cx="467179" cy="259045"/>
    <xdr:sp macro="" textlink="">
      <xdr:nvSpPr>
        <xdr:cNvPr id="548" name="テキスト ボックス 547"/>
        <xdr:cNvSpPr txBox="1"/>
      </xdr:nvSpPr>
      <xdr:spPr>
        <a:xfrm>
          <a:off x="11978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49" name="直線コネクタ 548"/>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53</xdr:row>
      <xdr:rowOff>168927</xdr:rowOff>
    </xdr:from>
    <xdr:ext cx="467179" cy="259045"/>
    <xdr:sp macro="" textlink="">
      <xdr:nvSpPr>
        <xdr:cNvPr id="550" name="テキスト ボックス 549"/>
        <xdr:cNvSpPr txBox="1"/>
      </xdr:nvSpPr>
      <xdr:spPr>
        <a:xfrm>
          <a:off x="11978821" y="925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51" name="直線コネクタ 550"/>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51</xdr:row>
      <xdr:rowOff>130827</xdr:rowOff>
    </xdr:from>
    <xdr:ext cx="467179" cy="259045"/>
    <xdr:sp macro="" textlink="">
      <xdr:nvSpPr>
        <xdr:cNvPr id="552" name="テキスト ボックス 551"/>
        <xdr:cNvSpPr txBox="1"/>
      </xdr:nvSpPr>
      <xdr:spPr>
        <a:xfrm>
          <a:off x="11978821" y="887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53" name="直線コネクタ 552"/>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49</xdr:row>
      <xdr:rowOff>92727</xdr:rowOff>
    </xdr:from>
    <xdr:ext cx="467179" cy="259045"/>
    <xdr:sp macro="" textlink="">
      <xdr:nvSpPr>
        <xdr:cNvPr id="554" name="テキスト ボックス 553"/>
        <xdr:cNvSpPr txBox="1"/>
      </xdr:nvSpPr>
      <xdr:spPr>
        <a:xfrm>
          <a:off x="11978821" y="849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5" name="直線コネクタ 554"/>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47</xdr:row>
      <xdr:rowOff>54627</xdr:rowOff>
    </xdr:from>
    <xdr:ext cx="467179" cy="259045"/>
    <xdr:sp macro="" textlink="">
      <xdr:nvSpPr>
        <xdr:cNvPr id="556" name="テキスト ボックス 555"/>
        <xdr:cNvSpPr txBox="1"/>
      </xdr:nvSpPr>
      <xdr:spPr>
        <a:xfrm>
          <a:off x="11978821" y="811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7"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63500</xdr:rowOff>
    </xdr:from>
    <xdr:to>
      <xdr:col>85</xdr:col>
      <xdr:colOff>126364</xdr:colOff>
      <xdr:row>59</xdr:row>
      <xdr:rowOff>44450</xdr:rowOff>
    </xdr:to>
    <xdr:cxnSp macro="">
      <xdr:nvCxnSpPr>
        <xdr:cNvPr id="558" name="直線コネクタ 557"/>
        <xdr:cNvCxnSpPr/>
      </xdr:nvCxnSpPr>
      <xdr:spPr>
        <a:xfrm flipV="1">
          <a:off x="16317595" y="8807450"/>
          <a:ext cx="1269" cy="13525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84218</xdr:rowOff>
    </xdr:from>
    <xdr:ext cx="249299" cy="259045"/>
    <xdr:sp macro="" textlink="">
      <xdr:nvSpPr>
        <xdr:cNvPr id="559" name="失業対策事業費最小値テキスト"/>
        <xdr:cNvSpPr txBox="1"/>
      </xdr:nvSpPr>
      <xdr:spPr>
        <a:xfrm>
          <a:off x="16370300" y="1019976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44450</xdr:rowOff>
    </xdr:from>
    <xdr:to>
      <xdr:col>86</xdr:col>
      <xdr:colOff>25400</xdr:colOff>
      <xdr:row>59</xdr:row>
      <xdr:rowOff>44450</xdr:rowOff>
    </xdr:to>
    <xdr:cxnSp macro="">
      <xdr:nvCxnSpPr>
        <xdr:cNvPr id="560" name="直線コネクタ 559"/>
        <xdr:cNvCxnSpPr/>
      </xdr:nvCxnSpPr>
      <xdr:spPr>
        <a:xfrm>
          <a:off x="16230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10177</xdr:rowOff>
    </xdr:from>
    <xdr:ext cx="469744" cy="259045"/>
    <xdr:sp macro="" textlink="">
      <xdr:nvSpPr>
        <xdr:cNvPr id="561" name="失業対策事業費最大値テキスト"/>
        <xdr:cNvSpPr txBox="1"/>
      </xdr:nvSpPr>
      <xdr:spPr>
        <a:xfrm>
          <a:off x="16370300" y="8582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51</xdr:row>
      <xdr:rowOff>63500</xdr:rowOff>
    </xdr:from>
    <xdr:to>
      <xdr:col>86</xdr:col>
      <xdr:colOff>25400</xdr:colOff>
      <xdr:row>51</xdr:row>
      <xdr:rowOff>63500</xdr:rowOff>
    </xdr:to>
    <xdr:cxnSp macro="">
      <xdr:nvCxnSpPr>
        <xdr:cNvPr id="562" name="直線コネクタ 561"/>
        <xdr:cNvCxnSpPr/>
      </xdr:nvCxnSpPr>
      <xdr:spPr>
        <a:xfrm>
          <a:off x="16230600" y="8807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59</xdr:row>
      <xdr:rowOff>44450</xdr:rowOff>
    </xdr:from>
    <xdr:to>
      <xdr:col>85</xdr:col>
      <xdr:colOff>127000</xdr:colOff>
      <xdr:row>59</xdr:row>
      <xdr:rowOff>44450</xdr:rowOff>
    </xdr:to>
    <xdr:cxnSp macro="">
      <xdr:nvCxnSpPr>
        <xdr:cNvPr id="563" name="直線コネクタ 562"/>
        <xdr:cNvCxnSpPr/>
      </xdr:nvCxnSpPr>
      <xdr:spPr>
        <a:xfrm>
          <a:off x="15481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1668</xdr:rowOff>
    </xdr:from>
    <xdr:ext cx="313932" cy="259045"/>
    <xdr:sp macro="" textlink="">
      <xdr:nvSpPr>
        <xdr:cNvPr id="564" name="失業対策事業費平均値テキスト"/>
        <xdr:cNvSpPr txBox="1"/>
      </xdr:nvSpPr>
      <xdr:spPr>
        <a:xfrm>
          <a:off x="16370300" y="9945768"/>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150241</xdr:rowOff>
    </xdr:from>
    <xdr:to>
      <xdr:col>85</xdr:col>
      <xdr:colOff>177800</xdr:colOff>
      <xdr:row>59</xdr:row>
      <xdr:rowOff>80391</xdr:rowOff>
    </xdr:to>
    <xdr:sp macro="" textlink="">
      <xdr:nvSpPr>
        <xdr:cNvPr id="565" name="フローチャート: 判断 564"/>
        <xdr:cNvSpPr/>
      </xdr:nvSpPr>
      <xdr:spPr>
        <a:xfrm>
          <a:off x="16268700" y="10094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44450</xdr:rowOff>
    </xdr:from>
    <xdr:to>
      <xdr:col>81</xdr:col>
      <xdr:colOff>50800</xdr:colOff>
      <xdr:row>59</xdr:row>
      <xdr:rowOff>44450</xdr:rowOff>
    </xdr:to>
    <xdr:cxnSp macro="">
      <xdr:nvCxnSpPr>
        <xdr:cNvPr id="566" name="直線コネクタ 565"/>
        <xdr:cNvCxnSpPr/>
      </xdr:nvCxnSpPr>
      <xdr:spPr>
        <a:xfrm>
          <a:off x="14592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165100</xdr:rowOff>
    </xdr:from>
    <xdr:to>
      <xdr:col>81</xdr:col>
      <xdr:colOff>101600</xdr:colOff>
      <xdr:row>59</xdr:row>
      <xdr:rowOff>95250</xdr:rowOff>
    </xdr:to>
    <xdr:sp macro="" textlink="">
      <xdr:nvSpPr>
        <xdr:cNvPr id="567" name="フローチャート: 判断 566"/>
        <xdr:cNvSpPr/>
      </xdr:nvSpPr>
      <xdr:spPr>
        <a:xfrm>
          <a:off x="15430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59</xdr:row>
      <xdr:rowOff>86377</xdr:rowOff>
    </xdr:from>
    <xdr:ext cx="249299" cy="259045"/>
    <xdr:sp macro="" textlink="">
      <xdr:nvSpPr>
        <xdr:cNvPr id="568" name="テキスト ボックス 567"/>
        <xdr:cNvSpPr txBox="1"/>
      </xdr:nvSpPr>
      <xdr:spPr>
        <a:xfrm>
          <a:off x="15356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59</xdr:row>
      <xdr:rowOff>44450</xdr:rowOff>
    </xdr:from>
    <xdr:to>
      <xdr:col>76</xdr:col>
      <xdr:colOff>114300</xdr:colOff>
      <xdr:row>59</xdr:row>
      <xdr:rowOff>44450</xdr:rowOff>
    </xdr:to>
    <xdr:cxnSp macro="">
      <xdr:nvCxnSpPr>
        <xdr:cNvPr id="569" name="直線コネクタ 568"/>
        <xdr:cNvCxnSpPr/>
      </xdr:nvCxnSpPr>
      <xdr:spPr>
        <a:xfrm>
          <a:off x="13703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165100</xdr:rowOff>
    </xdr:from>
    <xdr:to>
      <xdr:col>76</xdr:col>
      <xdr:colOff>165100</xdr:colOff>
      <xdr:row>59</xdr:row>
      <xdr:rowOff>95250</xdr:rowOff>
    </xdr:to>
    <xdr:sp macro="" textlink="">
      <xdr:nvSpPr>
        <xdr:cNvPr id="570" name="フローチャート: 判断 569"/>
        <xdr:cNvSpPr/>
      </xdr:nvSpPr>
      <xdr:spPr>
        <a:xfrm>
          <a:off x="14541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59</xdr:row>
      <xdr:rowOff>86377</xdr:rowOff>
    </xdr:from>
    <xdr:ext cx="249299" cy="259045"/>
    <xdr:sp macro="" textlink="">
      <xdr:nvSpPr>
        <xdr:cNvPr id="571" name="テキスト ボックス 570"/>
        <xdr:cNvSpPr txBox="1"/>
      </xdr:nvSpPr>
      <xdr:spPr>
        <a:xfrm>
          <a:off x="14467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59</xdr:row>
      <xdr:rowOff>44450</xdr:rowOff>
    </xdr:from>
    <xdr:to>
      <xdr:col>71</xdr:col>
      <xdr:colOff>177800</xdr:colOff>
      <xdr:row>59</xdr:row>
      <xdr:rowOff>44450</xdr:rowOff>
    </xdr:to>
    <xdr:cxnSp macro="">
      <xdr:nvCxnSpPr>
        <xdr:cNvPr id="572" name="直線コネクタ 571"/>
        <xdr:cNvCxnSpPr/>
      </xdr:nvCxnSpPr>
      <xdr:spPr>
        <a:xfrm>
          <a:off x="1281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165100</xdr:rowOff>
    </xdr:from>
    <xdr:to>
      <xdr:col>72</xdr:col>
      <xdr:colOff>38100</xdr:colOff>
      <xdr:row>59</xdr:row>
      <xdr:rowOff>95250</xdr:rowOff>
    </xdr:to>
    <xdr:sp macro="" textlink="">
      <xdr:nvSpPr>
        <xdr:cNvPr id="573" name="フローチャート: 判断 572"/>
        <xdr:cNvSpPr/>
      </xdr:nvSpPr>
      <xdr:spPr>
        <a:xfrm>
          <a:off x="13652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59</xdr:row>
      <xdr:rowOff>86377</xdr:rowOff>
    </xdr:from>
    <xdr:ext cx="249299" cy="259045"/>
    <xdr:sp macro="" textlink="">
      <xdr:nvSpPr>
        <xdr:cNvPr id="574" name="テキスト ボックス 573"/>
        <xdr:cNvSpPr txBox="1"/>
      </xdr:nvSpPr>
      <xdr:spPr>
        <a:xfrm>
          <a:off x="13578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165100</xdr:rowOff>
    </xdr:from>
    <xdr:to>
      <xdr:col>67</xdr:col>
      <xdr:colOff>101600</xdr:colOff>
      <xdr:row>59</xdr:row>
      <xdr:rowOff>95250</xdr:rowOff>
    </xdr:to>
    <xdr:sp macro="" textlink="">
      <xdr:nvSpPr>
        <xdr:cNvPr id="575" name="フローチャート: 判断 574"/>
        <xdr:cNvSpPr/>
      </xdr:nvSpPr>
      <xdr:spPr>
        <a:xfrm>
          <a:off x="12763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59</xdr:row>
      <xdr:rowOff>86377</xdr:rowOff>
    </xdr:from>
    <xdr:ext cx="249299" cy="259045"/>
    <xdr:sp macro="" textlink="">
      <xdr:nvSpPr>
        <xdr:cNvPr id="576" name="テキスト ボックス 575"/>
        <xdr:cNvSpPr txBox="1"/>
      </xdr:nvSpPr>
      <xdr:spPr>
        <a:xfrm>
          <a:off x="12689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7" name="テキスト ボックス 576"/>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8" name="テキスト ボックス 577"/>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9" name="テキスト ボックス 578"/>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0" name="テキスト ボックス 579"/>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1" name="テキスト ボックス 580"/>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165100</xdr:rowOff>
    </xdr:from>
    <xdr:to>
      <xdr:col>85</xdr:col>
      <xdr:colOff>177800</xdr:colOff>
      <xdr:row>59</xdr:row>
      <xdr:rowOff>95250</xdr:rowOff>
    </xdr:to>
    <xdr:sp macro="" textlink="">
      <xdr:nvSpPr>
        <xdr:cNvPr id="582" name="楕円 581"/>
        <xdr:cNvSpPr/>
      </xdr:nvSpPr>
      <xdr:spPr>
        <a:xfrm>
          <a:off x="16268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128668</xdr:rowOff>
    </xdr:from>
    <xdr:ext cx="249299" cy="259045"/>
    <xdr:sp macro="" textlink="">
      <xdr:nvSpPr>
        <xdr:cNvPr id="583" name="失業対策事業費該当値テキスト"/>
        <xdr:cNvSpPr txBox="1"/>
      </xdr:nvSpPr>
      <xdr:spPr>
        <a:xfrm>
          <a:off x="16370300" y="1007276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165100</xdr:rowOff>
    </xdr:from>
    <xdr:to>
      <xdr:col>81</xdr:col>
      <xdr:colOff>101600</xdr:colOff>
      <xdr:row>59</xdr:row>
      <xdr:rowOff>95250</xdr:rowOff>
    </xdr:to>
    <xdr:sp macro="" textlink="">
      <xdr:nvSpPr>
        <xdr:cNvPr id="584" name="楕円 583"/>
        <xdr:cNvSpPr/>
      </xdr:nvSpPr>
      <xdr:spPr>
        <a:xfrm>
          <a:off x="15430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57</xdr:row>
      <xdr:rowOff>111777</xdr:rowOff>
    </xdr:from>
    <xdr:ext cx="249299" cy="259045"/>
    <xdr:sp macro="" textlink="">
      <xdr:nvSpPr>
        <xdr:cNvPr id="585" name="テキスト ボックス 584"/>
        <xdr:cNvSpPr txBox="1"/>
      </xdr:nvSpPr>
      <xdr:spPr>
        <a:xfrm>
          <a:off x="15356650"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165100</xdr:rowOff>
    </xdr:from>
    <xdr:to>
      <xdr:col>76</xdr:col>
      <xdr:colOff>165100</xdr:colOff>
      <xdr:row>59</xdr:row>
      <xdr:rowOff>95250</xdr:rowOff>
    </xdr:to>
    <xdr:sp macro="" textlink="">
      <xdr:nvSpPr>
        <xdr:cNvPr id="586" name="楕円 585"/>
        <xdr:cNvSpPr/>
      </xdr:nvSpPr>
      <xdr:spPr>
        <a:xfrm>
          <a:off x="14541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57</xdr:row>
      <xdr:rowOff>111777</xdr:rowOff>
    </xdr:from>
    <xdr:ext cx="249299" cy="259045"/>
    <xdr:sp macro="" textlink="">
      <xdr:nvSpPr>
        <xdr:cNvPr id="587" name="テキスト ボックス 586"/>
        <xdr:cNvSpPr txBox="1"/>
      </xdr:nvSpPr>
      <xdr:spPr>
        <a:xfrm>
          <a:off x="14467650"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165100</xdr:rowOff>
    </xdr:from>
    <xdr:to>
      <xdr:col>72</xdr:col>
      <xdr:colOff>38100</xdr:colOff>
      <xdr:row>59</xdr:row>
      <xdr:rowOff>95250</xdr:rowOff>
    </xdr:to>
    <xdr:sp macro="" textlink="">
      <xdr:nvSpPr>
        <xdr:cNvPr id="588" name="楕円 587"/>
        <xdr:cNvSpPr/>
      </xdr:nvSpPr>
      <xdr:spPr>
        <a:xfrm>
          <a:off x="1365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57</xdr:row>
      <xdr:rowOff>111777</xdr:rowOff>
    </xdr:from>
    <xdr:ext cx="249299" cy="259045"/>
    <xdr:sp macro="" textlink="">
      <xdr:nvSpPr>
        <xdr:cNvPr id="589" name="テキスト ボックス 588"/>
        <xdr:cNvSpPr txBox="1"/>
      </xdr:nvSpPr>
      <xdr:spPr>
        <a:xfrm>
          <a:off x="13578650"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165100</xdr:rowOff>
    </xdr:from>
    <xdr:to>
      <xdr:col>67</xdr:col>
      <xdr:colOff>101600</xdr:colOff>
      <xdr:row>59</xdr:row>
      <xdr:rowOff>95250</xdr:rowOff>
    </xdr:to>
    <xdr:sp macro="" textlink="">
      <xdr:nvSpPr>
        <xdr:cNvPr id="590" name="楕円 589"/>
        <xdr:cNvSpPr/>
      </xdr:nvSpPr>
      <xdr:spPr>
        <a:xfrm>
          <a:off x="1276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57</xdr:row>
      <xdr:rowOff>111777</xdr:rowOff>
    </xdr:from>
    <xdr:ext cx="249299" cy="259045"/>
    <xdr:sp macro="" textlink="">
      <xdr:nvSpPr>
        <xdr:cNvPr id="591" name="テキスト ボックス 590"/>
        <xdr:cNvSpPr txBox="1"/>
      </xdr:nvSpPr>
      <xdr:spPr>
        <a:xfrm>
          <a:off x="12689650"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2" name="正方形/長方形 591"/>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3" name="正方形/長方形 592"/>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4" name="正方形/長方形 593"/>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5" name="正方形/長方形 594"/>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6" name="正方形/長方形 595"/>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7" name="正方形/長方形 596"/>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8" name="正方形/長方形 597"/>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9" name="正方形/長方形 598"/>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0" name="テキスト ボックス 599"/>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1" name="直線コネクタ 600"/>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2" name="直線コネクタ 601"/>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3" name="テキスト ボックス 602"/>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4" name="直線コネクタ 603"/>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05" name="テキスト ボックス 604"/>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6" name="直線コネクタ 605"/>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07" name="テキスト ボックス 606"/>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08" name="直線コネクタ 607"/>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09" name="テキスト ボックス 608"/>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0" name="直線コネクタ 609"/>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1" name="テキスト ボックス 610"/>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2" name="直線コネクタ 611"/>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13" name="テキスト ボックス 612"/>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4"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10446</xdr:rowOff>
    </xdr:from>
    <xdr:to>
      <xdr:col>85</xdr:col>
      <xdr:colOff>126364</xdr:colOff>
      <xdr:row>78</xdr:row>
      <xdr:rowOff>153705</xdr:rowOff>
    </xdr:to>
    <xdr:cxnSp macro="">
      <xdr:nvCxnSpPr>
        <xdr:cNvPr id="615" name="直線コネクタ 614"/>
        <xdr:cNvCxnSpPr/>
      </xdr:nvCxnSpPr>
      <xdr:spPr>
        <a:xfrm flipV="1">
          <a:off x="16317595" y="12011946"/>
          <a:ext cx="1269" cy="15148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157532</xdr:rowOff>
    </xdr:from>
    <xdr:ext cx="534377" cy="259045"/>
    <xdr:sp macro="" textlink="">
      <xdr:nvSpPr>
        <xdr:cNvPr id="616" name="公債費最小値テキスト"/>
        <xdr:cNvSpPr txBox="1"/>
      </xdr:nvSpPr>
      <xdr:spPr>
        <a:xfrm>
          <a:off x="16370300" y="135306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32,648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153705</xdr:rowOff>
    </xdr:from>
    <xdr:to>
      <xdr:col>86</xdr:col>
      <xdr:colOff>25400</xdr:colOff>
      <xdr:row>78</xdr:row>
      <xdr:rowOff>153705</xdr:rowOff>
    </xdr:to>
    <xdr:cxnSp macro="">
      <xdr:nvCxnSpPr>
        <xdr:cNvPr id="617" name="直線コネクタ 616"/>
        <xdr:cNvCxnSpPr/>
      </xdr:nvCxnSpPr>
      <xdr:spPr>
        <a:xfrm>
          <a:off x="16230600" y="135268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128573</xdr:rowOff>
    </xdr:from>
    <xdr:ext cx="599010" cy="259045"/>
    <xdr:sp macro="" textlink="">
      <xdr:nvSpPr>
        <xdr:cNvPr id="618" name="公債費最大値テキスト"/>
        <xdr:cNvSpPr txBox="1"/>
      </xdr:nvSpPr>
      <xdr:spPr>
        <a:xfrm>
          <a:off x="16370300" y="117871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827,850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10446</xdr:rowOff>
    </xdr:from>
    <xdr:to>
      <xdr:col>86</xdr:col>
      <xdr:colOff>25400</xdr:colOff>
      <xdr:row>70</xdr:row>
      <xdr:rowOff>10446</xdr:rowOff>
    </xdr:to>
    <xdr:cxnSp macro="">
      <xdr:nvCxnSpPr>
        <xdr:cNvPr id="619" name="直線コネクタ 618"/>
        <xdr:cNvCxnSpPr/>
      </xdr:nvCxnSpPr>
      <xdr:spPr>
        <a:xfrm>
          <a:off x="16230600" y="120119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116779</xdr:rowOff>
    </xdr:from>
    <xdr:to>
      <xdr:col>85</xdr:col>
      <xdr:colOff>127000</xdr:colOff>
      <xdr:row>77</xdr:row>
      <xdr:rowOff>121752</xdr:rowOff>
    </xdr:to>
    <xdr:cxnSp macro="">
      <xdr:nvCxnSpPr>
        <xdr:cNvPr id="620" name="直線コネクタ 619"/>
        <xdr:cNvCxnSpPr/>
      </xdr:nvCxnSpPr>
      <xdr:spPr>
        <a:xfrm>
          <a:off x="15481300" y="13318429"/>
          <a:ext cx="838200" cy="49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33515</xdr:rowOff>
    </xdr:from>
    <xdr:ext cx="599010" cy="259045"/>
    <xdr:sp macro="" textlink="">
      <xdr:nvSpPr>
        <xdr:cNvPr id="621" name="公債費平均値テキスト"/>
        <xdr:cNvSpPr txBox="1"/>
      </xdr:nvSpPr>
      <xdr:spPr>
        <a:xfrm>
          <a:off x="16370300" y="1306371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171,082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10638</xdr:rowOff>
    </xdr:from>
    <xdr:to>
      <xdr:col>85</xdr:col>
      <xdr:colOff>177800</xdr:colOff>
      <xdr:row>77</xdr:row>
      <xdr:rowOff>112238</xdr:rowOff>
    </xdr:to>
    <xdr:sp macro="" textlink="">
      <xdr:nvSpPr>
        <xdr:cNvPr id="622" name="フローチャート: 判断 621"/>
        <xdr:cNvSpPr/>
      </xdr:nvSpPr>
      <xdr:spPr>
        <a:xfrm>
          <a:off x="16268700" y="13212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116779</xdr:rowOff>
    </xdr:from>
    <xdr:to>
      <xdr:col>81</xdr:col>
      <xdr:colOff>50800</xdr:colOff>
      <xdr:row>77</xdr:row>
      <xdr:rowOff>125853</xdr:rowOff>
    </xdr:to>
    <xdr:cxnSp macro="">
      <xdr:nvCxnSpPr>
        <xdr:cNvPr id="623" name="直線コネクタ 622"/>
        <xdr:cNvCxnSpPr/>
      </xdr:nvCxnSpPr>
      <xdr:spPr>
        <a:xfrm flipV="1">
          <a:off x="14592300" y="13318429"/>
          <a:ext cx="889000" cy="90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36632</xdr:rowOff>
    </xdr:from>
    <xdr:to>
      <xdr:col>81</xdr:col>
      <xdr:colOff>101600</xdr:colOff>
      <xdr:row>77</xdr:row>
      <xdr:rowOff>138232</xdr:rowOff>
    </xdr:to>
    <xdr:sp macro="" textlink="">
      <xdr:nvSpPr>
        <xdr:cNvPr id="624" name="フローチャート: 判断 623"/>
        <xdr:cNvSpPr/>
      </xdr:nvSpPr>
      <xdr:spPr>
        <a:xfrm>
          <a:off x="15430500" y="13238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75</xdr:row>
      <xdr:rowOff>154759</xdr:rowOff>
    </xdr:from>
    <xdr:ext cx="599010" cy="259045"/>
    <xdr:sp macro="" textlink="">
      <xdr:nvSpPr>
        <xdr:cNvPr id="625" name="テキスト ボックス 624"/>
        <xdr:cNvSpPr txBox="1"/>
      </xdr:nvSpPr>
      <xdr:spPr>
        <a:xfrm>
          <a:off x="15181795" y="130135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125853</xdr:rowOff>
    </xdr:from>
    <xdr:to>
      <xdr:col>76</xdr:col>
      <xdr:colOff>114300</xdr:colOff>
      <xdr:row>77</xdr:row>
      <xdr:rowOff>157669</xdr:rowOff>
    </xdr:to>
    <xdr:cxnSp macro="">
      <xdr:nvCxnSpPr>
        <xdr:cNvPr id="626" name="直線コネクタ 625"/>
        <xdr:cNvCxnSpPr/>
      </xdr:nvCxnSpPr>
      <xdr:spPr>
        <a:xfrm flipV="1">
          <a:off x="13703300" y="13327503"/>
          <a:ext cx="889000" cy="31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50507</xdr:rowOff>
    </xdr:from>
    <xdr:to>
      <xdr:col>76</xdr:col>
      <xdr:colOff>165100</xdr:colOff>
      <xdr:row>77</xdr:row>
      <xdr:rowOff>152107</xdr:rowOff>
    </xdr:to>
    <xdr:sp macro="" textlink="">
      <xdr:nvSpPr>
        <xdr:cNvPr id="627" name="フローチャート: 判断 626"/>
        <xdr:cNvSpPr/>
      </xdr:nvSpPr>
      <xdr:spPr>
        <a:xfrm>
          <a:off x="14541500" y="13252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75</xdr:row>
      <xdr:rowOff>168634</xdr:rowOff>
    </xdr:from>
    <xdr:ext cx="599010" cy="259045"/>
    <xdr:sp macro="" textlink="">
      <xdr:nvSpPr>
        <xdr:cNvPr id="628" name="テキスト ボックス 627"/>
        <xdr:cNvSpPr txBox="1"/>
      </xdr:nvSpPr>
      <xdr:spPr>
        <a:xfrm>
          <a:off x="14292795" y="130273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128170</xdr:rowOff>
    </xdr:from>
    <xdr:to>
      <xdr:col>71</xdr:col>
      <xdr:colOff>177800</xdr:colOff>
      <xdr:row>77</xdr:row>
      <xdr:rowOff>157669</xdr:rowOff>
    </xdr:to>
    <xdr:cxnSp macro="">
      <xdr:nvCxnSpPr>
        <xdr:cNvPr id="629" name="直線コネクタ 628"/>
        <xdr:cNvCxnSpPr/>
      </xdr:nvCxnSpPr>
      <xdr:spPr>
        <a:xfrm>
          <a:off x="12814300" y="13329820"/>
          <a:ext cx="889000" cy="294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58962</xdr:rowOff>
    </xdr:from>
    <xdr:to>
      <xdr:col>72</xdr:col>
      <xdr:colOff>38100</xdr:colOff>
      <xdr:row>77</xdr:row>
      <xdr:rowOff>160562</xdr:rowOff>
    </xdr:to>
    <xdr:sp macro="" textlink="">
      <xdr:nvSpPr>
        <xdr:cNvPr id="630" name="フローチャート: 判断 629"/>
        <xdr:cNvSpPr/>
      </xdr:nvSpPr>
      <xdr:spPr>
        <a:xfrm>
          <a:off x="13652500" y="13260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76</xdr:row>
      <xdr:rowOff>5639</xdr:rowOff>
    </xdr:from>
    <xdr:ext cx="599010" cy="259045"/>
    <xdr:sp macro="" textlink="">
      <xdr:nvSpPr>
        <xdr:cNvPr id="631" name="テキスト ボックス 630"/>
        <xdr:cNvSpPr txBox="1"/>
      </xdr:nvSpPr>
      <xdr:spPr>
        <a:xfrm>
          <a:off x="13403795" y="130358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62850</xdr:rowOff>
    </xdr:from>
    <xdr:to>
      <xdr:col>67</xdr:col>
      <xdr:colOff>101600</xdr:colOff>
      <xdr:row>77</xdr:row>
      <xdr:rowOff>164450</xdr:rowOff>
    </xdr:to>
    <xdr:sp macro="" textlink="">
      <xdr:nvSpPr>
        <xdr:cNvPr id="632" name="フローチャート: 判断 631"/>
        <xdr:cNvSpPr/>
      </xdr:nvSpPr>
      <xdr:spPr>
        <a:xfrm>
          <a:off x="12763500" y="1326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76</xdr:row>
      <xdr:rowOff>9527</xdr:rowOff>
    </xdr:from>
    <xdr:ext cx="599010" cy="259045"/>
    <xdr:sp macro="" textlink="">
      <xdr:nvSpPr>
        <xdr:cNvPr id="633" name="テキスト ボックス 632"/>
        <xdr:cNvSpPr txBox="1"/>
      </xdr:nvSpPr>
      <xdr:spPr>
        <a:xfrm>
          <a:off x="12514795" y="130397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4" name="テキスト ボックス 633"/>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5" name="テキスト ボックス 634"/>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6" name="テキスト ボックス 635"/>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7" name="テキスト ボックス 636"/>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8" name="テキスト ボックス 637"/>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70952</xdr:rowOff>
    </xdr:from>
    <xdr:to>
      <xdr:col>85</xdr:col>
      <xdr:colOff>177800</xdr:colOff>
      <xdr:row>78</xdr:row>
      <xdr:rowOff>1102</xdr:rowOff>
    </xdr:to>
    <xdr:sp macro="" textlink="">
      <xdr:nvSpPr>
        <xdr:cNvPr id="639" name="楕円 638"/>
        <xdr:cNvSpPr/>
      </xdr:nvSpPr>
      <xdr:spPr>
        <a:xfrm>
          <a:off x="16268700" y="13272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49379</xdr:rowOff>
    </xdr:from>
    <xdr:ext cx="599010" cy="259045"/>
    <xdr:sp macro="" textlink="">
      <xdr:nvSpPr>
        <xdr:cNvPr id="640" name="公債費該当値テキスト"/>
        <xdr:cNvSpPr txBox="1"/>
      </xdr:nvSpPr>
      <xdr:spPr>
        <a:xfrm>
          <a:off x="16370300" y="132510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65979</xdr:rowOff>
    </xdr:from>
    <xdr:to>
      <xdr:col>81</xdr:col>
      <xdr:colOff>101600</xdr:colOff>
      <xdr:row>77</xdr:row>
      <xdr:rowOff>167579</xdr:rowOff>
    </xdr:to>
    <xdr:sp macro="" textlink="">
      <xdr:nvSpPr>
        <xdr:cNvPr id="641" name="楕円 640"/>
        <xdr:cNvSpPr/>
      </xdr:nvSpPr>
      <xdr:spPr>
        <a:xfrm>
          <a:off x="15430500" y="13267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77</xdr:row>
      <xdr:rowOff>158706</xdr:rowOff>
    </xdr:from>
    <xdr:ext cx="599010" cy="259045"/>
    <xdr:sp macro="" textlink="">
      <xdr:nvSpPr>
        <xdr:cNvPr id="642" name="テキスト ボックス 641"/>
        <xdr:cNvSpPr txBox="1"/>
      </xdr:nvSpPr>
      <xdr:spPr>
        <a:xfrm>
          <a:off x="15181795" y="133603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75053</xdr:rowOff>
    </xdr:from>
    <xdr:to>
      <xdr:col>76</xdr:col>
      <xdr:colOff>165100</xdr:colOff>
      <xdr:row>78</xdr:row>
      <xdr:rowOff>5203</xdr:rowOff>
    </xdr:to>
    <xdr:sp macro="" textlink="">
      <xdr:nvSpPr>
        <xdr:cNvPr id="643" name="楕円 642"/>
        <xdr:cNvSpPr/>
      </xdr:nvSpPr>
      <xdr:spPr>
        <a:xfrm>
          <a:off x="14541500" y="132767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77</xdr:row>
      <xdr:rowOff>167780</xdr:rowOff>
    </xdr:from>
    <xdr:ext cx="599010" cy="259045"/>
    <xdr:sp macro="" textlink="">
      <xdr:nvSpPr>
        <xdr:cNvPr id="644" name="テキスト ボックス 643"/>
        <xdr:cNvSpPr txBox="1"/>
      </xdr:nvSpPr>
      <xdr:spPr>
        <a:xfrm>
          <a:off x="14292795" y="133694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106869</xdr:rowOff>
    </xdr:from>
    <xdr:to>
      <xdr:col>72</xdr:col>
      <xdr:colOff>38100</xdr:colOff>
      <xdr:row>78</xdr:row>
      <xdr:rowOff>37019</xdr:rowOff>
    </xdr:to>
    <xdr:sp macro="" textlink="">
      <xdr:nvSpPr>
        <xdr:cNvPr id="645" name="楕円 644"/>
        <xdr:cNvSpPr/>
      </xdr:nvSpPr>
      <xdr:spPr>
        <a:xfrm>
          <a:off x="13652500" y="133085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78</xdr:row>
      <xdr:rowOff>28146</xdr:rowOff>
    </xdr:from>
    <xdr:ext cx="599010" cy="259045"/>
    <xdr:sp macro="" textlink="">
      <xdr:nvSpPr>
        <xdr:cNvPr id="646" name="テキスト ボックス 645"/>
        <xdr:cNvSpPr txBox="1"/>
      </xdr:nvSpPr>
      <xdr:spPr>
        <a:xfrm>
          <a:off x="13403795" y="134012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77370</xdr:rowOff>
    </xdr:from>
    <xdr:to>
      <xdr:col>67</xdr:col>
      <xdr:colOff>101600</xdr:colOff>
      <xdr:row>78</xdr:row>
      <xdr:rowOff>7520</xdr:rowOff>
    </xdr:to>
    <xdr:sp macro="" textlink="">
      <xdr:nvSpPr>
        <xdr:cNvPr id="647" name="楕円 646"/>
        <xdr:cNvSpPr/>
      </xdr:nvSpPr>
      <xdr:spPr>
        <a:xfrm>
          <a:off x="12763500" y="13279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77</xdr:row>
      <xdr:rowOff>170097</xdr:rowOff>
    </xdr:from>
    <xdr:ext cx="599010" cy="259045"/>
    <xdr:sp macro="" textlink="">
      <xdr:nvSpPr>
        <xdr:cNvPr id="648" name="テキスト ボックス 647"/>
        <xdr:cNvSpPr txBox="1"/>
      </xdr:nvSpPr>
      <xdr:spPr>
        <a:xfrm>
          <a:off x="12514795" y="133717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9" name="正方形/長方形 648"/>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0" name="正方形/長方形 649"/>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1" name="正方形/長方形 650"/>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2" name="正方形/長方形 651"/>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3" name="正方形/長方形 652"/>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4" name="正方形/長方形 653"/>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5" name="正方形/長方形 654"/>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31,947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6" name="正方形/長方形 655"/>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7" name="テキスト ボックス 656"/>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8" name="直線コネクタ 657"/>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59" name="直線コネクタ 658"/>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0" name="テキスト ボックス 659"/>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1" name="直線コネクタ 660"/>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2" name="テキスト ボックス 661"/>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3" name="直線コネクタ 662"/>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92</xdr:row>
      <xdr:rowOff>111777</xdr:rowOff>
    </xdr:from>
    <xdr:ext cx="685572" cy="259045"/>
    <xdr:sp macro="" textlink="">
      <xdr:nvSpPr>
        <xdr:cNvPr id="664" name="テキスト ボックス 663"/>
        <xdr:cNvSpPr txBox="1"/>
      </xdr:nvSpPr>
      <xdr:spPr>
        <a:xfrm>
          <a:off x="11760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65" name="直線コネクタ 664"/>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168927</xdr:rowOff>
    </xdr:from>
    <xdr:ext cx="685572" cy="259045"/>
    <xdr:sp macro="" textlink="">
      <xdr:nvSpPr>
        <xdr:cNvPr id="666" name="テキスト ボックス 665"/>
        <xdr:cNvSpPr txBox="1"/>
      </xdr:nvSpPr>
      <xdr:spPr>
        <a:xfrm>
          <a:off x="11760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7" name="直線コネクタ 666"/>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68" name="テキスト ボックス 667"/>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69"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101045</xdr:rowOff>
    </xdr:from>
    <xdr:to>
      <xdr:col>85</xdr:col>
      <xdr:colOff>126364</xdr:colOff>
      <xdr:row>98</xdr:row>
      <xdr:rowOff>137503</xdr:rowOff>
    </xdr:to>
    <xdr:cxnSp macro="">
      <xdr:nvCxnSpPr>
        <xdr:cNvPr id="670" name="直線コネクタ 669"/>
        <xdr:cNvCxnSpPr/>
      </xdr:nvCxnSpPr>
      <xdr:spPr>
        <a:xfrm flipV="1">
          <a:off x="16317595" y="15531545"/>
          <a:ext cx="1269" cy="14080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141330</xdr:rowOff>
    </xdr:from>
    <xdr:ext cx="469744" cy="259045"/>
    <xdr:sp macro="" textlink="">
      <xdr:nvSpPr>
        <xdr:cNvPr id="671" name="積立金最小値テキスト"/>
        <xdr:cNvSpPr txBox="1"/>
      </xdr:nvSpPr>
      <xdr:spPr>
        <a:xfrm>
          <a:off x="16370300" y="169434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137503</xdr:rowOff>
    </xdr:from>
    <xdr:to>
      <xdr:col>86</xdr:col>
      <xdr:colOff>25400</xdr:colOff>
      <xdr:row>98</xdr:row>
      <xdr:rowOff>137503</xdr:rowOff>
    </xdr:to>
    <xdr:cxnSp macro="">
      <xdr:nvCxnSpPr>
        <xdr:cNvPr id="672" name="直線コネクタ 671"/>
        <xdr:cNvCxnSpPr/>
      </xdr:nvCxnSpPr>
      <xdr:spPr>
        <a:xfrm>
          <a:off x="16230600" y="169396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47722</xdr:rowOff>
    </xdr:from>
    <xdr:ext cx="690189" cy="259045"/>
    <xdr:sp macro="" textlink="">
      <xdr:nvSpPr>
        <xdr:cNvPr id="673" name="積立金最大値テキスト"/>
        <xdr:cNvSpPr txBox="1"/>
      </xdr:nvSpPr>
      <xdr:spPr>
        <a:xfrm>
          <a:off x="16370300" y="1530677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1,542,274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101045</xdr:rowOff>
    </xdr:from>
    <xdr:to>
      <xdr:col>86</xdr:col>
      <xdr:colOff>25400</xdr:colOff>
      <xdr:row>90</xdr:row>
      <xdr:rowOff>101045</xdr:rowOff>
    </xdr:to>
    <xdr:cxnSp macro="">
      <xdr:nvCxnSpPr>
        <xdr:cNvPr id="674" name="直線コネクタ 673"/>
        <xdr:cNvCxnSpPr/>
      </xdr:nvCxnSpPr>
      <xdr:spPr>
        <a:xfrm>
          <a:off x="16230600" y="155315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105683</xdr:rowOff>
    </xdr:from>
    <xdr:to>
      <xdr:col>85</xdr:col>
      <xdr:colOff>127000</xdr:colOff>
      <xdr:row>97</xdr:row>
      <xdr:rowOff>116001</xdr:rowOff>
    </xdr:to>
    <xdr:cxnSp macro="">
      <xdr:nvCxnSpPr>
        <xdr:cNvPr id="675" name="直線コネクタ 674"/>
        <xdr:cNvCxnSpPr/>
      </xdr:nvCxnSpPr>
      <xdr:spPr>
        <a:xfrm flipV="1">
          <a:off x="15481300" y="16736333"/>
          <a:ext cx="838200" cy="103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130394</xdr:rowOff>
    </xdr:from>
    <xdr:ext cx="599010" cy="259045"/>
    <xdr:sp macro="" textlink="">
      <xdr:nvSpPr>
        <xdr:cNvPr id="676" name="積立金平均値テキスト"/>
        <xdr:cNvSpPr txBox="1"/>
      </xdr:nvSpPr>
      <xdr:spPr>
        <a:xfrm>
          <a:off x="16370300" y="1676104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118,528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151967</xdr:rowOff>
    </xdr:from>
    <xdr:to>
      <xdr:col>85</xdr:col>
      <xdr:colOff>177800</xdr:colOff>
      <xdr:row>98</xdr:row>
      <xdr:rowOff>82117</xdr:rowOff>
    </xdr:to>
    <xdr:sp macro="" textlink="">
      <xdr:nvSpPr>
        <xdr:cNvPr id="677" name="フローチャート: 判断 676"/>
        <xdr:cNvSpPr/>
      </xdr:nvSpPr>
      <xdr:spPr>
        <a:xfrm>
          <a:off x="16268700" y="16782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116001</xdr:rowOff>
    </xdr:from>
    <xdr:to>
      <xdr:col>81</xdr:col>
      <xdr:colOff>50800</xdr:colOff>
      <xdr:row>98</xdr:row>
      <xdr:rowOff>40856</xdr:rowOff>
    </xdr:to>
    <xdr:cxnSp macro="">
      <xdr:nvCxnSpPr>
        <xdr:cNvPr id="678" name="直線コネクタ 677"/>
        <xdr:cNvCxnSpPr/>
      </xdr:nvCxnSpPr>
      <xdr:spPr>
        <a:xfrm flipV="1">
          <a:off x="14592300" y="16746651"/>
          <a:ext cx="889000" cy="96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138706</xdr:rowOff>
    </xdr:from>
    <xdr:to>
      <xdr:col>81</xdr:col>
      <xdr:colOff>101600</xdr:colOff>
      <xdr:row>98</xdr:row>
      <xdr:rowOff>68856</xdr:rowOff>
    </xdr:to>
    <xdr:sp macro="" textlink="">
      <xdr:nvSpPr>
        <xdr:cNvPr id="679" name="フローチャート: 判断 678"/>
        <xdr:cNvSpPr/>
      </xdr:nvSpPr>
      <xdr:spPr>
        <a:xfrm>
          <a:off x="15430500" y="16769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98</xdr:row>
      <xdr:rowOff>59983</xdr:rowOff>
    </xdr:from>
    <xdr:ext cx="599010" cy="259045"/>
    <xdr:sp macro="" textlink="">
      <xdr:nvSpPr>
        <xdr:cNvPr id="680" name="テキスト ボックス 679"/>
        <xdr:cNvSpPr txBox="1"/>
      </xdr:nvSpPr>
      <xdr:spPr>
        <a:xfrm>
          <a:off x="15181795" y="168620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133,032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13948</xdr:rowOff>
    </xdr:from>
    <xdr:to>
      <xdr:col>76</xdr:col>
      <xdr:colOff>114300</xdr:colOff>
      <xdr:row>98</xdr:row>
      <xdr:rowOff>40856</xdr:rowOff>
    </xdr:to>
    <xdr:cxnSp macro="">
      <xdr:nvCxnSpPr>
        <xdr:cNvPr id="681" name="直線コネクタ 680"/>
        <xdr:cNvCxnSpPr/>
      </xdr:nvCxnSpPr>
      <xdr:spPr>
        <a:xfrm>
          <a:off x="13703300" y="16816048"/>
          <a:ext cx="889000" cy="26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15325</xdr:rowOff>
    </xdr:from>
    <xdr:to>
      <xdr:col>76</xdr:col>
      <xdr:colOff>165100</xdr:colOff>
      <xdr:row>98</xdr:row>
      <xdr:rowOff>116925</xdr:rowOff>
    </xdr:to>
    <xdr:sp macro="" textlink="">
      <xdr:nvSpPr>
        <xdr:cNvPr id="682" name="フローチャート: 判断 681"/>
        <xdr:cNvSpPr/>
      </xdr:nvSpPr>
      <xdr:spPr>
        <a:xfrm>
          <a:off x="14541500" y="16817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108052</xdr:rowOff>
    </xdr:from>
    <xdr:ext cx="534377" cy="259045"/>
    <xdr:sp macro="" textlink="">
      <xdr:nvSpPr>
        <xdr:cNvPr id="683" name="テキスト ボックス 682"/>
        <xdr:cNvSpPr txBox="1"/>
      </xdr:nvSpPr>
      <xdr:spPr>
        <a:xfrm>
          <a:off x="14325111" y="16910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13948</xdr:rowOff>
    </xdr:from>
    <xdr:to>
      <xdr:col>71</xdr:col>
      <xdr:colOff>177800</xdr:colOff>
      <xdr:row>98</xdr:row>
      <xdr:rowOff>16985</xdr:rowOff>
    </xdr:to>
    <xdr:cxnSp macro="">
      <xdr:nvCxnSpPr>
        <xdr:cNvPr id="684" name="直線コネクタ 683"/>
        <xdr:cNvCxnSpPr/>
      </xdr:nvCxnSpPr>
      <xdr:spPr>
        <a:xfrm flipV="1">
          <a:off x="12814300" y="16816048"/>
          <a:ext cx="889000" cy="30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27187</xdr:rowOff>
    </xdr:from>
    <xdr:to>
      <xdr:col>72</xdr:col>
      <xdr:colOff>38100</xdr:colOff>
      <xdr:row>98</xdr:row>
      <xdr:rowOff>128787</xdr:rowOff>
    </xdr:to>
    <xdr:sp macro="" textlink="">
      <xdr:nvSpPr>
        <xdr:cNvPr id="685" name="フローチャート: 判断 684"/>
        <xdr:cNvSpPr/>
      </xdr:nvSpPr>
      <xdr:spPr>
        <a:xfrm>
          <a:off x="13652500" y="16829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119914</xdr:rowOff>
    </xdr:from>
    <xdr:ext cx="534377" cy="259045"/>
    <xdr:sp macro="" textlink="">
      <xdr:nvSpPr>
        <xdr:cNvPr id="686" name="テキスト ボックス 685"/>
        <xdr:cNvSpPr txBox="1"/>
      </xdr:nvSpPr>
      <xdr:spPr>
        <a:xfrm>
          <a:off x="13436111" y="16922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23558</xdr:rowOff>
    </xdr:from>
    <xdr:to>
      <xdr:col>67</xdr:col>
      <xdr:colOff>101600</xdr:colOff>
      <xdr:row>98</xdr:row>
      <xdr:rowOff>125158</xdr:rowOff>
    </xdr:to>
    <xdr:sp macro="" textlink="">
      <xdr:nvSpPr>
        <xdr:cNvPr id="687" name="フローチャート: 判断 686"/>
        <xdr:cNvSpPr/>
      </xdr:nvSpPr>
      <xdr:spPr>
        <a:xfrm>
          <a:off x="12763500" y="16825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116285</xdr:rowOff>
    </xdr:from>
    <xdr:ext cx="534377" cy="259045"/>
    <xdr:sp macro="" textlink="">
      <xdr:nvSpPr>
        <xdr:cNvPr id="688" name="テキスト ボックス 687"/>
        <xdr:cNvSpPr txBox="1"/>
      </xdr:nvSpPr>
      <xdr:spPr>
        <a:xfrm>
          <a:off x="12547111" y="16918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89" name="テキスト ボックス 688"/>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0" name="テキスト ボックス 689"/>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1" name="テキスト ボックス 690"/>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2" name="テキスト ボックス 691"/>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3" name="テキスト ボックス 692"/>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54883</xdr:rowOff>
    </xdr:from>
    <xdr:to>
      <xdr:col>85</xdr:col>
      <xdr:colOff>177800</xdr:colOff>
      <xdr:row>97</xdr:row>
      <xdr:rowOff>156483</xdr:rowOff>
    </xdr:to>
    <xdr:sp macro="" textlink="">
      <xdr:nvSpPr>
        <xdr:cNvPr id="694" name="楕円 693"/>
        <xdr:cNvSpPr/>
      </xdr:nvSpPr>
      <xdr:spPr>
        <a:xfrm>
          <a:off x="16268700" y="166855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77760</xdr:rowOff>
    </xdr:from>
    <xdr:ext cx="599010" cy="259045"/>
    <xdr:sp macro="" textlink="">
      <xdr:nvSpPr>
        <xdr:cNvPr id="695" name="積立金該当値テキスト"/>
        <xdr:cNvSpPr txBox="1"/>
      </xdr:nvSpPr>
      <xdr:spPr>
        <a:xfrm>
          <a:off x="16370300" y="165369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224,701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65201</xdr:rowOff>
    </xdr:from>
    <xdr:to>
      <xdr:col>81</xdr:col>
      <xdr:colOff>101600</xdr:colOff>
      <xdr:row>97</xdr:row>
      <xdr:rowOff>166801</xdr:rowOff>
    </xdr:to>
    <xdr:sp macro="" textlink="">
      <xdr:nvSpPr>
        <xdr:cNvPr id="696" name="楕円 695"/>
        <xdr:cNvSpPr/>
      </xdr:nvSpPr>
      <xdr:spPr>
        <a:xfrm>
          <a:off x="15430500" y="166958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96</xdr:row>
      <xdr:rowOff>11878</xdr:rowOff>
    </xdr:from>
    <xdr:ext cx="599010" cy="259045"/>
    <xdr:sp macro="" textlink="">
      <xdr:nvSpPr>
        <xdr:cNvPr id="697" name="テキスト ボックス 696"/>
        <xdr:cNvSpPr txBox="1"/>
      </xdr:nvSpPr>
      <xdr:spPr>
        <a:xfrm>
          <a:off x="15181795" y="164710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213,418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161506</xdr:rowOff>
    </xdr:from>
    <xdr:to>
      <xdr:col>76</xdr:col>
      <xdr:colOff>165100</xdr:colOff>
      <xdr:row>98</xdr:row>
      <xdr:rowOff>91656</xdr:rowOff>
    </xdr:to>
    <xdr:sp macro="" textlink="">
      <xdr:nvSpPr>
        <xdr:cNvPr id="698" name="楕円 697"/>
        <xdr:cNvSpPr/>
      </xdr:nvSpPr>
      <xdr:spPr>
        <a:xfrm>
          <a:off x="14541500" y="16792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96</xdr:row>
      <xdr:rowOff>108183</xdr:rowOff>
    </xdr:from>
    <xdr:ext cx="599010" cy="259045"/>
    <xdr:sp macro="" textlink="">
      <xdr:nvSpPr>
        <xdr:cNvPr id="699" name="テキスト ボックス 698"/>
        <xdr:cNvSpPr txBox="1"/>
      </xdr:nvSpPr>
      <xdr:spPr>
        <a:xfrm>
          <a:off x="14292795" y="165673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134598</xdr:rowOff>
    </xdr:from>
    <xdr:to>
      <xdr:col>72</xdr:col>
      <xdr:colOff>38100</xdr:colOff>
      <xdr:row>98</xdr:row>
      <xdr:rowOff>64748</xdr:rowOff>
    </xdr:to>
    <xdr:sp macro="" textlink="">
      <xdr:nvSpPr>
        <xdr:cNvPr id="700" name="楕円 699"/>
        <xdr:cNvSpPr/>
      </xdr:nvSpPr>
      <xdr:spPr>
        <a:xfrm>
          <a:off x="13652500" y="16765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96</xdr:row>
      <xdr:rowOff>81275</xdr:rowOff>
    </xdr:from>
    <xdr:ext cx="599010" cy="259045"/>
    <xdr:sp macro="" textlink="">
      <xdr:nvSpPr>
        <xdr:cNvPr id="701" name="テキスト ボックス 700"/>
        <xdr:cNvSpPr txBox="1"/>
      </xdr:nvSpPr>
      <xdr:spPr>
        <a:xfrm>
          <a:off x="13403795" y="165404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137635</xdr:rowOff>
    </xdr:from>
    <xdr:to>
      <xdr:col>67</xdr:col>
      <xdr:colOff>101600</xdr:colOff>
      <xdr:row>98</xdr:row>
      <xdr:rowOff>67785</xdr:rowOff>
    </xdr:to>
    <xdr:sp macro="" textlink="">
      <xdr:nvSpPr>
        <xdr:cNvPr id="702" name="楕円 701"/>
        <xdr:cNvSpPr/>
      </xdr:nvSpPr>
      <xdr:spPr>
        <a:xfrm>
          <a:off x="12763500" y="16768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96</xdr:row>
      <xdr:rowOff>84312</xdr:rowOff>
    </xdr:from>
    <xdr:ext cx="599010" cy="259045"/>
    <xdr:sp macro="" textlink="">
      <xdr:nvSpPr>
        <xdr:cNvPr id="703" name="テキスト ボックス 702"/>
        <xdr:cNvSpPr txBox="1"/>
      </xdr:nvSpPr>
      <xdr:spPr>
        <a:xfrm>
          <a:off x="12514795" y="165435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4" name="正方形/長方形 703"/>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5" name="正方形/長方形 704"/>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6" name="正方形/長方形 705"/>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7" name="正方形/長方形 706"/>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8" name="正方形/長方形 707"/>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09" name="正方形/長方形 708"/>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0" name="正方形/長方形 709"/>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1" name="正方形/長方形 710"/>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2" name="テキスト ボックス 711"/>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3" name="直線コネクタ 712"/>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4" name="直線コネクタ 713"/>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15" name="テキスト ボックス 714"/>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16" name="直線コネクタ 715"/>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17" name="テキスト ボックス 716"/>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18" name="直線コネクタ 717"/>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19" name="テキスト ボックス 718"/>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0" name="直線コネクタ 719"/>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21" name="テキスト ボックス 720"/>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2" name="直線コネクタ 721"/>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23" name="テキスト ボックス 722"/>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4" name="直線コネクタ 723"/>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5" name="テキスト ボックス 724"/>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6"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10960</xdr:rowOff>
    </xdr:from>
    <xdr:to>
      <xdr:col>116</xdr:col>
      <xdr:colOff>62864</xdr:colOff>
      <xdr:row>39</xdr:row>
      <xdr:rowOff>44450</xdr:rowOff>
    </xdr:to>
    <xdr:cxnSp macro="">
      <xdr:nvCxnSpPr>
        <xdr:cNvPr id="727" name="直線コネクタ 726"/>
        <xdr:cNvCxnSpPr/>
      </xdr:nvCxnSpPr>
      <xdr:spPr>
        <a:xfrm flipV="1">
          <a:off x="22159595" y="5154460"/>
          <a:ext cx="1269" cy="15765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28"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29" name="直線コネクタ 728"/>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129087</xdr:rowOff>
    </xdr:from>
    <xdr:ext cx="534377" cy="259045"/>
    <xdr:sp macro="" textlink="">
      <xdr:nvSpPr>
        <xdr:cNvPr id="730" name="投資及び出資金最大値テキスト"/>
        <xdr:cNvSpPr txBox="1"/>
      </xdr:nvSpPr>
      <xdr:spPr>
        <a:xfrm>
          <a:off x="22212300" y="49296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41,379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10960</xdr:rowOff>
    </xdr:from>
    <xdr:to>
      <xdr:col>116</xdr:col>
      <xdr:colOff>152400</xdr:colOff>
      <xdr:row>30</xdr:row>
      <xdr:rowOff>10960</xdr:rowOff>
    </xdr:to>
    <xdr:cxnSp macro="">
      <xdr:nvCxnSpPr>
        <xdr:cNvPr id="731" name="直線コネクタ 730"/>
        <xdr:cNvCxnSpPr/>
      </xdr:nvCxnSpPr>
      <xdr:spPr>
        <a:xfrm>
          <a:off x="22072600" y="5154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31458</xdr:rowOff>
    </xdr:from>
    <xdr:to>
      <xdr:col>116</xdr:col>
      <xdr:colOff>63500</xdr:colOff>
      <xdr:row>39</xdr:row>
      <xdr:rowOff>35078</xdr:rowOff>
    </xdr:to>
    <xdr:cxnSp macro="">
      <xdr:nvCxnSpPr>
        <xdr:cNvPr id="732" name="直線コネクタ 731"/>
        <xdr:cNvCxnSpPr/>
      </xdr:nvCxnSpPr>
      <xdr:spPr>
        <a:xfrm flipV="1">
          <a:off x="21323300" y="6718008"/>
          <a:ext cx="838200" cy="3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82973</xdr:rowOff>
    </xdr:from>
    <xdr:ext cx="469744" cy="259045"/>
    <xdr:sp macro="" textlink="">
      <xdr:nvSpPr>
        <xdr:cNvPr id="733" name="投資及び出資金平均値テキスト"/>
        <xdr:cNvSpPr txBox="1"/>
      </xdr:nvSpPr>
      <xdr:spPr>
        <a:xfrm>
          <a:off x="22212300" y="642662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60096</xdr:rowOff>
    </xdr:from>
    <xdr:to>
      <xdr:col>116</xdr:col>
      <xdr:colOff>114300</xdr:colOff>
      <xdr:row>38</xdr:row>
      <xdr:rowOff>161696</xdr:rowOff>
    </xdr:to>
    <xdr:sp macro="" textlink="">
      <xdr:nvSpPr>
        <xdr:cNvPr id="734" name="フローチャート: 判断 733"/>
        <xdr:cNvSpPr/>
      </xdr:nvSpPr>
      <xdr:spPr>
        <a:xfrm>
          <a:off x="22110700" y="6575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35078</xdr:rowOff>
    </xdr:from>
    <xdr:to>
      <xdr:col>111</xdr:col>
      <xdr:colOff>177800</xdr:colOff>
      <xdr:row>39</xdr:row>
      <xdr:rowOff>44450</xdr:rowOff>
    </xdr:to>
    <xdr:cxnSp macro="">
      <xdr:nvCxnSpPr>
        <xdr:cNvPr id="735" name="直線コネクタ 734"/>
        <xdr:cNvCxnSpPr/>
      </xdr:nvCxnSpPr>
      <xdr:spPr>
        <a:xfrm flipV="1">
          <a:off x="20434300" y="6721628"/>
          <a:ext cx="889000" cy="93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69850</xdr:rowOff>
    </xdr:from>
    <xdr:to>
      <xdr:col>112</xdr:col>
      <xdr:colOff>38100</xdr:colOff>
      <xdr:row>39</xdr:row>
      <xdr:rowOff>0</xdr:rowOff>
    </xdr:to>
    <xdr:sp macro="" textlink="">
      <xdr:nvSpPr>
        <xdr:cNvPr id="736" name="フローチャート: 判断 735"/>
        <xdr:cNvSpPr/>
      </xdr:nvSpPr>
      <xdr:spPr>
        <a:xfrm>
          <a:off x="21272500" y="6584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16527</xdr:rowOff>
    </xdr:from>
    <xdr:ext cx="469744" cy="259045"/>
    <xdr:sp macro="" textlink="">
      <xdr:nvSpPr>
        <xdr:cNvPr id="737" name="テキスト ボックス 736"/>
        <xdr:cNvSpPr txBox="1"/>
      </xdr:nvSpPr>
      <xdr:spPr>
        <a:xfrm>
          <a:off x="21088428" y="6360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42049</xdr:rowOff>
    </xdr:from>
    <xdr:to>
      <xdr:col>107</xdr:col>
      <xdr:colOff>50800</xdr:colOff>
      <xdr:row>39</xdr:row>
      <xdr:rowOff>44450</xdr:rowOff>
    </xdr:to>
    <xdr:cxnSp macro="">
      <xdr:nvCxnSpPr>
        <xdr:cNvPr id="738" name="直線コネクタ 737"/>
        <xdr:cNvCxnSpPr/>
      </xdr:nvCxnSpPr>
      <xdr:spPr>
        <a:xfrm>
          <a:off x="19545300" y="6728599"/>
          <a:ext cx="889000" cy="2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70269</xdr:rowOff>
    </xdr:from>
    <xdr:to>
      <xdr:col>107</xdr:col>
      <xdr:colOff>101600</xdr:colOff>
      <xdr:row>39</xdr:row>
      <xdr:rowOff>419</xdr:rowOff>
    </xdr:to>
    <xdr:sp macro="" textlink="">
      <xdr:nvSpPr>
        <xdr:cNvPr id="739" name="フローチャート: 判断 738"/>
        <xdr:cNvSpPr/>
      </xdr:nvSpPr>
      <xdr:spPr>
        <a:xfrm>
          <a:off x="20383500" y="6585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16946</xdr:rowOff>
    </xdr:from>
    <xdr:ext cx="469744" cy="259045"/>
    <xdr:sp macro="" textlink="">
      <xdr:nvSpPr>
        <xdr:cNvPr id="740" name="テキスト ボックス 739"/>
        <xdr:cNvSpPr txBox="1"/>
      </xdr:nvSpPr>
      <xdr:spPr>
        <a:xfrm>
          <a:off x="20199428" y="63605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30886</xdr:rowOff>
    </xdr:from>
    <xdr:to>
      <xdr:col>102</xdr:col>
      <xdr:colOff>114300</xdr:colOff>
      <xdr:row>39</xdr:row>
      <xdr:rowOff>42049</xdr:rowOff>
    </xdr:to>
    <xdr:cxnSp macro="">
      <xdr:nvCxnSpPr>
        <xdr:cNvPr id="741" name="直線コネクタ 740"/>
        <xdr:cNvCxnSpPr/>
      </xdr:nvCxnSpPr>
      <xdr:spPr>
        <a:xfrm>
          <a:off x="18656300" y="6717436"/>
          <a:ext cx="889000" cy="11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124143</xdr:rowOff>
    </xdr:from>
    <xdr:to>
      <xdr:col>102</xdr:col>
      <xdr:colOff>165100</xdr:colOff>
      <xdr:row>39</xdr:row>
      <xdr:rowOff>54293</xdr:rowOff>
    </xdr:to>
    <xdr:sp macro="" textlink="">
      <xdr:nvSpPr>
        <xdr:cNvPr id="742" name="フローチャート: 判断 741"/>
        <xdr:cNvSpPr/>
      </xdr:nvSpPr>
      <xdr:spPr>
        <a:xfrm>
          <a:off x="19494500" y="6639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70819</xdr:rowOff>
    </xdr:from>
    <xdr:ext cx="469744" cy="259045"/>
    <xdr:sp macro="" textlink="">
      <xdr:nvSpPr>
        <xdr:cNvPr id="743" name="テキスト ボックス 742"/>
        <xdr:cNvSpPr txBox="1"/>
      </xdr:nvSpPr>
      <xdr:spPr>
        <a:xfrm>
          <a:off x="19310428" y="64144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115532</xdr:rowOff>
    </xdr:from>
    <xdr:to>
      <xdr:col>98</xdr:col>
      <xdr:colOff>38100</xdr:colOff>
      <xdr:row>39</xdr:row>
      <xdr:rowOff>45682</xdr:rowOff>
    </xdr:to>
    <xdr:sp macro="" textlink="">
      <xdr:nvSpPr>
        <xdr:cNvPr id="744" name="フローチャート: 判断 743"/>
        <xdr:cNvSpPr/>
      </xdr:nvSpPr>
      <xdr:spPr>
        <a:xfrm>
          <a:off x="18605500" y="6630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62209</xdr:rowOff>
    </xdr:from>
    <xdr:ext cx="469744" cy="259045"/>
    <xdr:sp macro="" textlink="">
      <xdr:nvSpPr>
        <xdr:cNvPr id="745" name="テキスト ボックス 744"/>
        <xdr:cNvSpPr txBox="1"/>
      </xdr:nvSpPr>
      <xdr:spPr>
        <a:xfrm>
          <a:off x="18421428" y="64058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6" name="テキスト ボックス 745"/>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7" name="テキスト ボックス 746"/>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8" name="テキスト ボックス 747"/>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9" name="テキスト ボックス 748"/>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0" name="テキスト ボックス 749"/>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152108</xdr:rowOff>
    </xdr:from>
    <xdr:to>
      <xdr:col>116</xdr:col>
      <xdr:colOff>114300</xdr:colOff>
      <xdr:row>39</xdr:row>
      <xdr:rowOff>82258</xdr:rowOff>
    </xdr:to>
    <xdr:sp macro="" textlink="">
      <xdr:nvSpPr>
        <xdr:cNvPr id="751" name="楕円 750"/>
        <xdr:cNvSpPr/>
      </xdr:nvSpPr>
      <xdr:spPr>
        <a:xfrm>
          <a:off x="22110700" y="6667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67035</xdr:rowOff>
    </xdr:from>
    <xdr:ext cx="378565" cy="259045"/>
    <xdr:sp macro="" textlink="">
      <xdr:nvSpPr>
        <xdr:cNvPr id="752" name="投資及び出資金該当値テキスト"/>
        <xdr:cNvSpPr txBox="1"/>
      </xdr:nvSpPr>
      <xdr:spPr>
        <a:xfrm>
          <a:off x="22212300" y="658213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155728</xdr:rowOff>
    </xdr:from>
    <xdr:to>
      <xdr:col>112</xdr:col>
      <xdr:colOff>38100</xdr:colOff>
      <xdr:row>39</xdr:row>
      <xdr:rowOff>85878</xdr:rowOff>
    </xdr:to>
    <xdr:sp macro="" textlink="">
      <xdr:nvSpPr>
        <xdr:cNvPr id="753" name="楕円 752"/>
        <xdr:cNvSpPr/>
      </xdr:nvSpPr>
      <xdr:spPr>
        <a:xfrm>
          <a:off x="21272500" y="6670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39</xdr:row>
      <xdr:rowOff>77005</xdr:rowOff>
    </xdr:from>
    <xdr:ext cx="378565" cy="259045"/>
    <xdr:sp macro="" textlink="">
      <xdr:nvSpPr>
        <xdr:cNvPr id="754" name="テキスト ボックス 753"/>
        <xdr:cNvSpPr txBox="1"/>
      </xdr:nvSpPr>
      <xdr:spPr>
        <a:xfrm>
          <a:off x="21134017" y="676355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55" name="楕円 754"/>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56" name="テキスト ボックス 755"/>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162699</xdr:rowOff>
    </xdr:from>
    <xdr:to>
      <xdr:col>102</xdr:col>
      <xdr:colOff>165100</xdr:colOff>
      <xdr:row>39</xdr:row>
      <xdr:rowOff>92849</xdr:rowOff>
    </xdr:to>
    <xdr:sp macro="" textlink="">
      <xdr:nvSpPr>
        <xdr:cNvPr id="757" name="楕円 756"/>
        <xdr:cNvSpPr/>
      </xdr:nvSpPr>
      <xdr:spPr>
        <a:xfrm>
          <a:off x="19494500" y="66777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39</xdr:row>
      <xdr:rowOff>83976</xdr:rowOff>
    </xdr:from>
    <xdr:ext cx="313932" cy="259045"/>
    <xdr:sp macro="" textlink="">
      <xdr:nvSpPr>
        <xdr:cNvPr id="758" name="テキスト ボックス 757"/>
        <xdr:cNvSpPr txBox="1"/>
      </xdr:nvSpPr>
      <xdr:spPr>
        <a:xfrm>
          <a:off x="19388333" y="677052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151536</xdr:rowOff>
    </xdr:from>
    <xdr:to>
      <xdr:col>98</xdr:col>
      <xdr:colOff>38100</xdr:colOff>
      <xdr:row>39</xdr:row>
      <xdr:rowOff>81686</xdr:rowOff>
    </xdr:to>
    <xdr:sp macro="" textlink="">
      <xdr:nvSpPr>
        <xdr:cNvPr id="759" name="楕円 758"/>
        <xdr:cNvSpPr/>
      </xdr:nvSpPr>
      <xdr:spPr>
        <a:xfrm>
          <a:off x="18605500" y="6666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39</xdr:row>
      <xdr:rowOff>72813</xdr:rowOff>
    </xdr:from>
    <xdr:ext cx="378565" cy="259045"/>
    <xdr:sp macro="" textlink="">
      <xdr:nvSpPr>
        <xdr:cNvPr id="760" name="テキスト ボックス 759"/>
        <xdr:cNvSpPr txBox="1"/>
      </xdr:nvSpPr>
      <xdr:spPr>
        <a:xfrm>
          <a:off x="18467017" y="67593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1" name="正方形/長方形 760"/>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2" name="正方形/長方形 761"/>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3" name="正方形/長方形 762"/>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4" name="正方形/長方形 763"/>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5" name="正方形/長方形 764"/>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6" name="正方形/長方形 765"/>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7" name="正方形/長方形 766"/>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8" name="正方形/長方形 767"/>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9" name="テキスト ボックス 768"/>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0" name="直線コネクタ 769"/>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1" name="直線コネクタ 770"/>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2" name="テキスト ボックス 771"/>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3" name="直線コネクタ 772"/>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4" name="テキスト ボックス 773"/>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5" name="直線コネクタ 774"/>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53</xdr:row>
      <xdr:rowOff>168927</xdr:rowOff>
    </xdr:from>
    <xdr:ext cx="595419" cy="259045"/>
    <xdr:sp macro="" textlink="">
      <xdr:nvSpPr>
        <xdr:cNvPr id="776" name="テキスト ボックス 775"/>
        <xdr:cNvSpPr txBox="1"/>
      </xdr:nvSpPr>
      <xdr:spPr>
        <a:xfrm>
          <a:off x="17692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7" name="直線コネクタ 776"/>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51</xdr:row>
      <xdr:rowOff>130827</xdr:rowOff>
    </xdr:from>
    <xdr:ext cx="595419" cy="259045"/>
    <xdr:sp macro="" textlink="">
      <xdr:nvSpPr>
        <xdr:cNvPr id="778" name="テキスト ボックス 777"/>
        <xdr:cNvSpPr txBox="1"/>
      </xdr:nvSpPr>
      <xdr:spPr>
        <a:xfrm>
          <a:off x="17692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79" name="直線コネクタ 778"/>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92727</xdr:rowOff>
    </xdr:from>
    <xdr:ext cx="595419" cy="259045"/>
    <xdr:sp macro="" textlink="">
      <xdr:nvSpPr>
        <xdr:cNvPr id="780" name="テキスト ボックス 779"/>
        <xdr:cNvSpPr txBox="1"/>
      </xdr:nvSpPr>
      <xdr:spPr>
        <a:xfrm>
          <a:off x="17692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1" name="直線コネクタ 780"/>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2" name="テキスト ボックス 781"/>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3"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155032</xdr:rowOff>
    </xdr:from>
    <xdr:to>
      <xdr:col>116</xdr:col>
      <xdr:colOff>62864</xdr:colOff>
      <xdr:row>59</xdr:row>
      <xdr:rowOff>44450</xdr:rowOff>
    </xdr:to>
    <xdr:cxnSp macro="">
      <xdr:nvCxnSpPr>
        <xdr:cNvPr id="784" name="直線コネクタ 783"/>
        <xdr:cNvCxnSpPr/>
      </xdr:nvCxnSpPr>
      <xdr:spPr>
        <a:xfrm flipV="1">
          <a:off x="22159595" y="8727532"/>
          <a:ext cx="1269" cy="14324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85"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86" name="直線コネクタ 785"/>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101709</xdr:rowOff>
    </xdr:from>
    <xdr:ext cx="599010" cy="259045"/>
    <xdr:sp macro="" textlink="">
      <xdr:nvSpPr>
        <xdr:cNvPr id="787" name="貸付金最大値テキスト"/>
        <xdr:cNvSpPr txBox="1"/>
      </xdr:nvSpPr>
      <xdr:spPr>
        <a:xfrm>
          <a:off x="22212300" y="85027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187,988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155032</xdr:rowOff>
    </xdr:from>
    <xdr:to>
      <xdr:col>116</xdr:col>
      <xdr:colOff>152400</xdr:colOff>
      <xdr:row>50</xdr:row>
      <xdr:rowOff>155032</xdr:rowOff>
    </xdr:to>
    <xdr:cxnSp macro="">
      <xdr:nvCxnSpPr>
        <xdr:cNvPr id="788" name="直線コネクタ 787"/>
        <xdr:cNvCxnSpPr/>
      </xdr:nvCxnSpPr>
      <xdr:spPr>
        <a:xfrm>
          <a:off x="22072600" y="87275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57</xdr:row>
      <xdr:rowOff>95687</xdr:rowOff>
    </xdr:from>
    <xdr:to>
      <xdr:col>116</xdr:col>
      <xdr:colOff>63500</xdr:colOff>
      <xdr:row>57</xdr:row>
      <xdr:rowOff>113640</xdr:rowOff>
    </xdr:to>
    <xdr:cxnSp macro="">
      <xdr:nvCxnSpPr>
        <xdr:cNvPr id="789" name="直線コネクタ 788"/>
        <xdr:cNvCxnSpPr/>
      </xdr:nvCxnSpPr>
      <xdr:spPr>
        <a:xfrm flipV="1">
          <a:off x="21323300" y="9868337"/>
          <a:ext cx="838200" cy="17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82704</xdr:rowOff>
    </xdr:from>
    <xdr:ext cx="469744" cy="259045"/>
    <xdr:sp macro="" textlink="">
      <xdr:nvSpPr>
        <xdr:cNvPr id="790" name="貸付金平均値テキスト"/>
        <xdr:cNvSpPr txBox="1"/>
      </xdr:nvSpPr>
      <xdr:spPr>
        <a:xfrm>
          <a:off x="22212300" y="1002680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104277</xdr:rowOff>
    </xdr:from>
    <xdr:to>
      <xdr:col>116</xdr:col>
      <xdr:colOff>114300</xdr:colOff>
      <xdr:row>59</xdr:row>
      <xdr:rowOff>34427</xdr:rowOff>
    </xdr:to>
    <xdr:sp macro="" textlink="">
      <xdr:nvSpPr>
        <xdr:cNvPr id="791" name="フローチャート: 判断 790"/>
        <xdr:cNvSpPr/>
      </xdr:nvSpPr>
      <xdr:spPr>
        <a:xfrm>
          <a:off x="22110700" y="10048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57</xdr:row>
      <xdr:rowOff>113640</xdr:rowOff>
    </xdr:from>
    <xdr:to>
      <xdr:col>111</xdr:col>
      <xdr:colOff>177800</xdr:colOff>
      <xdr:row>57</xdr:row>
      <xdr:rowOff>118410</xdr:rowOff>
    </xdr:to>
    <xdr:cxnSp macro="">
      <xdr:nvCxnSpPr>
        <xdr:cNvPr id="792" name="直線コネクタ 791"/>
        <xdr:cNvCxnSpPr/>
      </xdr:nvCxnSpPr>
      <xdr:spPr>
        <a:xfrm flipV="1">
          <a:off x="20434300" y="9886290"/>
          <a:ext cx="889000" cy="4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104361</xdr:rowOff>
    </xdr:from>
    <xdr:to>
      <xdr:col>112</xdr:col>
      <xdr:colOff>38100</xdr:colOff>
      <xdr:row>59</xdr:row>
      <xdr:rowOff>34511</xdr:rowOff>
    </xdr:to>
    <xdr:sp macro="" textlink="">
      <xdr:nvSpPr>
        <xdr:cNvPr id="793" name="フローチャート: 判断 792"/>
        <xdr:cNvSpPr/>
      </xdr:nvSpPr>
      <xdr:spPr>
        <a:xfrm>
          <a:off x="21272500" y="10048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59</xdr:row>
      <xdr:rowOff>25638</xdr:rowOff>
    </xdr:from>
    <xdr:ext cx="469744" cy="259045"/>
    <xdr:sp macro="" textlink="">
      <xdr:nvSpPr>
        <xdr:cNvPr id="794" name="テキスト ボックス 793"/>
        <xdr:cNvSpPr txBox="1"/>
      </xdr:nvSpPr>
      <xdr:spPr>
        <a:xfrm>
          <a:off x="21088428" y="101411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57</xdr:row>
      <xdr:rowOff>118410</xdr:rowOff>
    </xdr:from>
    <xdr:to>
      <xdr:col>107</xdr:col>
      <xdr:colOff>50800</xdr:colOff>
      <xdr:row>57</xdr:row>
      <xdr:rowOff>157515</xdr:rowOff>
    </xdr:to>
    <xdr:cxnSp macro="">
      <xdr:nvCxnSpPr>
        <xdr:cNvPr id="795" name="直線コネクタ 794"/>
        <xdr:cNvCxnSpPr/>
      </xdr:nvCxnSpPr>
      <xdr:spPr>
        <a:xfrm flipV="1">
          <a:off x="19545300" y="9891060"/>
          <a:ext cx="889000" cy="391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103066</xdr:rowOff>
    </xdr:from>
    <xdr:to>
      <xdr:col>107</xdr:col>
      <xdr:colOff>101600</xdr:colOff>
      <xdr:row>59</xdr:row>
      <xdr:rowOff>33216</xdr:rowOff>
    </xdr:to>
    <xdr:sp macro="" textlink="">
      <xdr:nvSpPr>
        <xdr:cNvPr id="796" name="フローチャート: 判断 795"/>
        <xdr:cNvSpPr/>
      </xdr:nvSpPr>
      <xdr:spPr>
        <a:xfrm>
          <a:off x="20383500" y="10047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24343</xdr:rowOff>
    </xdr:from>
    <xdr:ext cx="469744" cy="259045"/>
    <xdr:sp macro="" textlink="">
      <xdr:nvSpPr>
        <xdr:cNvPr id="797" name="テキスト ボックス 796"/>
        <xdr:cNvSpPr txBox="1"/>
      </xdr:nvSpPr>
      <xdr:spPr>
        <a:xfrm>
          <a:off x="20199428" y="101398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57</xdr:row>
      <xdr:rowOff>157515</xdr:rowOff>
    </xdr:from>
    <xdr:to>
      <xdr:col>102</xdr:col>
      <xdr:colOff>114300</xdr:colOff>
      <xdr:row>58</xdr:row>
      <xdr:rowOff>57709</xdr:rowOff>
    </xdr:to>
    <xdr:cxnSp macro="">
      <xdr:nvCxnSpPr>
        <xdr:cNvPr id="798" name="直線コネクタ 797"/>
        <xdr:cNvCxnSpPr/>
      </xdr:nvCxnSpPr>
      <xdr:spPr>
        <a:xfrm flipV="1">
          <a:off x="18656300" y="9930165"/>
          <a:ext cx="889000" cy="716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104216</xdr:rowOff>
    </xdr:from>
    <xdr:to>
      <xdr:col>102</xdr:col>
      <xdr:colOff>165100</xdr:colOff>
      <xdr:row>59</xdr:row>
      <xdr:rowOff>34366</xdr:rowOff>
    </xdr:to>
    <xdr:sp macro="" textlink="">
      <xdr:nvSpPr>
        <xdr:cNvPr id="799" name="フローチャート: 判断 798"/>
        <xdr:cNvSpPr/>
      </xdr:nvSpPr>
      <xdr:spPr>
        <a:xfrm>
          <a:off x="19494500" y="100483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25493</xdr:rowOff>
    </xdr:from>
    <xdr:ext cx="469744" cy="259045"/>
    <xdr:sp macro="" textlink="">
      <xdr:nvSpPr>
        <xdr:cNvPr id="800" name="テキスト ボックス 799"/>
        <xdr:cNvSpPr txBox="1"/>
      </xdr:nvSpPr>
      <xdr:spPr>
        <a:xfrm>
          <a:off x="19310428" y="101410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106220</xdr:rowOff>
    </xdr:from>
    <xdr:to>
      <xdr:col>98</xdr:col>
      <xdr:colOff>38100</xdr:colOff>
      <xdr:row>59</xdr:row>
      <xdr:rowOff>36370</xdr:rowOff>
    </xdr:to>
    <xdr:sp macro="" textlink="">
      <xdr:nvSpPr>
        <xdr:cNvPr id="801" name="フローチャート: 判断 800"/>
        <xdr:cNvSpPr/>
      </xdr:nvSpPr>
      <xdr:spPr>
        <a:xfrm>
          <a:off x="18605500" y="10050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27497</xdr:rowOff>
    </xdr:from>
    <xdr:ext cx="469744" cy="259045"/>
    <xdr:sp macro="" textlink="">
      <xdr:nvSpPr>
        <xdr:cNvPr id="802" name="テキスト ボックス 801"/>
        <xdr:cNvSpPr txBox="1"/>
      </xdr:nvSpPr>
      <xdr:spPr>
        <a:xfrm>
          <a:off x="18421428" y="10143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3" name="テキスト ボックス 802"/>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4" name="テキスト ボックス 803"/>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5" name="テキスト ボックス 804"/>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6" name="テキスト ボックス 805"/>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7" name="テキスト ボックス 806"/>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44887</xdr:rowOff>
    </xdr:from>
    <xdr:to>
      <xdr:col>116</xdr:col>
      <xdr:colOff>114300</xdr:colOff>
      <xdr:row>57</xdr:row>
      <xdr:rowOff>146487</xdr:rowOff>
    </xdr:to>
    <xdr:sp macro="" textlink="">
      <xdr:nvSpPr>
        <xdr:cNvPr id="808" name="楕円 807"/>
        <xdr:cNvSpPr/>
      </xdr:nvSpPr>
      <xdr:spPr>
        <a:xfrm>
          <a:off x="22110700" y="9817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56</xdr:row>
      <xdr:rowOff>67764</xdr:rowOff>
    </xdr:from>
    <xdr:ext cx="534377" cy="259045"/>
    <xdr:sp macro="" textlink="">
      <xdr:nvSpPr>
        <xdr:cNvPr id="809" name="貸付金該当値テキスト"/>
        <xdr:cNvSpPr txBox="1"/>
      </xdr:nvSpPr>
      <xdr:spPr>
        <a:xfrm>
          <a:off x="22212300" y="96689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62840</xdr:rowOff>
    </xdr:from>
    <xdr:to>
      <xdr:col>112</xdr:col>
      <xdr:colOff>38100</xdr:colOff>
      <xdr:row>57</xdr:row>
      <xdr:rowOff>164440</xdr:rowOff>
    </xdr:to>
    <xdr:sp macro="" textlink="">
      <xdr:nvSpPr>
        <xdr:cNvPr id="810" name="楕円 809"/>
        <xdr:cNvSpPr/>
      </xdr:nvSpPr>
      <xdr:spPr>
        <a:xfrm>
          <a:off x="21272500" y="9835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56</xdr:row>
      <xdr:rowOff>9517</xdr:rowOff>
    </xdr:from>
    <xdr:ext cx="534377" cy="259045"/>
    <xdr:sp macro="" textlink="">
      <xdr:nvSpPr>
        <xdr:cNvPr id="811" name="テキスト ボックス 810"/>
        <xdr:cNvSpPr txBox="1"/>
      </xdr:nvSpPr>
      <xdr:spPr>
        <a:xfrm>
          <a:off x="21056111" y="96107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35,920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67610</xdr:rowOff>
    </xdr:from>
    <xdr:to>
      <xdr:col>107</xdr:col>
      <xdr:colOff>101600</xdr:colOff>
      <xdr:row>57</xdr:row>
      <xdr:rowOff>169210</xdr:rowOff>
    </xdr:to>
    <xdr:sp macro="" textlink="">
      <xdr:nvSpPr>
        <xdr:cNvPr id="812" name="楕円 811"/>
        <xdr:cNvSpPr/>
      </xdr:nvSpPr>
      <xdr:spPr>
        <a:xfrm>
          <a:off x="20383500" y="9840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56</xdr:row>
      <xdr:rowOff>14287</xdr:rowOff>
    </xdr:from>
    <xdr:ext cx="534377" cy="259045"/>
    <xdr:sp macro="" textlink="">
      <xdr:nvSpPr>
        <xdr:cNvPr id="813" name="テキスト ボックス 812"/>
        <xdr:cNvSpPr txBox="1"/>
      </xdr:nvSpPr>
      <xdr:spPr>
        <a:xfrm>
          <a:off x="20167111" y="96154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57</xdr:row>
      <xdr:rowOff>106715</xdr:rowOff>
    </xdr:from>
    <xdr:to>
      <xdr:col>102</xdr:col>
      <xdr:colOff>165100</xdr:colOff>
      <xdr:row>58</xdr:row>
      <xdr:rowOff>36865</xdr:rowOff>
    </xdr:to>
    <xdr:sp macro="" textlink="">
      <xdr:nvSpPr>
        <xdr:cNvPr id="814" name="楕円 813"/>
        <xdr:cNvSpPr/>
      </xdr:nvSpPr>
      <xdr:spPr>
        <a:xfrm>
          <a:off x="19494500" y="9879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56</xdr:row>
      <xdr:rowOff>53392</xdr:rowOff>
    </xdr:from>
    <xdr:ext cx="534377" cy="259045"/>
    <xdr:sp macro="" textlink="">
      <xdr:nvSpPr>
        <xdr:cNvPr id="815" name="テキスト ボックス 814"/>
        <xdr:cNvSpPr txBox="1"/>
      </xdr:nvSpPr>
      <xdr:spPr>
        <a:xfrm>
          <a:off x="19278111" y="9654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6909</xdr:rowOff>
    </xdr:from>
    <xdr:to>
      <xdr:col>98</xdr:col>
      <xdr:colOff>38100</xdr:colOff>
      <xdr:row>58</xdr:row>
      <xdr:rowOff>108509</xdr:rowOff>
    </xdr:to>
    <xdr:sp macro="" textlink="">
      <xdr:nvSpPr>
        <xdr:cNvPr id="816" name="楕円 815"/>
        <xdr:cNvSpPr/>
      </xdr:nvSpPr>
      <xdr:spPr>
        <a:xfrm>
          <a:off x="18605500" y="9951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56</xdr:row>
      <xdr:rowOff>125036</xdr:rowOff>
    </xdr:from>
    <xdr:ext cx="534377" cy="259045"/>
    <xdr:sp macro="" textlink="">
      <xdr:nvSpPr>
        <xdr:cNvPr id="817" name="テキスト ボックス 816"/>
        <xdr:cNvSpPr txBox="1"/>
      </xdr:nvSpPr>
      <xdr:spPr>
        <a:xfrm>
          <a:off x="18389111" y="9726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8" name="正方形/長方形 817"/>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9" name="正方形/長方形 818"/>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0" name="正方形/長方形 819"/>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1" name="正方形/長方形 820"/>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2" name="正方形/長方形 821"/>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3" name="正方形/長方形 822"/>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4" name="正方形/長方形 823"/>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50,745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5" name="正方形/長方形 824"/>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6" name="テキスト ボックス 825"/>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7" name="直線コネクタ 826"/>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44450</xdr:rowOff>
    </xdr:from>
    <xdr:to>
      <xdr:col>120</xdr:col>
      <xdr:colOff>114300</xdr:colOff>
      <xdr:row>79</xdr:row>
      <xdr:rowOff>44450</xdr:rowOff>
    </xdr:to>
    <xdr:cxnSp macro="">
      <xdr:nvCxnSpPr>
        <xdr:cNvPr id="828" name="直線コネクタ 827"/>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73677</xdr:rowOff>
    </xdr:from>
    <xdr:ext cx="248786" cy="259045"/>
    <xdr:sp macro="" textlink="">
      <xdr:nvSpPr>
        <xdr:cNvPr id="829" name="テキスト ボックス 828"/>
        <xdr:cNvSpPr txBox="1"/>
      </xdr:nvSpPr>
      <xdr:spPr>
        <a:xfrm>
          <a:off x="18039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30" name="直線コネクタ 829"/>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76</xdr:row>
      <xdr:rowOff>35577</xdr:rowOff>
    </xdr:from>
    <xdr:ext cx="595419" cy="259045"/>
    <xdr:sp macro="" textlink="">
      <xdr:nvSpPr>
        <xdr:cNvPr id="831" name="テキスト ボックス 830"/>
        <xdr:cNvSpPr txBox="1"/>
      </xdr:nvSpPr>
      <xdr:spPr>
        <a:xfrm>
          <a:off x="17692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2" name="直線コネクタ 831"/>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168927</xdr:rowOff>
    </xdr:from>
    <xdr:ext cx="595419" cy="259045"/>
    <xdr:sp macro="" textlink="">
      <xdr:nvSpPr>
        <xdr:cNvPr id="833" name="テキスト ボックス 832"/>
        <xdr:cNvSpPr txBox="1"/>
      </xdr:nvSpPr>
      <xdr:spPr>
        <a:xfrm>
          <a:off x="17692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34" name="直線コネクタ 833"/>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130827</xdr:rowOff>
    </xdr:from>
    <xdr:ext cx="595419" cy="259045"/>
    <xdr:sp macro="" textlink="">
      <xdr:nvSpPr>
        <xdr:cNvPr id="835" name="テキスト ボックス 834"/>
        <xdr:cNvSpPr txBox="1"/>
      </xdr:nvSpPr>
      <xdr:spPr>
        <a:xfrm>
          <a:off x="17692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36" name="直線コネクタ 835"/>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37" name="テキスト ボックス 836"/>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8" name="直線コネクタ 837"/>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9" name="テキスト ボックス 838"/>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0"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114840</xdr:rowOff>
    </xdr:from>
    <xdr:to>
      <xdr:col>116</xdr:col>
      <xdr:colOff>62864</xdr:colOff>
      <xdr:row>78</xdr:row>
      <xdr:rowOff>54169</xdr:rowOff>
    </xdr:to>
    <xdr:cxnSp macro="">
      <xdr:nvCxnSpPr>
        <xdr:cNvPr id="841" name="直線コネクタ 840"/>
        <xdr:cNvCxnSpPr/>
      </xdr:nvCxnSpPr>
      <xdr:spPr>
        <a:xfrm flipV="1">
          <a:off x="22159595" y="12287790"/>
          <a:ext cx="1269" cy="11394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57996</xdr:rowOff>
    </xdr:from>
    <xdr:ext cx="534377" cy="259045"/>
    <xdr:sp macro="" textlink="">
      <xdr:nvSpPr>
        <xdr:cNvPr id="842" name="繰出金最小値テキスト"/>
        <xdr:cNvSpPr txBox="1"/>
      </xdr:nvSpPr>
      <xdr:spPr>
        <a:xfrm>
          <a:off x="22212300" y="134310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42,449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54169</xdr:rowOff>
    </xdr:from>
    <xdr:to>
      <xdr:col>116</xdr:col>
      <xdr:colOff>152400</xdr:colOff>
      <xdr:row>78</xdr:row>
      <xdr:rowOff>54169</xdr:rowOff>
    </xdr:to>
    <xdr:cxnSp macro="">
      <xdr:nvCxnSpPr>
        <xdr:cNvPr id="843" name="直線コネクタ 842"/>
        <xdr:cNvCxnSpPr/>
      </xdr:nvCxnSpPr>
      <xdr:spPr>
        <a:xfrm>
          <a:off x="22072600" y="134272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61517</xdr:rowOff>
    </xdr:from>
    <xdr:ext cx="599010" cy="259045"/>
    <xdr:sp macro="" textlink="">
      <xdr:nvSpPr>
        <xdr:cNvPr id="844" name="繰出金最大値テキスト"/>
        <xdr:cNvSpPr txBox="1"/>
      </xdr:nvSpPr>
      <xdr:spPr>
        <a:xfrm>
          <a:off x="22212300" y="120630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341,525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114840</xdr:rowOff>
    </xdr:from>
    <xdr:to>
      <xdr:col>116</xdr:col>
      <xdr:colOff>152400</xdr:colOff>
      <xdr:row>71</xdr:row>
      <xdr:rowOff>114840</xdr:rowOff>
    </xdr:to>
    <xdr:cxnSp macro="">
      <xdr:nvCxnSpPr>
        <xdr:cNvPr id="845" name="直線コネクタ 844"/>
        <xdr:cNvCxnSpPr/>
      </xdr:nvCxnSpPr>
      <xdr:spPr>
        <a:xfrm>
          <a:off x="22072600" y="122877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76</xdr:row>
      <xdr:rowOff>101532</xdr:rowOff>
    </xdr:from>
    <xdr:to>
      <xdr:col>116</xdr:col>
      <xdr:colOff>63500</xdr:colOff>
      <xdr:row>76</xdr:row>
      <xdr:rowOff>125671</xdr:rowOff>
    </xdr:to>
    <xdr:cxnSp macro="">
      <xdr:nvCxnSpPr>
        <xdr:cNvPr id="846" name="直線コネクタ 845"/>
        <xdr:cNvCxnSpPr/>
      </xdr:nvCxnSpPr>
      <xdr:spPr>
        <a:xfrm flipV="1">
          <a:off x="21323300" y="13131732"/>
          <a:ext cx="838200" cy="241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76</xdr:row>
      <xdr:rowOff>39071</xdr:rowOff>
    </xdr:from>
    <xdr:ext cx="599010" cy="259045"/>
    <xdr:sp macro="" textlink="">
      <xdr:nvSpPr>
        <xdr:cNvPr id="847" name="繰出金平均値テキスト"/>
        <xdr:cNvSpPr txBox="1"/>
      </xdr:nvSpPr>
      <xdr:spPr>
        <a:xfrm>
          <a:off x="22212300" y="1306927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117,416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60644</xdr:rowOff>
    </xdr:from>
    <xdr:to>
      <xdr:col>116</xdr:col>
      <xdr:colOff>114300</xdr:colOff>
      <xdr:row>76</xdr:row>
      <xdr:rowOff>162244</xdr:rowOff>
    </xdr:to>
    <xdr:sp macro="" textlink="">
      <xdr:nvSpPr>
        <xdr:cNvPr id="848" name="フローチャート: 判断 847"/>
        <xdr:cNvSpPr/>
      </xdr:nvSpPr>
      <xdr:spPr>
        <a:xfrm>
          <a:off x="22110700" y="13090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76</xdr:row>
      <xdr:rowOff>103978</xdr:rowOff>
    </xdr:from>
    <xdr:to>
      <xdr:col>111</xdr:col>
      <xdr:colOff>177800</xdr:colOff>
      <xdr:row>76</xdr:row>
      <xdr:rowOff>125671</xdr:rowOff>
    </xdr:to>
    <xdr:cxnSp macro="">
      <xdr:nvCxnSpPr>
        <xdr:cNvPr id="849" name="直線コネクタ 848"/>
        <xdr:cNvCxnSpPr/>
      </xdr:nvCxnSpPr>
      <xdr:spPr>
        <a:xfrm>
          <a:off x="20434300" y="13134178"/>
          <a:ext cx="889000" cy="216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81704</xdr:rowOff>
    </xdr:from>
    <xdr:to>
      <xdr:col>112</xdr:col>
      <xdr:colOff>38100</xdr:colOff>
      <xdr:row>77</xdr:row>
      <xdr:rowOff>11854</xdr:rowOff>
    </xdr:to>
    <xdr:sp macro="" textlink="">
      <xdr:nvSpPr>
        <xdr:cNvPr id="850" name="フローチャート: 判断 849"/>
        <xdr:cNvSpPr/>
      </xdr:nvSpPr>
      <xdr:spPr>
        <a:xfrm>
          <a:off x="21272500" y="131119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77</xdr:row>
      <xdr:rowOff>2981</xdr:rowOff>
    </xdr:from>
    <xdr:ext cx="599010" cy="259045"/>
    <xdr:sp macro="" textlink="">
      <xdr:nvSpPr>
        <xdr:cNvPr id="851" name="テキスト ボックス 850"/>
        <xdr:cNvSpPr txBox="1"/>
      </xdr:nvSpPr>
      <xdr:spPr>
        <a:xfrm>
          <a:off x="21023795" y="132046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76</xdr:row>
      <xdr:rowOff>103978</xdr:rowOff>
    </xdr:from>
    <xdr:to>
      <xdr:col>107</xdr:col>
      <xdr:colOff>50800</xdr:colOff>
      <xdr:row>76</xdr:row>
      <xdr:rowOff>170611</xdr:rowOff>
    </xdr:to>
    <xdr:cxnSp macro="">
      <xdr:nvCxnSpPr>
        <xdr:cNvPr id="852" name="直線コネクタ 851"/>
        <xdr:cNvCxnSpPr/>
      </xdr:nvCxnSpPr>
      <xdr:spPr>
        <a:xfrm flipV="1">
          <a:off x="19545300" y="13134178"/>
          <a:ext cx="889000" cy="66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79744</xdr:rowOff>
    </xdr:from>
    <xdr:to>
      <xdr:col>107</xdr:col>
      <xdr:colOff>101600</xdr:colOff>
      <xdr:row>77</xdr:row>
      <xdr:rowOff>9894</xdr:rowOff>
    </xdr:to>
    <xdr:sp macro="" textlink="">
      <xdr:nvSpPr>
        <xdr:cNvPr id="853" name="フローチャート: 判断 852"/>
        <xdr:cNvSpPr/>
      </xdr:nvSpPr>
      <xdr:spPr>
        <a:xfrm>
          <a:off x="20383500" y="131099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77</xdr:row>
      <xdr:rowOff>1021</xdr:rowOff>
    </xdr:from>
    <xdr:ext cx="599010" cy="259045"/>
    <xdr:sp macro="" textlink="">
      <xdr:nvSpPr>
        <xdr:cNvPr id="854" name="テキスト ボックス 853"/>
        <xdr:cNvSpPr txBox="1"/>
      </xdr:nvSpPr>
      <xdr:spPr>
        <a:xfrm>
          <a:off x="20134795" y="132026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76</xdr:row>
      <xdr:rowOff>170611</xdr:rowOff>
    </xdr:from>
    <xdr:to>
      <xdr:col>102</xdr:col>
      <xdr:colOff>114300</xdr:colOff>
      <xdr:row>77</xdr:row>
      <xdr:rowOff>7942</xdr:rowOff>
    </xdr:to>
    <xdr:cxnSp macro="">
      <xdr:nvCxnSpPr>
        <xdr:cNvPr id="855" name="直線コネクタ 854"/>
        <xdr:cNvCxnSpPr/>
      </xdr:nvCxnSpPr>
      <xdr:spPr>
        <a:xfrm flipV="1">
          <a:off x="18656300" y="13200811"/>
          <a:ext cx="889000" cy="8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87517</xdr:rowOff>
    </xdr:from>
    <xdr:to>
      <xdr:col>102</xdr:col>
      <xdr:colOff>165100</xdr:colOff>
      <xdr:row>77</xdr:row>
      <xdr:rowOff>17667</xdr:rowOff>
    </xdr:to>
    <xdr:sp macro="" textlink="">
      <xdr:nvSpPr>
        <xdr:cNvPr id="856" name="フローチャート: 判断 855"/>
        <xdr:cNvSpPr/>
      </xdr:nvSpPr>
      <xdr:spPr>
        <a:xfrm>
          <a:off x="19494500" y="13117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75</xdr:row>
      <xdr:rowOff>34194</xdr:rowOff>
    </xdr:from>
    <xdr:ext cx="599010" cy="259045"/>
    <xdr:sp macro="" textlink="">
      <xdr:nvSpPr>
        <xdr:cNvPr id="857" name="テキスト ボックス 856"/>
        <xdr:cNvSpPr txBox="1"/>
      </xdr:nvSpPr>
      <xdr:spPr>
        <a:xfrm>
          <a:off x="19245795" y="128929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110,363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97727</xdr:rowOff>
    </xdr:from>
    <xdr:to>
      <xdr:col>98</xdr:col>
      <xdr:colOff>38100</xdr:colOff>
      <xdr:row>77</xdr:row>
      <xdr:rowOff>27877</xdr:rowOff>
    </xdr:to>
    <xdr:sp macro="" textlink="">
      <xdr:nvSpPr>
        <xdr:cNvPr id="858" name="フローチャート: 判断 857"/>
        <xdr:cNvSpPr/>
      </xdr:nvSpPr>
      <xdr:spPr>
        <a:xfrm>
          <a:off x="18605500" y="13127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75</xdr:row>
      <xdr:rowOff>44405</xdr:rowOff>
    </xdr:from>
    <xdr:ext cx="599010" cy="259045"/>
    <xdr:sp macro="" textlink="">
      <xdr:nvSpPr>
        <xdr:cNvPr id="859" name="テキスト ボックス 858"/>
        <xdr:cNvSpPr txBox="1"/>
      </xdr:nvSpPr>
      <xdr:spPr>
        <a:xfrm>
          <a:off x="18356795" y="129031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0" name="テキスト ボックス 859"/>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1" name="テキスト ボックス 860"/>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2" name="テキスト ボックス 861"/>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3" name="テキスト ボックス 862"/>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4" name="テキスト ボックス 863"/>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50732</xdr:rowOff>
    </xdr:from>
    <xdr:to>
      <xdr:col>116</xdr:col>
      <xdr:colOff>114300</xdr:colOff>
      <xdr:row>76</xdr:row>
      <xdr:rowOff>152332</xdr:rowOff>
    </xdr:to>
    <xdr:sp macro="" textlink="">
      <xdr:nvSpPr>
        <xdr:cNvPr id="865" name="楕円 864"/>
        <xdr:cNvSpPr/>
      </xdr:nvSpPr>
      <xdr:spPr>
        <a:xfrm>
          <a:off x="22110700" y="13080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75</xdr:row>
      <xdr:rowOff>73609</xdr:rowOff>
    </xdr:from>
    <xdr:ext cx="599010" cy="259045"/>
    <xdr:sp macro="" textlink="">
      <xdr:nvSpPr>
        <xdr:cNvPr id="866" name="繰出金該当値テキスト"/>
        <xdr:cNvSpPr txBox="1"/>
      </xdr:nvSpPr>
      <xdr:spPr>
        <a:xfrm>
          <a:off x="22212300" y="129323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120,018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76</xdr:row>
      <xdr:rowOff>74871</xdr:rowOff>
    </xdr:from>
    <xdr:to>
      <xdr:col>112</xdr:col>
      <xdr:colOff>38100</xdr:colOff>
      <xdr:row>77</xdr:row>
      <xdr:rowOff>5021</xdr:rowOff>
    </xdr:to>
    <xdr:sp macro="" textlink="">
      <xdr:nvSpPr>
        <xdr:cNvPr id="867" name="楕円 866"/>
        <xdr:cNvSpPr/>
      </xdr:nvSpPr>
      <xdr:spPr>
        <a:xfrm>
          <a:off x="21272500" y="13105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75</xdr:row>
      <xdr:rowOff>21548</xdr:rowOff>
    </xdr:from>
    <xdr:ext cx="599010" cy="259045"/>
    <xdr:sp macro="" textlink="">
      <xdr:nvSpPr>
        <xdr:cNvPr id="868" name="テキスト ボックス 867"/>
        <xdr:cNvSpPr txBox="1"/>
      </xdr:nvSpPr>
      <xdr:spPr>
        <a:xfrm>
          <a:off x="21023795" y="128802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76</xdr:row>
      <xdr:rowOff>53178</xdr:rowOff>
    </xdr:from>
    <xdr:to>
      <xdr:col>107</xdr:col>
      <xdr:colOff>101600</xdr:colOff>
      <xdr:row>76</xdr:row>
      <xdr:rowOff>154778</xdr:rowOff>
    </xdr:to>
    <xdr:sp macro="" textlink="">
      <xdr:nvSpPr>
        <xdr:cNvPr id="869" name="楕円 868"/>
        <xdr:cNvSpPr/>
      </xdr:nvSpPr>
      <xdr:spPr>
        <a:xfrm>
          <a:off x="20383500" y="130833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74</xdr:row>
      <xdr:rowOff>171304</xdr:rowOff>
    </xdr:from>
    <xdr:ext cx="599010" cy="259045"/>
    <xdr:sp macro="" textlink="">
      <xdr:nvSpPr>
        <xdr:cNvPr id="870" name="テキスト ボックス 869"/>
        <xdr:cNvSpPr txBox="1"/>
      </xdr:nvSpPr>
      <xdr:spPr>
        <a:xfrm>
          <a:off x="20134795" y="128586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119,376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76</xdr:row>
      <xdr:rowOff>119811</xdr:rowOff>
    </xdr:from>
    <xdr:to>
      <xdr:col>102</xdr:col>
      <xdr:colOff>165100</xdr:colOff>
      <xdr:row>77</xdr:row>
      <xdr:rowOff>49961</xdr:rowOff>
    </xdr:to>
    <xdr:sp macro="" textlink="">
      <xdr:nvSpPr>
        <xdr:cNvPr id="871" name="楕円 870"/>
        <xdr:cNvSpPr/>
      </xdr:nvSpPr>
      <xdr:spPr>
        <a:xfrm>
          <a:off x="19494500" y="131500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77</xdr:row>
      <xdr:rowOff>41088</xdr:rowOff>
    </xdr:from>
    <xdr:ext cx="599010" cy="259045"/>
    <xdr:sp macro="" textlink="">
      <xdr:nvSpPr>
        <xdr:cNvPr id="872" name="テキスト ボックス 871"/>
        <xdr:cNvSpPr txBox="1"/>
      </xdr:nvSpPr>
      <xdr:spPr>
        <a:xfrm>
          <a:off x="19245795" y="132427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128592</xdr:rowOff>
    </xdr:from>
    <xdr:to>
      <xdr:col>98</xdr:col>
      <xdr:colOff>38100</xdr:colOff>
      <xdr:row>77</xdr:row>
      <xdr:rowOff>58742</xdr:rowOff>
    </xdr:to>
    <xdr:sp macro="" textlink="">
      <xdr:nvSpPr>
        <xdr:cNvPr id="873" name="楕円 872"/>
        <xdr:cNvSpPr/>
      </xdr:nvSpPr>
      <xdr:spPr>
        <a:xfrm>
          <a:off x="18605500" y="13158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77</xdr:row>
      <xdr:rowOff>49869</xdr:rowOff>
    </xdr:from>
    <xdr:ext cx="534377" cy="259045"/>
    <xdr:sp macro="" textlink="">
      <xdr:nvSpPr>
        <xdr:cNvPr id="874" name="テキスト ボックス 873"/>
        <xdr:cNvSpPr txBox="1"/>
      </xdr:nvSpPr>
      <xdr:spPr>
        <a:xfrm>
          <a:off x="18389111" y="132515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5" name="正方形/長方形 874"/>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6" name="正方形/長方形 875"/>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7" name="正方形/長方形 876"/>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8" name="正方形/長方形 877"/>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9" name="正方形/長方形 878"/>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0" name="正方形/長方形 879"/>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1" name="正方形/長方形 880"/>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2" name="正方形/長方形 881"/>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3" name="テキスト ボックス 882"/>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4" name="直線コネクタ 883"/>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98</xdr:row>
      <xdr:rowOff>139700</xdr:rowOff>
    </xdr:from>
    <xdr:to>
      <xdr:col>120</xdr:col>
      <xdr:colOff>114300</xdr:colOff>
      <xdr:row>98</xdr:row>
      <xdr:rowOff>139700</xdr:rowOff>
    </xdr:to>
    <xdr:cxnSp macro="">
      <xdr:nvCxnSpPr>
        <xdr:cNvPr id="885" name="直線コネクタ 884"/>
        <xdr:cNvCxnSpPr/>
      </xdr:nvCxnSpPr>
      <xdr:spPr>
        <a:xfrm>
          <a:off x="18288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97</xdr:row>
      <xdr:rowOff>168927</xdr:rowOff>
    </xdr:from>
    <xdr:ext cx="248786" cy="259045"/>
    <xdr:sp macro="" textlink="">
      <xdr:nvSpPr>
        <xdr:cNvPr id="886" name="テキスト ボックス 885"/>
        <xdr:cNvSpPr txBox="1"/>
      </xdr:nvSpPr>
      <xdr:spPr>
        <a:xfrm>
          <a:off x="18039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96</xdr:row>
      <xdr:rowOff>25400</xdr:rowOff>
    </xdr:from>
    <xdr:to>
      <xdr:col>120</xdr:col>
      <xdr:colOff>114300</xdr:colOff>
      <xdr:row>96</xdr:row>
      <xdr:rowOff>25400</xdr:rowOff>
    </xdr:to>
    <xdr:cxnSp macro="">
      <xdr:nvCxnSpPr>
        <xdr:cNvPr id="887" name="直線コネクタ 886"/>
        <xdr:cNvCxnSpPr/>
      </xdr:nvCxnSpPr>
      <xdr:spPr>
        <a:xfrm>
          <a:off x="18288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95</xdr:row>
      <xdr:rowOff>54627</xdr:rowOff>
    </xdr:from>
    <xdr:ext cx="312906" cy="259045"/>
    <xdr:sp macro="" textlink="">
      <xdr:nvSpPr>
        <xdr:cNvPr id="888" name="テキスト ボックス 887"/>
        <xdr:cNvSpPr txBox="1"/>
      </xdr:nvSpPr>
      <xdr:spPr>
        <a:xfrm>
          <a:off x="17975094" y="16342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93</xdr:row>
      <xdr:rowOff>82550</xdr:rowOff>
    </xdr:from>
    <xdr:to>
      <xdr:col>120</xdr:col>
      <xdr:colOff>114300</xdr:colOff>
      <xdr:row>93</xdr:row>
      <xdr:rowOff>82550</xdr:rowOff>
    </xdr:to>
    <xdr:cxnSp macro="">
      <xdr:nvCxnSpPr>
        <xdr:cNvPr id="889" name="直線コネクタ 888"/>
        <xdr:cNvCxnSpPr/>
      </xdr:nvCxnSpPr>
      <xdr:spPr>
        <a:xfrm>
          <a:off x="18288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92</xdr:row>
      <xdr:rowOff>111777</xdr:rowOff>
    </xdr:from>
    <xdr:ext cx="312906" cy="259045"/>
    <xdr:sp macro="" textlink="">
      <xdr:nvSpPr>
        <xdr:cNvPr id="890" name="テキスト ボックス 889"/>
        <xdr:cNvSpPr txBox="1"/>
      </xdr:nvSpPr>
      <xdr:spPr>
        <a:xfrm>
          <a:off x="17975094" y="15885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90</xdr:row>
      <xdr:rowOff>139700</xdr:rowOff>
    </xdr:from>
    <xdr:to>
      <xdr:col>120</xdr:col>
      <xdr:colOff>114300</xdr:colOff>
      <xdr:row>90</xdr:row>
      <xdr:rowOff>139700</xdr:rowOff>
    </xdr:to>
    <xdr:cxnSp macro="">
      <xdr:nvCxnSpPr>
        <xdr:cNvPr id="891" name="直線コネクタ 890"/>
        <xdr:cNvCxnSpPr/>
      </xdr:nvCxnSpPr>
      <xdr:spPr>
        <a:xfrm>
          <a:off x="18288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89</xdr:row>
      <xdr:rowOff>168927</xdr:rowOff>
    </xdr:from>
    <xdr:ext cx="312906" cy="259045"/>
    <xdr:sp macro="" textlink="">
      <xdr:nvSpPr>
        <xdr:cNvPr id="892" name="テキスト ボックス 891"/>
        <xdr:cNvSpPr txBox="1"/>
      </xdr:nvSpPr>
      <xdr:spPr>
        <a:xfrm>
          <a:off x="17975094" y="15427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3" name="直線コネクタ 892"/>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87</xdr:row>
      <xdr:rowOff>54627</xdr:rowOff>
    </xdr:from>
    <xdr:ext cx="312906" cy="259045"/>
    <xdr:sp macro="" textlink="">
      <xdr:nvSpPr>
        <xdr:cNvPr id="894" name="テキスト ボックス 893"/>
        <xdr:cNvSpPr txBox="1"/>
      </xdr:nvSpPr>
      <xdr:spPr>
        <a:xfrm>
          <a:off x="17975094" y="14970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5"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98</xdr:row>
      <xdr:rowOff>139700</xdr:rowOff>
    </xdr:from>
    <xdr:to>
      <xdr:col>116</xdr:col>
      <xdr:colOff>62864</xdr:colOff>
      <xdr:row>98</xdr:row>
      <xdr:rowOff>139700</xdr:rowOff>
    </xdr:to>
    <xdr:cxnSp macro="">
      <xdr:nvCxnSpPr>
        <xdr:cNvPr id="896" name="直線コネクタ 895"/>
        <xdr:cNvCxnSpPr/>
      </xdr:nvCxnSpPr>
      <xdr:spPr>
        <a:xfrm>
          <a:off x="22159595" y="16941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99</xdr:row>
      <xdr:rowOff>10177</xdr:rowOff>
    </xdr:from>
    <xdr:ext cx="249299" cy="259045"/>
    <xdr:sp macro="" textlink="">
      <xdr:nvSpPr>
        <xdr:cNvPr id="897" name="前年度繰上充用金最小値テキスト"/>
        <xdr:cNvSpPr txBox="1"/>
      </xdr:nvSpPr>
      <xdr:spPr>
        <a:xfrm>
          <a:off x="2221230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139700</xdr:rowOff>
    </xdr:from>
    <xdr:to>
      <xdr:col>116</xdr:col>
      <xdr:colOff>152400</xdr:colOff>
      <xdr:row>98</xdr:row>
      <xdr:rowOff>139700</xdr:rowOff>
    </xdr:to>
    <xdr:cxnSp macro="">
      <xdr:nvCxnSpPr>
        <xdr:cNvPr id="898" name="直線コネクタ 897"/>
        <xdr:cNvCxnSpPr/>
      </xdr:nvCxnSpPr>
      <xdr:spPr>
        <a:xfrm>
          <a:off x="22072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97</xdr:row>
      <xdr:rowOff>10177</xdr:rowOff>
    </xdr:from>
    <xdr:ext cx="249299" cy="259045"/>
    <xdr:sp macro="" textlink="">
      <xdr:nvSpPr>
        <xdr:cNvPr id="899" name="前年度繰上充用金最大値テキスト"/>
        <xdr:cNvSpPr txBox="1"/>
      </xdr:nvSpPr>
      <xdr:spPr>
        <a:xfrm>
          <a:off x="22212300" y="16640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139700</xdr:rowOff>
    </xdr:from>
    <xdr:to>
      <xdr:col>116</xdr:col>
      <xdr:colOff>152400</xdr:colOff>
      <xdr:row>98</xdr:row>
      <xdr:rowOff>139700</xdr:rowOff>
    </xdr:to>
    <xdr:cxnSp macro="">
      <xdr:nvCxnSpPr>
        <xdr:cNvPr id="900" name="直線コネクタ 899"/>
        <xdr:cNvCxnSpPr/>
      </xdr:nvCxnSpPr>
      <xdr:spPr>
        <a:xfrm>
          <a:off x="22072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98</xdr:row>
      <xdr:rowOff>139700</xdr:rowOff>
    </xdr:from>
    <xdr:to>
      <xdr:col>116</xdr:col>
      <xdr:colOff>63500</xdr:colOff>
      <xdr:row>98</xdr:row>
      <xdr:rowOff>139700</xdr:rowOff>
    </xdr:to>
    <xdr:cxnSp macro="">
      <xdr:nvCxnSpPr>
        <xdr:cNvPr id="901" name="直線コネクタ 900"/>
        <xdr:cNvCxnSpPr/>
      </xdr:nvCxnSpPr>
      <xdr:spPr>
        <a:xfrm>
          <a:off x="21323300" y="16941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67327</xdr:rowOff>
    </xdr:from>
    <xdr:ext cx="249299" cy="259045"/>
    <xdr:sp macro="" textlink="">
      <xdr:nvSpPr>
        <xdr:cNvPr id="902" name="前年度繰上充用金平均値テキスト"/>
        <xdr:cNvSpPr txBox="1"/>
      </xdr:nvSpPr>
      <xdr:spPr>
        <a:xfrm>
          <a:off x="22212300" y="16869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88900</xdr:rowOff>
    </xdr:from>
    <xdr:to>
      <xdr:col>116</xdr:col>
      <xdr:colOff>114300</xdr:colOff>
      <xdr:row>99</xdr:row>
      <xdr:rowOff>19050</xdr:rowOff>
    </xdr:to>
    <xdr:sp macro="" textlink="">
      <xdr:nvSpPr>
        <xdr:cNvPr id="903" name="フローチャート: 判断 902"/>
        <xdr:cNvSpPr/>
      </xdr:nvSpPr>
      <xdr:spPr>
        <a:xfrm>
          <a:off x="221107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98</xdr:row>
      <xdr:rowOff>139700</xdr:rowOff>
    </xdr:from>
    <xdr:to>
      <xdr:col>111</xdr:col>
      <xdr:colOff>177800</xdr:colOff>
      <xdr:row>98</xdr:row>
      <xdr:rowOff>139700</xdr:rowOff>
    </xdr:to>
    <xdr:cxnSp macro="">
      <xdr:nvCxnSpPr>
        <xdr:cNvPr id="904" name="直線コネクタ 903"/>
        <xdr:cNvCxnSpPr/>
      </xdr:nvCxnSpPr>
      <xdr:spPr>
        <a:xfrm>
          <a:off x="20434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98</xdr:row>
      <xdr:rowOff>88900</xdr:rowOff>
    </xdr:from>
    <xdr:to>
      <xdr:col>112</xdr:col>
      <xdr:colOff>38100</xdr:colOff>
      <xdr:row>99</xdr:row>
      <xdr:rowOff>19050</xdr:rowOff>
    </xdr:to>
    <xdr:sp macro="" textlink="">
      <xdr:nvSpPr>
        <xdr:cNvPr id="905" name="フローチャート: 判断 904"/>
        <xdr:cNvSpPr/>
      </xdr:nvSpPr>
      <xdr:spPr>
        <a:xfrm>
          <a:off x="21272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99</xdr:row>
      <xdr:rowOff>10177</xdr:rowOff>
    </xdr:from>
    <xdr:ext cx="249299" cy="259045"/>
    <xdr:sp macro="" textlink="">
      <xdr:nvSpPr>
        <xdr:cNvPr id="906" name="テキスト ボックス 905"/>
        <xdr:cNvSpPr txBox="1"/>
      </xdr:nvSpPr>
      <xdr:spPr>
        <a:xfrm>
          <a:off x="21198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98</xdr:row>
      <xdr:rowOff>139700</xdr:rowOff>
    </xdr:from>
    <xdr:to>
      <xdr:col>107</xdr:col>
      <xdr:colOff>50800</xdr:colOff>
      <xdr:row>98</xdr:row>
      <xdr:rowOff>139700</xdr:rowOff>
    </xdr:to>
    <xdr:cxnSp macro="">
      <xdr:nvCxnSpPr>
        <xdr:cNvPr id="907" name="直線コネクタ 906"/>
        <xdr:cNvCxnSpPr/>
      </xdr:nvCxnSpPr>
      <xdr:spPr>
        <a:xfrm>
          <a:off x="19545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98</xdr:row>
      <xdr:rowOff>88900</xdr:rowOff>
    </xdr:from>
    <xdr:to>
      <xdr:col>107</xdr:col>
      <xdr:colOff>101600</xdr:colOff>
      <xdr:row>99</xdr:row>
      <xdr:rowOff>19050</xdr:rowOff>
    </xdr:to>
    <xdr:sp macro="" textlink="">
      <xdr:nvSpPr>
        <xdr:cNvPr id="908" name="フローチャート: 判断 907"/>
        <xdr:cNvSpPr/>
      </xdr:nvSpPr>
      <xdr:spPr>
        <a:xfrm>
          <a:off x="20383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99</xdr:row>
      <xdr:rowOff>10177</xdr:rowOff>
    </xdr:from>
    <xdr:ext cx="249299" cy="259045"/>
    <xdr:sp macro="" textlink="">
      <xdr:nvSpPr>
        <xdr:cNvPr id="909" name="テキスト ボックス 908"/>
        <xdr:cNvSpPr txBox="1"/>
      </xdr:nvSpPr>
      <xdr:spPr>
        <a:xfrm>
          <a:off x="20309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98</xdr:row>
      <xdr:rowOff>139700</xdr:rowOff>
    </xdr:from>
    <xdr:to>
      <xdr:col>102</xdr:col>
      <xdr:colOff>114300</xdr:colOff>
      <xdr:row>98</xdr:row>
      <xdr:rowOff>139700</xdr:rowOff>
    </xdr:to>
    <xdr:cxnSp macro="">
      <xdr:nvCxnSpPr>
        <xdr:cNvPr id="910" name="直線コネクタ 909"/>
        <xdr:cNvCxnSpPr/>
      </xdr:nvCxnSpPr>
      <xdr:spPr>
        <a:xfrm>
          <a:off x="18656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98</xdr:row>
      <xdr:rowOff>88900</xdr:rowOff>
    </xdr:from>
    <xdr:to>
      <xdr:col>102</xdr:col>
      <xdr:colOff>165100</xdr:colOff>
      <xdr:row>99</xdr:row>
      <xdr:rowOff>19050</xdr:rowOff>
    </xdr:to>
    <xdr:sp macro="" textlink="">
      <xdr:nvSpPr>
        <xdr:cNvPr id="911" name="フローチャート: 判断 910"/>
        <xdr:cNvSpPr/>
      </xdr:nvSpPr>
      <xdr:spPr>
        <a:xfrm>
          <a:off x="19494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99</xdr:row>
      <xdr:rowOff>10177</xdr:rowOff>
    </xdr:from>
    <xdr:ext cx="249299" cy="259045"/>
    <xdr:sp macro="" textlink="">
      <xdr:nvSpPr>
        <xdr:cNvPr id="912" name="テキスト ボックス 911"/>
        <xdr:cNvSpPr txBox="1"/>
      </xdr:nvSpPr>
      <xdr:spPr>
        <a:xfrm>
          <a:off x="19420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89</xdr:row>
      <xdr:rowOff>123189</xdr:rowOff>
    </xdr:from>
    <xdr:to>
      <xdr:col>98</xdr:col>
      <xdr:colOff>38100</xdr:colOff>
      <xdr:row>90</xdr:row>
      <xdr:rowOff>53339</xdr:rowOff>
    </xdr:to>
    <xdr:sp macro="" textlink="">
      <xdr:nvSpPr>
        <xdr:cNvPr id="913" name="フローチャート: 判断 912"/>
        <xdr:cNvSpPr/>
      </xdr:nvSpPr>
      <xdr:spPr>
        <a:xfrm>
          <a:off x="18605500" y="15382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88</xdr:row>
      <xdr:rowOff>69866</xdr:rowOff>
    </xdr:from>
    <xdr:ext cx="313932" cy="259045"/>
    <xdr:sp macro="" textlink="">
      <xdr:nvSpPr>
        <xdr:cNvPr id="914" name="テキスト ボックス 913"/>
        <xdr:cNvSpPr txBox="1"/>
      </xdr:nvSpPr>
      <xdr:spPr>
        <a:xfrm>
          <a:off x="18499333" y="1515746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5" name="テキスト ボックス 914"/>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6" name="テキスト ボックス 915"/>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7" name="テキスト ボックス 916"/>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8" name="テキスト ボックス 917"/>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9" name="テキスト ボックス 918"/>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88900</xdr:rowOff>
    </xdr:from>
    <xdr:to>
      <xdr:col>116</xdr:col>
      <xdr:colOff>114300</xdr:colOff>
      <xdr:row>99</xdr:row>
      <xdr:rowOff>19050</xdr:rowOff>
    </xdr:to>
    <xdr:sp macro="" textlink="">
      <xdr:nvSpPr>
        <xdr:cNvPr id="920" name="楕円 919"/>
        <xdr:cNvSpPr/>
      </xdr:nvSpPr>
      <xdr:spPr>
        <a:xfrm>
          <a:off x="221107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97</xdr:row>
      <xdr:rowOff>124477</xdr:rowOff>
    </xdr:from>
    <xdr:ext cx="249299" cy="259045"/>
    <xdr:sp macro="" textlink="">
      <xdr:nvSpPr>
        <xdr:cNvPr id="921" name="前年度繰上充用金該当値テキスト"/>
        <xdr:cNvSpPr txBox="1"/>
      </xdr:nvSpPr>
      <xdr:spPr>
        <a:xfrm>
          <a:off x="22212300" y="1675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98</xdr:row>
      <xdr:rowOff>88900</xdr:rowOff>
    </xdr:from>
    <xdr:to>
      <xdr:col>112</xdr:col>
      <xdr:colOff>38100</xdr:colOff>
      <xdr:row>99</xdr:row>
      <xdr:rowOff>19050</xdr:rowOff>
    </xdr:to>
    <xdr:sp macro="" textlink="">
      <xdr:nvSpPr>
        <xdr:cNvPr id="922" name="楕円 921"/>
        <xdr:cNvSpPr/>
      </xdr:nvSpPr>
      <xdr:spPr>
        <a:xfrm>
          <a:off x="21272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97</xdr:row>
      <xdr:rowOff>35577</xdr:rowOff>
    </xdr:from>
    <xdr:ext cx="249299" cy="259045"/>
    <xdr:sp macro="" textlink="">
      <xdr:nvSpPr>
        <xdr:cNvPr id="923" name="テキスト ボックス 922"/>
        <xdr:cNvSpPr txBox="1"/>
      </xdr:nvSpPr>
      <xdr:spPr>
        <a:xfrm>
          <a:off x="21198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98</xdr:row>
      <xdr:rowOff>88900</xdr:rowOff>
    </xdr:from>
    <xdr:to>
      <xdr:col>107</xdr:col>
      <xdr:colOff>101600</xdr:colOff>
      <xdr:row>99</xdr:row>
      <xdr:rowOff>19050</xdr:rowOff>
    </xdr:to>
    <xdr:sp macro="" textlink="">
      <xdr:nvSpPr>
        <xdr:cNvPr id="924" name="楕円 923"/>
        <xdr:cNvSpPr/>
      </xdr:nvSpPr>
      <xdr:spPr>
        <a:xfrm>
          <a:off x="20383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97</xdr:row>
      <xdr:rowOff>35577</xdr:rowOff>
    </xdr:from>
    <xdr:ext cx="249299" cy="259045"/>
    <xdr:sp macro="" textlink="">
      <xdr:nvSpPr>
        <xdr:cNvPr id="925" name="テキスト ボックス 924"/>
        <xdr:cNvSpPr txBox="1"/>
      </xdr:nvSpPr>
      <xdr:spPr>
        <a:xfrm>
          <a:off x="20309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98</xdr:row>
      <xdr:rowOff>88900</xdr:rowOff>
    </xdr:from>
    <xdr:to>
      <xdr:col>102</xdr:col>
      <xdr:colOff>165100</xdr:colOff>
      <xdr:row>99</xdr:row>
      <xdr:rowOff>19050</xdr:rowOff>
    </xdr:to>
    <xdr:sp macro="" textlink="">
      <xdr:nvSpPr>
        <xdr:cNvPr id="926" name="楕円 925"/>
        <xdr:cNvSpPr/>
      </xdr:nvSpPr>
      <xdr:spPr>
        <a:xfrm>
          <a:off x="19494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97</xdr:row>
      <xdr:rowOff>35577</xdr:rowOff>
    </xdr:from>
    <xdr:ext cx="249299" cy="259045"/>
    <xdr:sp macro="" textlink="">
      <xdr:nvSpPr>
        <xdr:cNvPr id="927" name="テキスト ボックス 926"/>
        <xdr:cNvSpPr txBox="1"/>
      </xdr:nvSpPr>
      <xdr:spPr>
        <a:xfrm>
          <a:off x="19420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88900</xdr:rowOff>
    </xdr:from>
    <xdr:to>
      <xdr:col>98</xdr:col>
      <xdr:colOff>38100</xdr:colOff>
      <xdr:row>99</xdr:row>
      <xdr:rowOff>19050</xdr:rowOff>
    </xdr:to>
    <xdr:sp macro="" textlink="">
      <xdr:nvSpPr>
        <xdr:cNvPr id="928" name="楕円 927"/>
        <xdr:cNvSpPr/>
      </xdr:nvSpPr>
      <xdr:spPr>
        <a:xfrm>
          <a:off x="18605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99</xdr:row>
      <xdr:rowOff>10177</xdr:rowOff>
    </xdr:from>
    <xdr:ext cx="249299" cy="259045"/>
    <xdr:sp macro="" textlink="">
      <xdr:nvSpPr>
        <xdr:cNvPr id="929" name="テキスト ボックス 928"/>
        <xdr:cNvSpPr txBox="1"/>
      </xdr:nvSpPr>
      <xdr:spPr>
        <a:xfrm>
          <a:off x="18531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0" name="正方形/長方形 92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1" name="正方形/長方形 93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2" name="テキスト ボックス 93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扶助費が類似団体と比べて９０，９９６円上回っているが、養護老人ホームの措置費が大きな要因である。本町は高齢化率が４０％を超えており老人福祉に係る部分も多く、また、保育料の完全無償化等独自の児童福祉施策も実施しているため、類似団体や北海道平均を上回っている状況である。</a:t>
          </a:r>
          <a:endParaRPr lang="ja-JP" altLang="ja-JP" sz="1400">
            <a:effectLst/>
          </a:endParaRPr>
        </a:p>
        <a:p>
          <a:r>
            <a:rPr kumimoji="1" lang="ja-JP" altLang="ja-JP" sz="1100">
              <a:solidFill>
                <a:schemeClr val="dk1"/>
              </a:solidFill>
              <a:effectLst/>
              <a:latin typeface="+mn-lt"/>
              <a:ea typeface="+mn-ea"/>
              <a:cs typeface="+mn-cs"/>
            </a:rPr>
            <a:t>また、普通建設事業費が類似団体と比べて１７０，５０７円上回っているが、町営高穂スキー場のロッジとリフトの設備更新と新たに高齢者向けの公営住宅を整備したことが大きな要因である。</a:t>
          </a:r>
          <a:endParaRPr lang="ja-JP" altLang="ja-JP" sz="1400">
            <a:effectLst/>
          </a:endParaRPr>
        </a:p>
        <a:p>
          <a:r>
            <a:rPr kumimoji="1" lang="ja-JP" altLang="ja-JP" sz="1100">
              <a:solidFill>
                <a:schemeClr val="dk1"/>
              </a:solidFill>
              <a:effectLst/>
              <a:latin typeface="+mn-lt"/>
              <a:ea typeface="+mn-ea"/>
              <a:cs typeface="+mn-cs"/>
            </a:rPr>
            <a:t>今後老朽化した公共施設の改修や維持に係る経費も見込まれることから、公共施設総合管理計画に基づいた施設の集約化・複合化による公共施設の縮減に努める。</a:t>
          </a:r>
          <a:endParaRPr lang="ja-JP" altLang="ja-JP" sz="1400">
            <a:effectLst/>
          </a:endParaRPr>
        </a:p>
        <a:p>
          <a:pPr rtl="0" eaLnBrk="1" fontAlgn="auto" latinLnBrk="0" hangingPunct="1"/>
          <a:r>
            <a:rPr kumimoji="1" lang="ja-JP" altLang="ja-JP" sz="1100" b="0" i="0" baseline="0">
              <a:solidFill>
                <a:schemeClr val="dk1"/>
              </a:solidFill>
              <a:effectLst/>
              <a:latin typeface="+mn-lt"/>
              <a:ea typeface="+mn-ea"/>
              <a:cs typeface="+mn-cs"/>
            </a:rPr>
            <a:t>　また大型建設事業による起債発行に伴い、後年度に公債費が伸びることが予想されることから、</a:t>
          </a:r>
          <a:r>
            <a:rPr lang="ja-JP" altLang="ja-JP" sz="1100" b="0" i="0" baseline="0">
              <a:solidFill>
                <a:schemeClr val="dk1"/>
              </a:solidFill>
              <a:effectLst/>
              <a:latin typeface="+mn-lt"/>
              <a:ea typeface="+mn-ea"/>
              <a:cs typeface="+mn-cs"/>
            </a:rPr>
            <a:t>優先度の低い事業の廃止・縮小などにより全体的な経費の削減を図り、健全な財政運営に努める。</a:t>
          </a:r>
          <a:endParaRPr lang="ja-JP" altLang="ja-JP" sz="1400">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北海道沼田町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2,900
2,892
283.35
6,402,711
6,187,265
168,949
2,702,877
3,223,202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5" name="テキスト ボックス 44"/>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7" name="テキスト ボックス 46"/>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49" name="テキスト ボックス 48"/>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1" name="テキスト ボックス 50"/>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3" name="テキスト ボックス 52"/>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124613</xdr:rowOff>
    </xdr:from>
    <xdr:to>
      <xdr:col>24</xdr:col>
      <xdr:colOff>62865</xdr:colOff>
      <xdr:row>38</xdr:row>
      <xdr:rowOff>37859</xdr:rowOff>
    </xdr:to>
    <xdr:cxnSp macro="">
      <xdr:nvCxnSpPr>
        <xdr:cNvPr id="55" name="直線コネクタ 54"/>
        <xdr:cNvCxnSpPr/>
      </xdr:nvCxnSpPr>
      <xdr:spPr>
        <a:xfrm flipV="1">
          <a:off x="4633595" y="5268113"/>
          <a:ext cx="1270" cy="12848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41686</xdr:rowOff>
    </xdr:from>
    <xdr:ext cx="469744" cy="259045"/>
    <xdr:sp macro="" textlink="">
      <xdr:nvSpPr>
        <xdr:cNvPr id="56" name="議会費最小値テキスト"/>
        <xdr:cNvSpPr txBox="1"/>
      </xdr:nvSpPr>
      <xdr:spPr>
        <a:xfrm>
          <a:off x="4686300" y="65567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37859</xdr:rowOff>
    </xdr:from>
    <xdr:to>
      <xdr:col>24</xdr:col>
      <xdr:colOff>152400</xdr:colOff>
      <xdr:row>38</xdr:row>
      <xdr:rowOff>37859</xdr:rowOff>
    </xdr:to>
    <xdr:cxnSp macro="">
      <xdr:nvCxnSpPr>
        <xdr:cNvPr id="57" name="直線コネクタ 56"/>
        <xdr:cNvCxnSpPr/>
      </xdr:nvCxnSpPr>
      <xdr:spPr>
        <a:xfrm>
          <a:off x="4546600" y="65529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71290</xdr:rowOff>
    </xdr:from>
    <xdr:ext cx="534377" cy="259045"/>
    <xdr:sp macro="" textlink="">
      <xdr:nvSpPr>
        <xdr:cNvPr id="58" name="議会費最大値テキスト"/>
        <xdr:cNvSpPr txBox="1"/>
      </xdr:nvSpPr>
      <xdr:spPr>
        <a:xfrm>
          <a:off x="4686300" y="5043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76,792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124613</xdr:rowOff>
    </xdr:from>
    <xdr:to>
      <xdr:col>24</xdr:col>
      <xdr:colOff>152400</xdr:colOff>
      <xdr:row>30</xdr:row>
      <xdr:rowOff>124613</xdr:rowOff>
    </xdr:to>
    <xdr:cxnSp macro="">
      <xdr:nvCxnSpPr>
        <xdr:cNvPr id="59" name="直線コネクタ 58"/>
        <xdr:cNvCxnSpPr/>
      </xdr:nvCxnSpPr>
      <xdr:spPr>
        <a:xfrm>
          <a:off x="4546600" y="52681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143339</xdr:rowOff>
    </xdr:from>
    <xdr:to>
      <xdr:col>24</xdr:col>
      <xdr:colOff>63500</xdr:colOff>
      <xdr:row>37</xdr:row>
      <xdr:rowOff>4102</xdr:rowOff>
    </xdr:to>
    <xdr:cxnSp macro="">
      <xdr:nvCxnSpPr>
        <xdr:cNvPr id="60" name="直線コネクタ 59"/>
        <xdr:cNvCxnSpPr/>
      </xdr:nvCxnSpPr>
      <xdr:spPr>
        <a:xfrm flipV="1">
          <a:off x="3797300" y="6315539"/>
          <a:ext cx="838200" cy="32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143394</xdr:rowOff>
    </xdr:from>
    <xdr:ext cx="534377" cy="259045"/>
    <xdr:sp macro="" textlink="">
      <xdr:nvSpPr>
        <xdr:cNvPr id="61" name="議会費平均値テキスト"/>
        <xdr:cNvSpPr txBox="1"/>
      </xdr:nvSpPr>
      <xdr:spPr>
        <a:xfrm>
          <a:off x="4686300" y="63155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164967</xdr:rowOff>
    </xdr:from>
    <xdr:to>
      <xdr:col>24</xdr:col>
      <xdr:colOff>114300</xdr:colOff>
      <xdr:row>37</xdr:row>
      <xdr:rowOff>95117</xdr:rowOff>
    </xdr:to>
    <xdr:sp macro="" textlink="">
      <xdr:nvSpPr>
        <xdr:cNvPr id="62" name="フローチャート: 判断 61"/>
        <xdr:cNvSpPr/>
      </xdr:nvSpPr>
      <xdr:spPr>
        <a:xfrm>
          <a:off x="4584700" y="6337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169951</xdr:rowOff>
    </xdr:from>
    <xdr:to>
      <xdr:col>19</xdr:col>
      <xdr:colOff>177800</xdr:colOff>
      <xdr:row>37</xdr:row>
      <xdr:rowOff>4102</xdr:rowOff>
    </xdr:to>
    <xdr:cxnSp macro="">
      <xdr:nvCxnSpPr>
        <xdr:cNvPr id="63" name="直線コネクタ 62"/>
        <xdr:cNvCxnSpPr/>
      </xdr:nvCxnSpPr>
      <xdr:spPr>
        <a:xfrm>
          <a:off x="2908300" y="6342151"/>
          <a:ext cx="889000" cy="5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7290</xdr:rowOff>
    </xdr:from>
    <xdr:to>
      <xdr:col>20</xdr:col>
      <xdr:colOff>38100</xdr:colOff>
      <xdr:row>37</xdr:row>
      <xdr:rowOff>108890</xdr:rowOff>
    </xdr:to>
    <xdr:sp macro="" textlink="">
      <xdr:nvSpPr>
        <xdr:cNvPr id="64" name="フローチャート: 判断 63"/>
        <xdr:cNvSpPr/>
      </xdr:nvSpPr>
      <xdr:spPr>
        <a:xfrm>
          <a:off x="3746500" y="6350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100017</xdr:rowOff>
    </xdr:from>
    <xdr:ext cx="534377" cy="259045"/>
    <xdr:sp macro="" textlink="">
      <xdr:nvSpPr>
        <xdr:cNvPr id="65" name="テキスト ボックス 64"/>
        <xdr:cNvSpPr txBox="1"/>
      </xdr:nvSpPr>
      <xdr:spPr>
        <a:xfrm>
          <a:off x="3530111" y="64436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169932</xdr:rowOff>
    </xdr:from>
    <xdr:to>
      <xdr:col>15</xdr:col>
      <xdr:colOff>50800</xdr:colOff>
      <xdr:row>36</xdr:row>
      <xdr:rowOff>169951</xdr:rowOff>
    </xdr:to>
    <xdr:cxnSp macro="">
      <xdr:nvCxnSpPr>
        <xdr:cNvPr id="66" name="直線コネクタ 65"/>
        <xdr:cNvCxnSpPr/>
      </xdr:nvCxnSpPr>
      <xdr:spPr>
        <a:xfrm>
          <a:off x="2019300" y="6342132"/>
          <a:ext cx="889000" cy="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9461</xdr:rowOff>
    </xdr:from>
    <xdr:to>
      <xdr:col>15</xdr:col>
      <xdr:colOff>101600</xdr:colOff>
      <xdr:row>37</xdr:row>
      <xdr:rowOff>111061</xdr:rowOff>
    </xdr:to>
    <xdr:sp macro="" textlink="">
      <xdr:nvSpPr>
        <xdr:cNvPr id="67" name="フローチャート: 判断 66"/>
        <xdr:cNvSpPr/>
      </xdr:nvSpPr>
      <xdr:spPr>
        <a:xfrm>
          <a:off x="2857500" y="6353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102188</xdr:rowOff>
    </xdr:from>
    <xdr:ext cx="534377" cy="259045"/>
    <xdr:sp macro="" textlink="">
      <xdr:nvSpPr>
        <xdr:cNvPr id="68" name="テキスト ボックス 67"/>
        <xdr:cNvSpPr txBox="1"/>
      </xdr:nvSpPr>
      <xdr:spPr>
        <a:xfrm>
          <a:off x="2641111" y="64458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169932</xdr:rowOff>
    </xdr:from>
    <xdr:to>
      <xdr:col>10</xdr:col>
      <xdr:colOff>114300</xdr:colOff>
      <xdr:row>37</xdr:row>
      <xdr:rowOff>11932</xdr:rowOff>
    </xdr:to>
    <xdr:cxnSp macro="">
      <xdr:nvCxnSpPr>
        <xdr:cNvPr id="69" name="直線コネクタ 68"/>
        <xdr:cNvCxnSpPr/>
      </xdr:nvCxnSpPr>
      <xdr:spPr>
        <a:xfrm flipV="1">
          <a:off x="1130300" y="6342132"/>
          <a:ext cx="889000" cy="13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170129</xdr:rowOff>
    </xdr:from>
    <xdr:to>
      <xdr:col>10</xdr:col>
      <xdr:colOff>165100</xdr:colOff>
      <xdr:row>37</xdr:row>
      <xdr:rowOff>100279</xdr:rowOff>
    </xdr:to>
    <xdr:sp macro="" textlink="">
      <xdr:nvSpPr>
        <xdr:cNvPr id="70" name="フローチャート: 判断 69"/>
        <xdr:cNvSpPr/>
      </xdr:nvSpPr>
      <xdr:spPr>
        <a:xfrm>
          <a:off x="1968500" y="6342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91406</xdr:rowOff>
    </xdr:from>
    <xdr:ext cx="534377" cy="259045"/>
    <xdr:sp macro="" textlink="">
      <xdr:nvSpPr>
        <xdr:cNvPr id="71" name="テキスト ボックス 70"/>
        <xdr:cNvSpPr txBox="1"/>
      </xdr:nvSpPr>
      <xdr:spPr>
        <a:xfrm>
          <a:off x="1752111" y="6435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5252</xdr:rowOff>
    </xdr:from>
    <xdr:to>
      <xdr:col>6</xdr:col>
      <xdr:colOff>38100</xdr:colOff>
      <xdr:row>37</xdr:row>
      <xdr:rowOff>106852</xdr:rowOff>
    </xdr:to>
    <xdr:sp macro="" textlink="">
      <xdr:nvSpPr>
        <xdr:cNvPr id="72" name="フローチャート: 判断 71"/>
        <xdr:cNvSpPr/>
      </xdr:nvSpPr>
      <xdr:spPr>
        <a:xfrm>
          <a:off x="1079500" y="6348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97979</xdr:rowOff>
    </xdr:from>
    <xdr:ext cx="534377" cy="259045"/>
    <xdr:sp macro="" textlink="">
      <xdr:nvSpPr>
        <xdr:cNvPr id="73" name="テキスト ボックス 72"/>
        <xdr:cNvSpPr txBox="1"/>
      </xdr:nvSpPr>
      <xdr:spPr>
        <a:xfrm>
          <a:off x="863111" y="64416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92539</xdr:rowOff>
    </xdr:from>
    <xdr:to>
      <xdr:col>24</xdr:col>
      <xdr:colOff>114300</xdr:colOff>
      <xdr:row>37</xdr:row>
      <xdr:rowOff>22689</xdr:rowOff>
    </xdr:to>
    <xdr:sp macro="" textlink="">
      <xdr:nvSpPr>
        <xdr:cNvPr id="79" name="楕円 78"/>
        <xdr:cNvSpPr/>
      </xdr:nvSpPr>
      <xdr:spPr>
        <a:xfrm>
          <a:off x="4584700" y="6264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115416</xdr:rowOff>
    </xdr:from>
    <xdr:ext cx="534377" cy="259045"/>
    <xdr:sp macro="" textlink="">
      <xdr:nvSpPr>
        <xdr:cNvPr id="80" name="議会費該当値テキスト"/>
        <xdr:cNvSpPr txBox="1"/>
      </xdr:nvSpPr>
      <xdr:spPr>
        <a:xfrm>
          <a:off x="4686300" y="6116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124752</xdr:rowOff>
    </xdr:from>
    <xdr:to>
      <xdr:col>20</xdr:col>
      <xdr:colOff>38100</xdr:colOff>
      <xdr:row>37</xdr:row>
      <xdr:rowOff>54902</xdr:rowOff>
    </xdr:to>
    <xdr:sp macro="" textlink="">
      <xdr:nvSpPr>
        <xdr:cNvPr id="81" name="楕円 80"/>
        <xdr:cNvSpPr/>
      </xdr:nvSpPr>
      <xdr:spPr>
        <a:xfrm>
          <a:off x="3746500" y="6296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71429</xdr:rowOff>
    </xdr:from>
    <xdr:ext cx="534377" cy="259045"/>
    <xdr:sp macro="" textlink="">
      <xdr:nvSpPr>
        <xdr:cNvPr id="82" name="テキスト ボックス 81"/>
        <xdr:cNvSpPr txBox="1"/>
      </xdr:nvSpPr>
      <xdr:spPr>
        <a:xfrm>
          <a:off x="3530111" y="60721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119151</xdr:rowOff>
    </xdr:from>
    <xdr:to>
      <xdr:col>15</xdr:col>
      <xdr:colOff>101600</xdr:colOff>
      <xdr:row>37</xdr:row>
      <xdr:rowOff>49301</xdr:rowOff>
    </xdr:to>
    <xdr:sp macro="" textlink="">
      <xdr:nvSpPr>
        <xdr:cNvPr id="83" name="楕円 82"/>
        <xdr:cNvSpPr/>
      </xdr:nvSpPr>
      <xdr:spPr>
        <a:xfrm>
          <a:off x="2857500" y="62913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65828</xdr:rowOff>
    </xdr:from>
    <xdr:ext cx="534377" cy="259045"/>
    <xdr:sp macro="" textlink="">
      <xdr:nvSpPr>
        <xdr:cNvPr id="84" name="テキスト ボックス 83"/>
        <xdr:cNvSpPr txBox="1"/>
      </xdr:nvSpPr>
      <xdr:spPr>
        <a:xfrm>
          <a:off x="2641111" y="60665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119132</xdr:rowOff>
    </xdr:from>
    <xdr:to>
      <xdr:col>10</xdr:col>
      <xdr:colOff>165100</xdr:colOff>
      <xdr:row>37</xdr:row>
      <xdr:rowOff>49282</xdr:rowOff>
    </xdr:to>
    <xdr:sp macro="" textlink="">
      <xdr:nvSpPr>
        <xdr:cNvPr id="85" name="楕円 84"/>
        <xdr:cNvSpPr/>
      </xdr:nvSpPr>
      <xdr:spPr>
        <a:xfrm>
          <a:off x="1968500" y="6291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65809</xdr:rowOff>
    </xdr:from>
    <xdr:ext cx="534377" cy="259045"/>
    <xdr:sp macro="" textlink="">
      <xdr:nvSpPr>
        <xdr:cNvPr id="86" name="テキスト ボックス 85"/>
        <xdr:cNvSpPr txBox="1"/>
      </xdr:nvSpPr>
      <xdr:spPr>
        <a:xfrm>
          <a:off x="1752111" y="60665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132582</xdr:rowOff>
    </xdr:from>
    <xdr:to>
      <xdr:col>6</xdr:col>
      <xdr:colOff>38100</xdr:colOff>
      <xdr:row>37</xdr:row>
      <xdr:rowOff>62732</xdr:rowOff>
    </xdr:to>
    <xdr:sp macro="" textlink="">
      <xdr:nvSpPr>
        <xdr:cNvPr id="87" name="楕円 86"/>
        <xdr:cNvSpPr/>
      </xdr:nvSpPr>
      <xdr:spPr>
        <a:xfrm>
          <a:off x="1079500" y="63047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79259</xdr:rowOff>
    </xdr:from>
    <xdr:ext cx="534377" cy="259045"/>
    <xdr:sp macro="" textlink="">
      <xdr:nvSpPr>
        <xdr:cNvPr id="88" name="テキスト ボックス 87"/>
        <xdr:cNvSpPr txBox="1"/>
      </xdr:nvSpPr>
      <xdr:spPr>
        <a:xfrm>
          <a:off x="863111" y="60800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100,666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99" name="直線コネクタ 98"/>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0" name="テキスト ボックス 99"/>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1" name="直線コネクタ 100"/>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2" name="テキスト ボックス 101"/>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3" name="直線コネクタ 102"/>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4" name="テキスト ボックス 103"/>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5" name="直線コネクタ 104"/>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130827</xdr:rowOff>
    </xdr:from>
    <xdr:ext cx="685572" cy="259045"/>
    <xdr:sp macro="" textlink="">
      <xdr:nvSpPr>
        <xdr:cNvPr id="106" name="テキスト ボックス 105"/>
        <xdr:cNvSpPr txBox="1"/>
      </xdr:nvSpPr>
      <xdr:spPr>
        <a:xfrm>
          <a:off x="76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7" name="直線コネクタ 106"/>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08" name="テキスト ボックス 107"/>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0" name="テキスト ボックス 109"/>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122627</xdr:rowOff>
    </xdr:from>
    <xdr:to>
      <xdr:col>24</xdr:col>
      <xdr:colOff>62865</xdr:colOff>
      <xdr:row>58</xdr:row>
      <xdr:rowOff>105993</xdr:rowOff>
    </xdr:to>
    <xdr:cxnSp macro="">
      <xdr:nvCxnSpPr>
        <xdr:cNvPr id="112" name="直線コネクタ 111"/>
        <xdr:cNvCxnSpPr/>
      </xdr:nvCxnSpPr>
      <xdr:spPr>
        <a:xfrm flipV="1">
          <a:off x="4633595" y="8695127"/>
          <a:ext cx="1270" cy="13549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109820</xdr:rowOff>
    </xdr:from>
    <xdr:ext cx="599010" cy="259045"/>
    <xdr:sp macro="" textlink="">
      <xdr:nvSpPr>
        <xdr:cNvPr id="113" name="総務費最小値テキスト"/>
        <xdr:cNvSpPr txBox="1"/>
      </xdr:nvSpPr>
      <xdr:spPr>
        <a:xfrm>
          <a:off x="4686300" y="100539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105993</xdr:rowOff>
    </xdr:from>
    <xdr:to>
      <xdr:col>24</xdr:col>
      <xdr:colOff>152400</xdr:colOff>
      <xdr:row>58</xdr:row>
      <xdr:rowOff>105993</xdr:rowOff>
    </xdr:to>
    <xdr:cxnSp macro="">
      <xdr:nvCxnSpPr>
        <xdr:cNvPr id="114" name="直線コネクタ 113"/>
        <xdr:cNvCxnSpPr/>
      </xdr:nvCxnSpPr>
      <xdr:spPr>
        <a:xfrm>
          <a:off x="4546600" y="100500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69304</xdr:rowOff>
    </xdr:from>
    <xdr:ext cx="690189" cy="259045"/>
    <xdr:sp macro="" textlink="">
      <xdr:nvSpPr>
        <xdr:cNvPr id="115" name="総務費最大値テキスト"/>
        <xdr:cNvSpPr txBox="1"/>
      </xdr:nvSpPr>
      <xdr:spPr>
        <a:xfrm>
          <a:off x="4686300" y="847035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1,922,406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122627</xdr:rowOff>
    </xdr:from>
    <xdr:to>
      <xdr:col>24</xdr:col>
      <xdr:colOff>152400</xdr:colOff>
      <xdr:row>50</xdr:row>
      <xdr:rowOff>122627</xdr:rowOff>
    </xdr:to>
    <xdr:cxnSp macro="">
      <xdr:nvCxnSpPr>
        <xdr:cNvPr id="116" name="直線コネクタ 115"/>
        <xdr:cNvCxnSpPr/>
      </xdr:nvCxnSpPr>
      <xdr:spPr>
        <a:xfrm>
          <a:off x="4546600" y="86951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72053</xdr:rowOff>
    </xdr:from>
    <xdr:to>
      <xdr:col>24</xdr:col>
      <xdr:colOff>63500</xdr:colOff>
      <xdr:row>57</xdr:row>
      <xdr:rowOff>32452</xdr:rowOff>
    </xdr:to>
    <xdr:cxnSp macro="">
      <xdr:nvCxnSpPr>
        <xdr:cNvPr id="117" name="直線コネクタ 116"/>
        <xdr:cNvCxnSpPr/>
      </xdr:nvCxnSpPr>
      <xdr:spPr>
        <a:xfrm flipV="1">
          <a:off x="3797300" y="9673253"/>
          <a:ext cx="838200" cy="1318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25240</xdr:rowOff>
    </xdr:from>
    <xdr:ext cx="599010" cy="259045"/>
    <xdr:sp macro="" textlink="">
      <xdr:nvSpPr>
        <xdr:cNvPr id="118" name="総務費平均値テキスト"/>
        <xdr:cNvSpPr txBox="1"/>
      </xdr:nvSpPr>
      <xdr:spPr>
        <a:xfrm>
          <a:off x="4686300" y="979789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380,232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46813</xdr:rowOff>
    </xdr:from>
    <xdr:to>
      <xdr:col>24</xdr:col>
      <xdr:colOff>114300</xdr:colOff>
      <xdr:row>57</xdr:row>
      <xdr:rowOff>148413</xdr:rowOff>
    </xdr:to>
    <xdr:sp macro="" textlink="">
      <xdr:nvSpPr>
        <xdr:cNvPr id="119" name="フローチャート: 判断 118"/>
        <xdr:cNvSpPr/>
      </xdr:nvSpPr>
      <xdr:spPr>
        <a:xfrm>
          <a:off x="4584700" y="9819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2972</xdr:rowOff>
    </xdr:from>
    <xdr:to>
      <xdr:col>19</xdr:col>
      <xdr:colOff>177800</xdr:colOff>
      <xdr:row>57</xdr:row>
      <xdr:rowOff>32452</xdr:rowOff>
    </xdr:to>
    <xdr:cxnSp macro="">
      <xdr:nvCxnSpPr>
        <xdr:cNvPr id="120" name="直線コネクタ 119"/>
        <xdr:cNvCxnSpPr/>
      </xdr:nvCxnSpPr>
      <xdr:spPr>
        <a:xfrm>
          <a:off x="2908300" y="9775622"/>
          <a:ext cx="889000" cy="29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54924</xdr:rowOff>
    </xdr:from>
    <xdr:to>
      <xdr:col>20</xdr:col>
      <xdr:colOff>38100</xdr:colOff>
      <xdr:row>57</xdr:row>
      <xdr:rowOff>156524</xdr:rowOff>
    </xdr:to>
    <xdr:sp macro="" textlink="">
      <xdr:nvSpPr>
        <xdr:cNvPr id="121" name="フローチャート: 判断 120"/>
        <xdr:cNvSpPr/>
      </xdr:nvSpPr>
      <xdr:spPr>
        <a:xfrm>
          <a:off x="3746500" y="9827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147651</xdr:rowOff>
    </xdr:from>
    <xdr:ext cx="599010" cy="259045"/>
    <xdr:sp macro="" textlink="">
      <xdr:nvSpPr>
        <xdr:cNvPr id="122" name="テキスト ボックス 121"/>
        <xdr:cNvSpPr txBox="1"/>
      </xdr:nvSpPr>
      <xdr:spPr>
        <a:xfrm>
          <a:off x="3497795" y="99203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369,588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2972</xdr:rowOff>
    </xdr:from>
    <xdr:to>
      <xdr:col>15</xdr:col>
      <xdr:colOff>50800</xdr:colOff>
      <xdr:row>57</xdr:row>
      <xdr:rowOff>68680</xdr:rowOff>
    </xdr:to>
    <xdr:cxnSp macro="">
      <xdr:nvCxnSpPr>
        <xdr:cNvPr id="123" name="直線コネクタ 122"/>
        <xdr:cNvCxnSpPr/>
      </xdr:nvCxnSpPr>
      <xdr:spPr>
        <a:xfrm flipV="1">
          <a:off x="2019300" y="9775622"/>
          <a:ext cx="889000" cy="65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15831</xdr:rowOff>
    </xdr:from>
    <xdr:to>
      <xdr:col>15</xdr:col>
      <xdr:colOff>101600</xdr:colOff>
      <xdr:row>57</xdr:row>
      <xdr:rowOff>117431</xdr:rowOff>
    </xdr:to>
    <xdr:sp macro="" textlink="">
      <xdr:nvSpPr>
        <xdr:cNvPr id="124" name="フローチャート: 判断 123"/>
        <xdr:cNvSpPr/>
      </xdr:nvSpPr>
      <xdr:spPr>
        <a:xfrm>
          <a:off x="2857500" y="9788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108558</xdr:rowOff>
    </xdr:from>
    <xdr:ext cx="599010" cy="259045"/>
    <xdr:sp macro="" textlink="">
      <xdr:nvSpPr>
        <xdr:cNvPr id="125" name="テキスト ボックス 124"/>
        <xdr:cNvSpPr txBox="1"/>
      </xdr:nvSpPr>
      <xdr:spPr>
        <a:xfrm>
          <a:off x="2608795" y="98812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52859</xdr:rowOff>
    </xdr:from>
    <xdr:to>
      <xdr:col>10</xdr:col>
      <xdr:colOff>114300</xdr:colOff>
      <xdr:row>57</xdr:row>
      <xdr:rowOff>68680</xdr:rowOff>
    </xdr:to>
    <xdr:cxnSp macro="">
      <xdr:nvCxnSpPr>
        <xdr:cNvPr id="126" name="直線コネクタ 125"/>
        <xdr:cNvCxnSpPr/>
      </xdr:nvCxnSpPr>
      <xdr:spPr>
        <a:xfrm>
          <a:off x="1130300" y="9825509"/>
          <a:ext cx="889000" cy="158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120739</xdr:rowOff>
    </xdr:from>
    <xdr:to>
      <xdr:col>10</xdr:col>
      <xdr:colOff>165100</xdr:colOff>
      <xdr:row>58</xdr:row>
      <xdr:rowOff>50889</xdr:rowOff>
    </xdr:to>
    <xdr:sp macro="" textlink="">
      <xdr:nvSpPr>
        <xdr:cNvPr id="127" name="フローチャート: 判断 126"/>
        <xdr:cNvSpPr/>
      </xdr:nvSpPr>
      <xdr:spPr>
        <a:xfrm>
          <a:off x="1968500" y="9893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42016</xdr:rowOff>
    </xdr:from>
    <xdr:ext cx="599010" cy="259045"/>
    <xdr:sp macro="" textlink="">
      <xdr:nvSpPr>
        <xdr:cNvPr id="128" name="テキスト ボックス 127"/>
        <xdr:cNvSpPr txBox="1"/>
      </xdr:nvSpPr>
      <xdr:spPr>
        <a:xfrm>
          <a:off x="1719795" y="99861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283,216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121438</xdr:rowOff>
    </xdr:from>
    <xdr:to>
      <xdr:col>6</xdr:col>
      <xdr:colOff>38100</xdr:colOff>
      <xdr:row>58</xdr:row>
      <xdr:rowOff>51588</xdr:rowOff>
    </xdr:to>
    <xdr:sp macro="" textlink="">
      <xdr:nvSpPr>
        <xdr:cNvPr id="129" name="フローチャート: 判断 128"/>
        <xdr:cNvSpPr/>
      </xdr:nvSpPr>
      <xdr:spPr>
        <a:xfrm>
          <a:off x="1079500" y="9894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42715</xdr:rowOff>
    </xdr:from>
    <xdr:ext cx="599010" cy="259045"/>
    <xdr:sp macro="" textlink="">
      <xdr:nvSpPr>
        <xdr:cNvPr id="130" name="テキスト ボックス 129"/>
        <xdr:cNvSpPr txBox="1"/>
      </xdr:nvSpPr>
      <xdr:spPr>
        <a:xfrm>
          <a:off x="830795" y="99868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21253</xdr:rowOff>
    </xdr:from>
    <xdr:to>
      <xdr:col>24</xdr:col>
      <xdr:colOff>114300</xdr:colOff>
      <xdr:row>56</xdr:row>
      <xdr:rowOff>122853</xdr:rowOff>
    </xdr:to>
    <xdr:sp macro="" textlink="">
      <xdr:nvSpPr>
        <xdr:cNvPr id="136" name="楕円 135"/>
        <xdr:cNvSpPr/>
      </xdr:nvSpPr>
      <xdr:spPr>
        <a:xfrm>
          <a:off x="4584700" y="96224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44130</xdr:rowOff>
    </xdr:from>
    <xdr:ext cx="599010" cy="259045"/>
    <xdr:sp macro="" textlink="">
      <xdr:nvSpPr>
        <xdr:cNvPr id="137" name="総務費該当値テキスト"/>
        <xdr:cNvSpPr txBox="1"/>
      </xdr:nvSpPr>
      <xdr:spPr>
        <a:xfrm>
          <a:off x="4686300" y="94738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638,776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153102</xdr:rowOff>
    </xdr:from>
    <xdr:to>
      <xdr:col>20</xdr:col>
      <xdr:colOff>38100</xdr:colOff>
      <xdr:row>57</xdr:row>
      <xdr:rowOff>83252</xdr:rowOff>
    </xdr:to>
    <xdr:sp macro="" textlink="">
      <xdr:nvSpPr>
        <xdr:cNvPr id="138" name="楕円 137"/>
        <xdr:cNvSpPr/>
      </xdr:nvSpPr>
      <xdr:spPr>
        <a:xfrm>
          <a:off x="3746500" y="9754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99779</xdr:rowOff>
    </xdr:from>
    <xdr:ext cx="599010" cy="259045"/>
    <xdr:sp macro="" textlink="">
      <xdr:nvSpPr>
        <xdr:cNvPr id="139" name="テキスト ボックス 138"/>
        <xdr:cNvSpPr txBox="1"/>
      </xdr:nvSpPr>
      <xdr:spPr>
        <a:xfrm>
          <a:off x="3497795" y="95295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465,746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123622</xdr:rowOff>
    </xdr:from>
    <xdr:to>
      <xdr:col>15</xdr:col>
      <xdr:colOff>101600</xdr:colOff>
      <xdr:row>57</xdr:row>
      <xdr:rowOff>53772</xdr:rowOff>
    </xdr:to>
    <xdr:sp macro="" textlink="">
      <xdr:nvSpPr>
        <xdr:cNvPr id="140" name="楕円 139"/>
        <xdr:cNvSpPr/>
      </xdr:nvSpPr>
      <xdr:spPr>
        <a:xfrm>
          <a:off x="2857500" y="9724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70299</xdr:rowOff>
    </xdr:from>
    <xdr:ext cx="599010" cy="259045"/>
    <xdr:sp macro="" textlink="">
      <xdr:nvSpPr>
        <xdr:cNvPr id="141" name="テキスト ボックス 140"/>
        <xdr:cNvSpPr txBox="1"/>
      </xdr:nvSpPr>
      <xdr:spPr>
        <a:xfrm>
          <a:off x="2608795" y="95000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504,433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17880</xdr:rowOff>
    </xdr:from>
    <xdr:to>
      <xdr:col>10</xdr:col>
      <xdr:colOff>165100</xdr:colOff>
      <xdr:row>57</xdr:row>
      <xdr:rowOff>119480</xdr:rowOff>
    </xdr:to>
    <xdr:sp macro="" textlink="">
      <xdr:nvSpPr>
        <xdr:cNvPr id="142" name="楕円 141"/>
        <xdr:cNvSpPr/>
      </xdr:nvSpPr>
      <xdr:spPr>
        <a:xfrm>
          <a:off x="1968500" y="9790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136007</xdr:rowOff>
    </xdr:from>
    <xdr:ext cx="599010" cy="259045"/>
    <xdr:sp macro="" textlink="">
      <xdr:nvSpPr>
        <xdr:cNvPr id="143" name="テキスト ボックス 142"/>
        <xdr:cNvSpPr txBox="1"/>
      </xdr:nvSpPr>
      <xdr:spPr>
        <a:xfrm>
          <a:off x="1719795" y="95657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418,203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2059</xdr:rowOff>
    </xdr:from>
    <xdr:to>
      <xdr:col>6</xdr:col>
      <xdr:colOff>38100</xdr:colOff>
      <xdr:row>57</xdr:row>
      <xdr:rowOff>103659</xdr:rowOff>
    </xdr:to>
    <xdr:sp macro="" textlink="">
      <xdr:nvSpPr>
        <xdr:cNvPr id="144" name="楕円 143"/>
        <xdr:cNvSpPr/>
      </xdr:nvSpPr>
      <xdr:spPr>
        <a:xfrm>
          <a:off x="1079500" y="97747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55</xdr:row>
      <xdr:rowOff>120186</xdr:rowOff>
    </xdr:from>
    <xdr:ext cx="599010" cy="259045"/>
    <xdr:sp macro="" textlink="">
      <xdr:nvSpPr>
        <xdr:cNvPr id="145" name="テキスト ボックス 144"/>
        <xdr:cNvSpPr txBox="1"/>
      </xdr:nvSpPr>
      <xdr:spPr>
        <a:xfrm>
          <a:off x="830795" y="95499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438,965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196,866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238,802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6" name="テキスト ボックス 155"/>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7" name="直線コネクタ 156"/>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58" name="テキスト ボックス 157"/>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9" name="直線コネクタ 158"/>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0" name="テキスト ボックス 159"/>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1" name="直線コネクタ 160"/>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2" name="テキスト ボックス 161"/>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3" name="直線コネクタ 162"/>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4" name="テキスト ボックス 163"/>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5" name="直線コネクタ 164"/>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6" name="テキスト ボックス 165"/>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7" name="直線コネクタ 166"/>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8" name="テキスト ボックス 167"/>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9" name="直線コネクタ 168"/>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0" name="テキスト ボックス 169"/>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1"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15904</xdr:rowOff>
    </xdr:from>
    <xdr:to>
      <xdr:col>24</xdr:col>
      <xdr:colOff>62865</xdr:colOff>
      <xdr:row>78</xdr:row>
      <xdr:rowOff>139886</xdr:rowOff>
    </xdr:to>
    <xdr:cxnSp macro="">
      <xdr:nvCxnSpPr>
        <xdr:cNvPr id="172" name="直線コネクタ 171"/>
        <xdr:cNvCxnSpPr/>
      </xdr:nvCxnSpPr>
      <xdr:spPr>
        <a:xfrm flipV="1">
          <a:off x="4633595" y="12017404"/>
          <a:ext cx="1270" cy="14955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143713</xdr:rowOff>
    </xdr:from>
    <xdr:ext cx="599010" cy="259045"/>
    <xdr:sp macro="" textlink="">
      <xdr:nvSpPr>
        <xdr:cNvPr id="173" name="民生費最小値テキスト"/>
        <xdr:cNvSpPr txBox="1"/>
      </xdr:nvSpPr>
      <xdr:spPr>
        <a:xfrm>
          <a:off x="4686300" y="135168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139,943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139886</xdr:rowOff>
    </xdr:from>
    <xdr:to>
      <xdr:col>24</xdr:col>
      <xdr:colOff>152400</xdr:colOff>
      <xdr:row>78</xdr:row>
      <xdr:rowOff>139886</xdr:rowOff>
    </xdr:to>
    <xdr:cxnSp macro="">
      <xdr:nvCxnSpPr>
        <xdr:cNvPr id="174" name="直線コネクタ 173"/>
        <xdr:cNvCxnSpPr/>
      </xdr:nvCxnSpPr>
      <xdr:spPr>
        <a:xfrm>
          <a:off x="4546600" y="135129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134031</xdr:rowOff>
    </xdr:from>
    <xdr:ext cx="599010" cy="259045"/>
    <xdr:sp macro="" textlink="">
      <xdr:nvSpPr>
        <xdr:cNvPr id="175" name="民生費最大値テキスト"/>
        <xdr:cNvSpPr txBox="1"/>
      </xdr:nvSpPr>
      <xdr:spPr>
        <a:xfrm>
          <a:off x="4686300" y="117926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597,908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15904</xdr:rowOff>
    </xdr:from>
    <xdr:to>
      <xdr:col>24</xdr:col>
      <xdr:colOff>152400</xdr:colOff>
      <xdr:row>70</xdr:row>
      <xdr:rowOff>15904</xdr:rowOff>
    </xdr:to>
    <xdr:cxnSp macro="">
      <xdr:nvCxnSpPr>
        <xdr:cNvPr id="176" name="直線コネクタ 175"/>
        <xdr:cNvCxnSpPr/>
      </xdr:nvCxnSpPr>
      <xdr:spPr>
        <a:xfrm>
          <a:off x="4546600" y="12017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71257</xdr:rowOff>
    </xdr:from>
    <xdr:to>
      <xdr:col>24</xdr:col>
      <xdr:colOff>63500</xdr:colOff>
      <xdr:row>74</xdr:row>
      <xdr:rowOff>109927</xdr:rowOff>
    </xdr:to>
    <xdr:cxnSp macro="">
      <xdr:nvCxnSpPr>
        <xdr:cNvPr id="177" name="直線コネクタ 176"/>
        <xdr:cNvCxnSpPr/>
      </xdr:nvCxnSpPr>
      <xdr:spPr>
        <a:xfrm>
          <a:off x="3797300" y="12758557"/>
          <a:ext cx="838200" cy="38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44395</xdr:rowOff>
    </xdr:from>
    <xdr:ext cx="599010" cy="259045"/>
    <xdr:sp macro="" textlink="">
      <xdr:nvSpPr>
        <xdr:cNvPr id="178" name="民生費平均値テキスト"/>
        <xdr:cNvSpPr txBox="1"/>
      </xdr:nvSpPr>
      <xdr:spPr>
        <a:xfrm>
          <a:off x="4686300" y="1307459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252,022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65968</xdr:rowOff>
    </xdr:from>
    <xdr:to>
      <xdr:col>24</xdr:col>
      <xdr:colOff>114300</xdr:colOff>
      <xdr:row>76</xdr:row>
      <xdr:rowOff>167568</xdr:rowOff>
    </xdr:to>
    <xdr:sp macro="" textlink="">
      <xdr:nvSpPr>
        <xdr:cNvPr id="179" name="フローチャート: 判断 178"/>
        <xdr:cNvSpPr/>
      </xdr:nvSpPr>
      <xdr:spPr>
        <a:xfrm>
          <a:off x="4584700" y="13096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74</xdr:row>
      <xdr:rowOff>71257</xdr:rowOff>
    </xdr:from>
    <xdr:to>
      <xdr:col>19</xdr:col>
      <xdr:colOff>177800</xdr:colOff>
      <xdr:row>74</xdr:row>
      <xdr:rowOff>169255</xdr:rowOff>
    </xdr:to>
    <xdr:cxnSp macro="">
      <xdr:nvCxnSpPr>
        <xdr:cNvPr id="180" name="直線コネクタ 179"/>
        <xdr:cNvCxnSpPr/>
      </xdr:nvCxnSpPr>
      <xdr:spPr>
        <a:xfrm flipV="1">
          <a:off x="2908300" y="12758557"/>
          <a:ext cx="889000" cy="979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48876</xdr:rowOff>
    </xdr:from>
    <xdr:to>
      <xdr:col>20</xdr:col>
      <xdr:colOff>38100</xdr:colOff>
      <xdr:row>76</xdr:row>
      <xdr:rowOff>150476</xdr:rowOff>
    </xdr:to>
    <xdr:sp macro="" textlink="">
      <xdr:nvSpPr>
        <xdr:cNvPr id="181" name="フローチャート: 判断 180"/>
        <xdr:cNvSpPr/>
      </xdr:nvSpPr>
      <xdr:spPr>
        <a:xfrm>
          <a:off x="3746500" y="13079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141603</xdr:rowOff>
    </xdr:from>
    <xdr:ext cx="599010" cy="259045"/>
    <xdr:sp macro="" textlink="">
      <xdr:nvSpPr>
        <xdr:cNvPr id="182" name="テキスト ボックス 181"/>
        <xdr:cNvSpPr txBox="1"/>
      </xdr:nvSpPr>
      <xdr:spPr>
        <a:xfrm>
          <a:off x="3497795" y="131718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74</xdr:row>
      <xdr:rowOff>169255</xdr:rowOff>
    </xdr:from>
    <xdr:to>
      <xdr:col>15</xdr:col>
      <xdr:colOff>50800</xdr:colOff>
      <xdr:row>74</xdr:row>
      <xdr:rowOff>169607</xdr:rowOff>
    </xdr:to>
    <xdr:cxnSp macro="">
      <xdr:nvCxnSpPr>
        <xdr:cNvPr id="183" name="直線コネクタ 182"/>
        <xdr:cNvCxnSpPr/>
      </xdr:nvCxnSpPr>
      <xdr:spPr>
        <a:xfrm flipV="1">
          <a:off x="2019300" y="12856555"/>
          <a:ext cx="889000" cy="3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120019</xdr:rowOff>
    </xdr:from>
    <xdr:to>
      <xdr:col>15</xdr:col>
      <xdr:colOff>101600</xdr:colOff>
      <xdr:row>77</xdr:row>
      <xdr:rowOff>50169</xdr:rowOff>
    </xdr:to>
    <xdr:sp macro="" textlink="">
      <xdr:nvSpPr>
        <xdr:cNvPr id="184" name="フローチャート: 判断 183"/>
        <xdr:cNvSpPr/>
      </xdr:nvSpPr>
      <xdr:spPr>
        <a:xfrm>
          <a:off x="2857500" y="13150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41296</xdr:rowOff>
    </xdr:from>
    <xdr:ext cx="599010" cy="259045"/>
    <xdr:sp macro="" textlink="">
      <xdr:nvSpPr>
        <xdr:cNvPr id="185" name="テキスト ボックス 184"/>
        <xdr:cNvSpPr txBox="1"/>
      </xdr:nvSpPr>
      <xdr:spPr>
        <a:xfrm>
          <a:off x="2608795" y="132429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74</xdr:row>
      <xdr:rowOff>169607</xdr:rowOff>
    </xdr:from>
    <xdr:to>
      <xdr:col>10</xdr:col>
      <xdr:colOff>114300</xdr:colOff>
      <xdr:row>75</xdr:row>
      <xdr:rowOff>87926</xdr:rowOff>
    </xdr:to>
    <xdr:cxnSp macro="">
      <xdr:nvCxnSpPr>
        <xdr:cNvPr id="186" name="直線コネクタ 185"/>
        <xdr:cNvCxnSpPr/>
      </xdr:nvCxnSpPr>
      <xdr:spPr>
        <a:xfrm flipV="1">
          <a:off x="1130300" y="12856907"/>
          <a:ext cx="889000" cy="897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6029</xdr:rowOff>
    </xdr:from>
    <xdr:to>
      <xdr:col>10</xdr:col>
      <xdr:colOff>165100</xdr:colOff>
      <xdr:row>77</xdr:row>
      <xdr:rowOff>107629</xdr:rowOff>
    </xdr:to>
    <xdr:sp macro="" textlink="">
      <xdr:nvSpPr>
        <xdr:cNvPr id="187" name="フローチャート: 判断 186"/>
        <xdr:cNvSpPr/>
      </xdr:nvSpPr>
      <xdr:spPr>
        <a:xfrm>
          <a:off x="1968500" y="13207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98756</xdr:rowOff>
    </xdr:from>
    <xdr:ext cx="599010" cy="259045"/>
    <xdr:sp macro="" textlink="">
      <xdr:nvSpPr>
        <xdr:cNvPr id="188" name="テキスト ボックス 187"/>
        <xdr:cNvSpPr txBox="1"/>
      </xdr:nvSpPr>
      <xdr:spPr>
        <a:xfrm>
          <a:off x="1719795" y="133004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36354</xdr:rowOff>
    </xdr:from>
    <xdr:to>
      <xdr:col>6</xdr:col>
      <xdr:colOff>38100</xdr:colOff>
      <xdr:row>77</xdr:row>
      <xdr:rowOff>137954</xdr:rowOff>
    </xdr:to>
    <xdr:sp macro="" textlink="">
      <xdr:nvSpPr>
        <xdr:cNvPr id="189" name="フローチャート: 判断 188"/>
        <xdr:cNvSpPr/>
      </xdr:nvSpPr>
      <xdr:spPr>
        <a:xfrm>
          <a:off x="1079500" y="132380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129081</xdr:rowOff>
    </xdr:from>
    <xdr:ext cx="599010" cy="259045"/>
    <xdr:sp macro="" textlink="">
      <xdr:nvSpPr>
        <xdr:cNvPr id="190" name="テキスト ボックス 189"/>
        <xdr:cNvSpPr txBox="1"/>
      </xdr:nvSpPr>
      <xdr:spPr>
        <a:xfrm>
          <a:off x="830795" y="133307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1" name="テキスト ボックス 190"/>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2" name="テキスト ボックス 191"/>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3" name="テキスト ボックス 192"/>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4" name="テキスト ボックス 193"/>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5" name="テキスト ボックス 194"/>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59127</xdr:rowOff>
    </xdr:from>
    <xdr:to>
      <xdr:col>24</xdr:col>
      <xdr:colOff>114300</xdr:colOff>
      <xdr:row>74</xdr:row>
      <xdr:rowOff>160727</xdr:rowOff>
    </xdr:to>
    <xdr:sp macro="" textlink="">
      <xdr:nvSpPr>
        <xdr:cNvPr id="196" name="楕円 195"/>
        <xdr:cNvSpPr/>
      </xdr:nvSpPr>
      <xdr:spPr>
        <a:xfrm>
          <a:off x="4584700" y="127464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82004</xdr:rowOff>
    </xdr:from>
    <xdr:ext cx="599010" cy="259045"/>
    <xdr:sp macro="" textlink="">
      <xdr:nvSpPr>
        <xdr:cNvPr id="197" name="民生費該当値テキスト"/>
        <xdr:cNvSpPr txBox="1"/>
      </xdr:nvSpPr>
      <xdr:spPr>
        <a:xfrm>
          <a:off x="4686300" y="125978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359,117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20457</xdr:rowOff>
    </xdr:from>
    <xdr:to>
      <xdr:col>20</xdr:col>
      <xdr:colOff>38100</xdr:colOff>
      <xdr:row>74</xdr:row>
      <xdr:rowOff>122057</xdr:rowOff>
    </xdr:to>
    <xdr:sp macro="" textlink="">
      <xdr:nvSpPr>
        <xdr:cNvPr id="198" name="楕円 197"/>
        <xdr:cNvSpPr/>
      </xdr:nvSpPr>
      <xdr:spPr>
        <a:xfrm>
          <a:off x="3746500" y="12707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72</xdr:row>
      <xdr:rowOff>138584</xdr:rowOff>
    </xdr:from>
    <xdr:ext cx="599010" cy="259045"/>
    <xdr:sp macro="" textlink="">
      <xdr:nvSpPr>
        <xdr:cNvPr id="199" name="テキスト ボックス 198"/>
        <xdr:cNvSpPr txBox="1"/>
      </xdr:nvSpPr>
      <xdr:spPr>
        <a:xfrm>
          <a:off x="3497795" y="124829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370,958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74</xdr:row>
      <xdr:rowOff>118455</xdr:rowOff>
    </xdr:from>
    <xdr:to>
      <xdr:col>15</xdr:col>
      <xdr:colOff>101600</xdr:colOff>
      <xdr:row>75</xdr:row>
      <xdr:rowOff>48605</xdr:rowOff>
    </xdr:to>
    <xdr:sp macro="" textlink="">
      <xdr:nvSpPr>
        <xdr:cNvPr id="200" name="楕円 199"/>
        <xdr:cNvSpPr/>
      </xdr:nvSpPr>
      <xdr:spPr>
        <a:xfrm>
          <a:off x="2857500" y="12805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73</xdr:row>
      <xdr:rowOff>65132</xdr:rowOff>
    </xdr:from>
    <xdr:ext cx="599010" cy="259045"/>
    <xdr:sp macro="" textlink="">
      <xdr:nvSpPr>
        <xdr:cNvPr id="201" name="テキスト ボックス 200"/>
        <xdr:cNvSpPr txBox="1"/>
      </xdr:nvSpPr>
      <xdr:spPr>
        <a:xfrm>
          <a:off x="2608795" y="125809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74</xdr:row>
      <xdr:rowOff>118807</xdr:rowOff>
    </xdr:from>
    <xdr:to>
      <xdr:col>10</xdr:col>
      <xdr:colOff>165100</xdr:colOff>
      <xdr:row>75</xdr:row>
      <xdr:rowOff>48957</xdr:rowOff>
    </xdr:to>
    <xdr:sp macro="" textlink="">
      <xdr:nvSpPr>
        <xdr:cNvPr id="202" name="楕円 201"/>
        <xdr:cNvSpPr/>
      </xdr:nvSpPr>
      <xdr:spPr>
        <a:xfrm>
          <a:off x="1968500" y="128061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73</xdr:row>
      <xdr:rowOff>65484</xdr:rowOff>
    </xdr:from>
    <xdr:ext cx="599010" cy="259045"/>
    <xdr:sp macro="" textlink="">
      <xdr:nvSpPr>
        <xdr:cNvPr id="203" name="テキスト ボックス 202"/>
        <xdr:cNvSpPr txBox="1"/>
      </xdr:nvSpPr>
      <xdr:spPr>
        <a:xfrm>
          <a:off x="1719795" y="125813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37126</xdr:rowOff>
    </xdr:from>
    <xdr:to>
      <xdr:col>6</xdr:col>
      <xdr:colOff>38100</xdr:colOff>
      <xdr:row>75</xdr:row>
      <xdr:rowOff>138726</xdr:rowOff>
    </xdr:to>
    <xdr:sp macro="" textlink="">
      <xdr:nvSpPr>
        <xdr:cNvPr id="204" name="楕円 203"/>
        <xdr:cNvSpPr/>
      </xdr:nvSpPr>
      <xdr:spPr>
        <a:xfrm>
          <a:off x="1079500" y="12895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73</xdr:row>
      <xdr:rowOff>155253</xdr:rowOff>
    </xdr:from>
    <xdr:ext cx="599010" cy="259045"/>
    <xdr:sp macro="" textlink="">
      <xdr:nvSpPr>
        <xdr:cNvPr id="205" name="テキスト ボックス 204"/>
        <xdr:cNvSpPr txBox="1"/>
      </xdr:nvSpPr>
      <xdr:spPr>
        <a:xfrm>
          <a:off x="830795" y="126711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313,354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6" name="正方形/長方形 205"/>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7" name="正方形/長方形 206"/>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8" name="正方形/長方形 207"/>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9" name="正方形/長方形 208"/>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0" name="正方形/長方形 209"/>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1" name="正方形/長方形 210"/>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2" name="正方形/長方形 211"/>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70,969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3" name="正方形/長方形 212"/>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4" name="テキスト ボックス 213"/>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5" name="直線コネクタ 214"/>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98879</xdr:rowOff>
    </xdr:from>
    <xdr:to>
      <xdr:col>28</xdr:col>
      <xdr:colOff>114300</xdr:colOff>
      <xdr:row>99</xdr:row>
      <xdr:rowOff>98879</xdr:rowOff>
    </xdr:to>
    <xdr:cxnSp macro="">
      <xdr:nvCxnSpPr>
        <xdr:cNvPr id="216" name="直線コネクタ 215"/>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128106</xdr:rowOff>
    </xdr:from>
    <xdr:ext cx="248786" cy="259045"/>
    <xdr:sp macro="" textlink="">
      <xdr:nvSpPr>
        <xdr:cNvPr id="217" name="テキスト ボックス 216"/>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8" name="直線コネクタ 217"/>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144434</xdr:rowOff>
    </xdr:from>
    <xdr:ext cx="595419" cy="259045"/>
    <xdr:sp macro="" textlink="">
      <xdr:nvSpPr>
        <xdr:cNvPr id="219" name="テキスト ボックス 218"/>
        <xdr:cNvSpPr txBox="1"/>
      </xdr:nvSpPr>
      <xdr:spPr>
        <a:xfrm>
          <a:off x="166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0" name="直線コネクタ 219"/>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21" name="テキスト ボックス 220"/>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2" name="直線コネクタ 221"/>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3" name="テキスト ボックス 222"/>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4" name="直線コネクタ 223"/>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5" name="テキスト ボックス 224"/>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6" name="直線コネクタ 225"/>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7" name="テキスト ボックス 226"/>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104983</xdr:rowOff>
    </xdr:from>
    <xdr:to>
      <xdr:col>24</xdr:col>
      <xdr:colOff>62865</xdr:colOff>
      <xdr:row>98</xdr:row>
      <xdr:rowOff>139376</xdr:rowOff>
    </xdr:to>
    <xdr:cxnSp macro="">
      <xdr:nvCxnSpPr>
        <xdr:cNvPr id="231" name="直線コネクタ 230"/>
        <xdr:cNvCxnSpPr/>
      </xdr:nvCxnSpPr>
      <xdr:spPr>
        <a:xfrm flipV="1">
          <a:off x="4633595" y="15535483"/>
          <a:ext cx="1270" cy="14059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143203</xdr:rowOff>
    </xdr:from>
    <xdr:ext cx="534377" cy="259045"/>
    <xdr:sp macro="" textlink="">
      <xdr:nvSpPr>
        <xdr:cNvPr id="232" name="衛生費最小値テキスト"/>
        <xdr:cNvSpPr txBox="1"/>
      </xdr:nvSpPr>
      <xdr:spPr>
        <a:xfrm>
          <a:off x="4686300" y="169453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40,099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139376</xdr:rowOff>
    </xdr:from>
    <xdr:to>
      <xdr:col>24</xdr:col>
      <xdr:colOff>152400</xdr:colOff>
      <xdr:row>98</xdr:row>
      <xdr:rowOff>139376</xdr:rowOff>
    </xdr:to>
    <xdr:cxnSp macro="">
      <xdr:nvCxnSpPr>
        <xdr:cNvPr id="233" name="直線コネクタ 232"/>
        <xdr:cNvCxnSpPr/>
      </xdr:nvCxnSpPr>
      <xdr:spPr>
        <a:xfrm>
          <a:off x="4546600" y="169414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51660</xdr:rowOff>
    </xdr:from>
    <xdr:ext cx="599010" cy="259045"/>
    <xdr:sp macro="" textlink="">
      <xdr:nvSpPr>
        <xdr:cNvPr id="234" name="衛生費最大値テキスト"/>
        <xdr:cNvSpPr txBox="1"/>
      </xdr:nvSpPr>
      <xdr:spPr>
        <a:xfrm>
          <a:off x="4686300" y="153107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470,631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104983</xdr:rowOff>
    </xdr:from>
    <xdr:to>
      <xdr:col>24</xdr:col>
      <xdr:colOff>152400</xdr:colOff>
      <xdr:row>90</xdr:row>
      <xdr:rowOff>104983</xdr:rowOff>
    </xdr:to>
    <xdr:cxnSp macro="">
      <xdr:nvCxnSpPr>
        <xdr:cNvPr id="235" name="直線コネクタ 234"/>
        <xdr:cNvCxnSpPr/>
      </xdr:nvCxnSpPr>
      <xdr:spPr>
        <a:xfrm>
          <a:off x="4546600" y="155354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41484</xdr:rowOff>
    </xdr:from>
    <xdr:to>
      <xdr:col>24</xdr:col>
      <xdr:colOff>63500</xdr:colOff>
      <xdr:row>97</xdr:row>
      <xdr:rowOff>95391</xdr:rowOff>
    </xdr:to>
    <xdr:cxnSp macro="">
      <xdr:nvCxnSpPr>
        <xdr:cNvPr id="236" name="直線コネクタ 235"/>
        <xdr:cNvCxnSpPr/>
      </xdr:nvCxnSpPr>
      <xdr:spPr>
        <a:xfrm>
          <a:off x="3797300" y="16672134"/>
          <a:ext cx="838200" cy="539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143409</xdr:rowOff>
    </xdr:from>
    <xdr:ext cx="599010" cy="259045"/>
    <xdr:sp macro="" textlink="">
      <xdr:nvSpPr>
        <xdr:cNvPr id="237" name="衛生費平均値テキスト"/>
        <xdr:cNvSpPr txBox="1"/>
      </xdr:nvSpPr>
      <xdr:spPr>
        <a:xfrm>
          <a:off x="4686300" y="1643115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120532</xdr:rowOff>
    </xdr:from>
    <xdr:to>
      <xdr:col>24</xdr:col>
      <xdr:colOff>114300</xdr:colOff>
      <xdr:row>97</xdr:row>
      <xdr:rowOff>50682</xdr:rowOff>
    </xdr:to>
    <xdr:sp macro="" textlink="">
      <xdr:nvSpPr>
        <xdr:cNvPr id="238" name="フローチャート: 判断 237"/>
        <xdr:cNvSpPr/>
      </xdr:nvSpPr>
      <xdr:spPr>
        <a:xfrm>
          <a:off x="4584700" y="16579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41484</xdr:rowOff>
    </xdr:from>
    <xdr:to>
      <xdr:col>19</xdr:col>
      <xdr:colOff>177800</xdr:colOff>
      <xdr:row>97</xdr:row>
      <xdr:rowOff>110995</xdr:rowOff>
    </xdr:to>
    <xdr:cxnSp macro="">
      <xdr:nvCxnSpPr>
        <xdr:cNvPr id="239" name="直線コネクタ 238"/>
        <xdr:cNvCxnSpPr/>
      </xdr:nvCxnSpPr>
      <xdr:spPr>
        <a:xfrm flipV="1">
          <a:off x="2908300" y="16672134"/>
          <a:ext cx="889000" cy="695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133392</xdr:rowOff>
    </xdr:from>
    <xdr:to>
      <xdr:col>20</xdr:col>
      <xdr:colOff>38100</xdr:colOff>
      <xdr:row>97</xdr:row>
      <xdr:rowOff>63542</xdr:rowOff>
    </xdr:to>
    <xdr:sp macro="" textlink="">
      <xdr:nvSpPr>
        <xdr:cNvPr id="240" name="フローチャート: 判断 239"/>
        <xdr:cNvSpPr/>
      </xdr:nvSpPr>
      <xdr:spPr>
        <a:xfrm>
          <a:off x="3746500" y="16592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95</xdr:row>
      <xdr:rowOff>80069</xdr:rowOff>
    </xdr:from>
    <xdr:ext cx="599010" cy="259045"/>
    <xdr:sp macro="" textlink="">
      <xdr:nvSpPr>
        <xdr:cNvPr id="241" name="テキスト ボックス 240"/>
        <xdr:cNvSpPr txBox="1"/>
      </xdr:nvSpPr>
      <xdr:spPr>
        <a:xfrm>
          <a:off x="3497795" y="163678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63658</xdr:rowOff>
    </xdr:from>
    <xdr:to>
      <xdr:col>15</xdr:col>
      <xdr:colOff>50800</xdr:colOff>
      <xdr:row>97</xdr:row>
      <xdr:rowOff>110995</xdr:rowOff>
    </xdr:to>
    <xdr:cxnSp macro="">
      <xdr:nvCxnSpPr>
        <xdr:cNvPr id="242" name="直線コネクタ 241"/>
        <xdr:cNvCxnSpPr/>
      </xdr:nvCxnSpPr>
      <xdr:spPr>
        <a:xfrm>
          <a:off x="2019300" y="16522858"/>
          <a:ext cx="889000" cy="2187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148146</xdr:rowOff>
    </xdr:from>
    <xdr:to>
      <xdr:col>15</xdr:col>
      <xdr:colOff>101600</xdr:colOff>
      <xdr:row>97</xdr:row>
      <xdr:rowOff>78296</xdr:rowOff>
    </xdr:to>
    <xdr:sp macro="" textlink="">
      <xdr:nvSpPr>
        <xdr:cNvPr id="243" name="フローチャート: 判断 242"/>
        <xdr:cNvSpPr/>
      </xdr:nvSpPr>
      <xdr:spPr>
        <a:xfrm>
          <a:off x="2857500" y="16607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95</xdr:row>
      <xdr:rowOff>94823</xdr:rowOff>
    </xdr:from>
    <xdr:ext cx="599010" cy="259045"/>
    <xdr:sp macro="" textlink="">
      <xdr:nvSpPr>
        <xdr:cNvPr id="244" name="テキスト ボックス 243"/>
        <xdr:cNvSpPr txBox="1"/>
      </xdr:nvSpPr>
      <xdr:spPr>
        <a:xfrm>
          <a:off x="2608795" y="163825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63658</xdr:rowOff>
    </xdr:from>
    <xdr:to>
      <xdr:col>10</xdr:col>
      <xdr:colOff>114300</xdr:colOff>
      <xdr:row>97</xdr:row>
      <xdr:rowOff>147165</xdr:rowOff>
    </xdr:to>
    <xdr:cxnSp macro="">
      <xdr:nvCxnSpPr>
        <xdr:cNvPr id="245" name="直線コネクタ 244"/>
        <xdr:cNvCxnSpPr/>
      </xdr:nvCxnSpPr>
      <xdr:spPr>
        <a:xfrm flipV="1">
          <a:off x="1130300" y="16522858"/>
          <a:ext cx="889000" cy="2549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22442</xdr:rowOff>
    </xdr:from>
    <xdr:to>
      <xdr:col>10</xdr:col>
      <xdr:colOff>165100</xdr:colOff>
      <xdr:row>97</xdr:row>
      <xdr:rowOff>124042</xdr:rowOff>
    </xdr:to>
    <xdr:sp macro="" textlink="">
      <xdr:nvSpPr>
        <xdr:cNvPr id="246" name="フローチャート: 判断 245"/>
        <xdr:cNvSpPr/>
      </xdr:nvSpPr>
      <xdr:spPr>
        <a:xfrm>
          <a:off x="1968500" y="16653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97</xdr:row>
      <xdr:rowOff>115169</xdr:rowOff>
    </xdr:from>
    <xdr:ext cx="599010" cy="259045"/>
    <xdr:sp macro="" textlink="">
      <xdr:nvSpPr>
        <xdr:cNvPr id="247" name="テキスト ボックス 246"/>
        <xdr:cNvSpPr txBox="1"/>
      </xdr:nvSpPr>
      <xdr:spPr>
        <a:xfrm>
          <a:off x="1719795" y="167458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50691</xdr:rowOff>
    </xdr:from>
    <xdr:to>
      <xdr:col>6</xdr:col>
      <xdr:colOff>38100</xdr:colOff>
      <xdr:row>97</xdr:row>
      <xdr:rowOff>152291</xdr:rowOff>
    </xdr:to>
    <xdr:sp macro="" textlink="">
      <xdr:nvSpPr>
        <xdr:cNvPr id="248" name="フローチャート: 判断 247"/>
        <xdr:cNvSpPr/>
      </xdr:nvSpPr>
      <xdr:spPr>
        <a:xfrm>
          <a:off x="1079500" y="16681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168818</xdr:rowOff>
    </xdr:from>
    <xdr:ext cx="599010" cy="259045"/>
    <xdr:sp macro="" textlink="">
      <xdr:nvSpPr>
        <xdr:cNvPr id="249" name="テキスト ボックス 248"/>
        <xdr:cNvSpPr txBox="1"/>
      </xdr:nvSpPr>
      <xdr:spPr>
        <a:xfrm>
          <a:off x="830795" y="164565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44591</xdr:rowOff>
    </xdr:from>
    <xdr:to>
      <xdr:col>24</xdr:col>
      <xdr:colOff>114300</xdr:colOff>
      <xdr:row>97</xdr:row>
      <xdr:rowOff>146191</xdr:rowOff>
    </xdr:to>
    <xdr:sp macro="" textlink="">
      <xdr:nvSpPr>
        <xdr:cNvPr id="255" name="楕円 254"/>
        <xdr:cNvSpPr/>
      </xdr:nvSpPr>
      <xdr:spPr>
        <a:xfrm>
          <a:off x="4584700" y="16675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23018</xdr:rowOff>
    </xdr:from>
    <xdr:ext cx="599010" cy="259045"/>
    <xdr:sp macro="" textlink="">
      <xdr:nvSpPr>
        <xdr:cNvPr id="256" name="衛生費該当値テキスト"/>
        <xdr:cNvSpPr txBox="1"/>
      </xdr:nvSpPr>
      <xdr:spPr>
        <a:xfrm>
          <a:off x="4686300" y="166536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106,068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162134</xdr:rowOff>
    </xdr:from>
    <xdr:to>
      <xdr:col>20</xdr:col>
      <xdr:colOff>38100</xdr:colOff>
      <xdr:row>97</xdr:row>
      <xdr:rowOff>92284</xdr:rowOff>
    </xdr:to>
    <xdr:sp macro="" textlink="">
      <xdr:nvSpPr>
        <xdr:cNvPr id="257" name="楕円 256"/>
        <xdr:cNvSpPr/>
      </xdr:nvSpPr>
      <xdr:spPr>
        <a:xfrm>
          <a:off x="3746500" y="16621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97</xdr:row>
      <xdr:rowOff>83411</xdr:rowOff>
    </xdr:from>
    <xdr:ext cx="599010" cy="259045"/>
    <xdr:sp macro="" textlink="">
      <xdr:nvSpPr>
        <xdr:cNvPr id="258" name="テキスト ボックス 257"/>
        <xdr:cNvSpPr txBox="1"/>
      </xdr:nvSpPr>
      <xdr:spPr>
        <a:xfrm>
          <a:off x="3497795" y="167140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60195</xdr:rowOff>
    </xdr:from>
    <xdr:to>
      <xdr:col>15</xdr:col>
      <xdr:colOff>101600</xdr:colOff>
      <xdr:row>97</xdr:row>
      <xdr:rowOff>161795</xdr:rowOff>
    </xdr:to>
    <xdr:sp macro="" textlink="">
      <xdr:nvSpPr>
        <xdr:cNvPr id="259" name="楕円 258"/>
        <xdr:cNvSpPr/>
      </xdr:nvSpPr>
      <xdr:spPr>
        <a:xfrm>
          <a:off x="2857500" y="16690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97</xdr:row>
      <xdr:rowOff>152922</xdr:rowOff>
    </xdr:from>
    <xdr:ext cx="599010" cy="259045"/>
    <xdr:sp macro="" textlink="">
      <xdr:nvSpPr>
        <xdr:cNvPr id="260" name="テキスト ボックス 259"/>
        <xdr:cNvSpPr txBox="1"/>
      </xdr:nvSpPr>
      <xdr:spPr>
        <a:xfrm>
          <a:off x="2608795" y="167835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12858</xdr:rowOff>
    </xdr:from>
    <xdr:to>
      <xdr:col>10</xdr:col>
      <xdr:colOff>165100</xdr:colOff>
      <xdr:row>96</xdr:row>
      <xdr:rowOff>114458</xdr:rowOff>
    </xdr:to>
    <xdr:sp macro="" textlink="">
      <xdr:nvSpPr>
        <xdr:cNvPr id="261" name="楕円 260"/>
        <xdr:cNvSpPr/>
      </xdr:nvSpPr>
      <xdr:spPr>
        <a:xfrm>
          <a:off x="1968500" y="16472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94</xdr:row>
      <xdr:rowOff>130985</xdr:rowOff>
    </xdr:from>
    <xdr:ext cx="599010" cy="259045"/>
    <xdr:sp macro="" textlink="">
      <xdr:nvSpPr>
        <xdr:cNvPr id="262" name="テキスト ボックス 261"/>
        <xdr:cNvSpPr txBox="1"/>
      </xdr:nvSpPr>
      <xdr:spPr>
        <a:xfrm>
          <a:off x="1719795" y="162472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96365</xdr:rowOff>
    </xdr:from>
    <xdr:to>
      <xdr:col>6</xdr:col>
      <xdr:colOff>38100</xdr:colOff>
      <xdr:row>98</xdr:row>
      <xdr:rowOff>26515</xdr:rowOff>
    </xdr:to>
    <xdr:sp macro="" textlink="">
      <xdr:nvSpPr>
        <xdr:cNvPr id="263" name="楕円 262"/>
        <xdr:cNvSpPr/>
      </xdr:nvSpPr>
      <xdr:spPr>
        <a:xfrm>
          <a:off x="1079500" y="16727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17642</xdr:rowOff>
    </xdr:from>
    <xdr:ext cx="534377" cy="259045"/>
    <xdr:sp macro="" textlink="">
      <xdr:nvSpPr>
        <xdr:cNvPr id="264" name="テキスト ボックス 263"/>
        <xdr:cNvSpPr txBox="1"/>
      </xdr:nvSpPr>
      <xdr:spPr>
        <a:xfrm>
          <a:off x="863111" y="168197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5" name="直線コネクタ 274"/>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6" name="テキスト ボックス 275"/>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7" name="直線コネクタ 276"/>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8" name="テキスト ボックス 277"/>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9" name="直線コネクタ 278"/>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80" name="テキスト ボックス 279"/>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1" name="直線コネクタ 280"/>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2" name="テキスト ボックス 281"/>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3" name="直線コネクタ 282"/>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84" name="テキスト ボックス 283"/>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5" name="直線コネクタ 284"/>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6" name="テキスト ボックス 285"/>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7"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29</xdr:row>
      <xdr:rowOff>152908</xdr:rowOff>
    </xdr:from>
    <xdr:to>
      <xdr:col>54</xdr:col>
      <xdr:colOff>189865</xdr:colOff>
      <xdr:row>39</xdr:row>
      <xdr:rowOff>44450</xdr:rowOff>
    </xdr:to>
    <xdr:cxnSp macro="">
      <xdr:nvCxnSpPr>
        <xdr:cNvPr id="288" name="直線コネクタ 287"/>
        <xdr:cNvCxnSpPr/>
      </xdr:nvCxnSpPr>
      <xdr:spPr>
        <a:xfrm flipV="1">
          <a:off x="10475595" y="5124958"/>
          <a:ext cx="1270" cy="16060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9"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90" name="直線コネクタ 289"/>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99585</xdr:rowOff>
    </xdr:from>
    <xdr:ext cx="534377" cy="259045"/>
    <xdr:sp macro="" textlink="">
      <xdr:nvSpPr>
        <xdr:cNvPr id="291" name="労働費最大値テキスト"/>
        <xdr:cNvSpPr txBox="1"/>
      </xdr:nvSpPr>
      <xdr:spPr>
        <a:xfrm>
          <a:off x="10528300" y="4900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12,646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29</xdr:row>
      <xdr:rowOff>152908</xdr:rowOff>
    </xdr:from>
    <xdr:to>
      <xdr:col>55</xdr:col>
      <xdr:colOff>88900</xdr:colOff>
      <xdr:row>29</xdr:row>
      <xdr:rowOff>152908</xdr:rowOff>
    </xdr:to>
    <xdr:cxnSp macro="">
      <xdr:nvCxnSpPr>
        <xdr:cNvPr id="292" name="直線コネクタ 291"/>
        <xdr:cNvCxnSpPr/>
      </xdr:nvCxnSpPr>
      <xdr:spPr>
        <a:xfrm>
          <a:off x="10388600" y="51249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44069</xdr:rowOff>
    </xdr:from>
    <xdr:to>
      <xdr:col>55</xdr:col>
      <xdr:colOff>0</xdr:colOff>
      <xdr:row>39</xdr:row>
      <xdr:rowOff>44069</xdr:rowOff>
    </xdr:to>
    <xdr:cxnSp macro="">
      <xdr:nvCxnSpPr>
        <xdr:cNvPr id="293" name="直線コネクタ 292"/>
        <xdr:cNvCxnSpPr/>
      </xdr:nvCxnSpPr>
      <xdr:spPr>
        <a:xfrm>
          <a:off x="9639300" y="673061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105554</xdr:rowOff>
    </xdr:from>
    <xdr:ext cx="378565" cy="259045"/>
    <xdr:sp macro="" textlink="">
      <xdr:nvSpPr>
        <xdr:cNvPr id="294" name="労働費平均値テキスト"/>
        <xdr:cNvSpPr txBox="1"/>
      </xdr:nvSpPr>
      <xdr:spPr>
        <a:xfrm>
          <a:off x="10528300" y="6449204"/>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82677</xdr:rowOff>
    </xdr:from>
    <xdr:to>
      <xdr:col>55</xdr:col>
      <xdr:colOff>50800</xdr:colOff>
      <xdr:row>39</xdr:row>
      <xdr:rowOff>12827</xdr:rowOff>
    </xdr:to>
    <xdr:sp macro="" textlink="">
      <xdr:nvSpPr>
        <xdr:cNvPr id="295" name="フローチャート: 判断 294"/>
        <xdr:cNvSpPr/>
      </xdr:nvSpPr>
      <xdr:spPr>
        <a:xfrm>
          <a:off x="10426700" y="65977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44069</xdr:rowOff>
    </xdr:from>
    <xdr:to>
      <xdr:col>50</xdr:col>
      <xdr:colOff>114300</xdr:colOff>
      <xdr:row>39</xdr:row>
      <xdr:rowOff>44069</xdr:rowOff>
    </xdr:to>
    <xdr:cxnSp macro="">
      <xdr:nvCxnSpPr>
        <xdr:cNvPr id="296" name="直線コネクタ 295"/>
        <xdr:cNvCxnSpPr/>
      </xdr:nvCxnSpPr>
      <xdr:spPr>
        <a:xfrm>
          <a:off x="8750300" y="673061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75438</xdr:rowOff>
    </xdr:from>
    <xdr:to>
      <xdr:col>50</xdr:col>
      <xdr:colOff>165100</xdr:colOff>
      <xdr:row>39</xdr:row>
      <xdr:rowOff>5588</xdr:rowOff>
    </xdr:to>
    <xdr:sp macro="" textlink="">
      <xdr:nvSpPr>
        <xdr:cNvPr id="297" name="フローチャート: 判断 296"/>
        <xdr:cNvSpPr/>
      </xdr:nvSpPr>
      <xdr:spPr>
        <a:xfrm>
          <a:off x="9588500" y="6590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22115</xdr:rowOff>
    </xdr:from>
    <xdr:ext cx="378565" cy="259045"/>
    <xdr:sp macro="" textlink="">
      <xdr:nvSpPr>
        <xdr:cNvPr id="298" name="テキスト ボックス 297"/>
        <xdr:cNvSpPr txBox="1"/>
      </xdr:nvSpPr>
      <xdr:spPr>
        <a:xfrm>
          <a:off x="9450017" y="636576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44069</xdr:rowOff>
    </xdr:from>
    <xdr:to>
      <xdr:col>45</xdr:col>
      <xdr:colOff>177800</xdr:colOff>
      <xdr:row>39</xdr:row>
      <xdr:rowOff>44069</xdr:rowOff>
    </xdr:to>
    <xdr:cxnSp macro="">
      <xdr:nvCxnSpPr>
        <xdr:cNvPr id="299" name="直線コネクタ 298"/>
        <xdr:cNvCxnSpPr/>
      </xdr:nvCxnSpPr>
      <xdr:spPr>
        <a:xfrm>
          <a:off x="7861300" y="673061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72263</xdr:rowOff>
    </xdr:from>
    <xdr:to>
      <xdr:col>46</xdr:col>
      <xdr:colOff>38100</xdr:colOff>
      <xdr:row>39</xdr:row>
      <xdr:rowOff>2413</xdr:rowOff>
    </xdr:to>
    <xdr:sp macro="" textlink="">
      <xdr:nvSpPr>
        <xdr:cNvPr id="300" name="フローチャート: 判断 299"/>
        <xdr:cNvSpPr/>
      </xdr:nvSpPr>
      <xdr:spPr>
        <a:xfrm>
          <a:off x="8699500" y="6587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18940</xdr:rowOff>
    </xdr:from>
    <xdr:ext cx="378565" cy="259045"/>
    <xdr:sp macro="" textlink="">
      <xdr:nvSpPr>
        <xdr:cNvPr id="301" name="テキスト ボックス 300"/>
        <xdr:cNvSpPr txBox="1"/>
      </xdr:nvSpPr>
      <xdr:spPr>
        <a:xfrm>
          <a:off x="8561017" y="636259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44069</xdr:rowOff>
    </xdr:from>
    <xdr:to>
      <xdr:col>41</xdr:col>
      <xdr:colOff>50800</xdr:colOff>
      <xdr:row>39</xdr:row>
      <xdr:rowOff>44069</xdr:rowOff>
    </xdr:to>
    <xdr:cxnSp macro="">
      <xdr:nvCxnSpPr>
        <xdr:cNvPr id="302" name="直線コネクタ 301"/>
        <xdr:cNvCxnSpPr/>
      </xdr:nvCxnSpPr>
      <xdr:spPr>
        <a:xfrm>
          <a:off x="6972300" y="673061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93472</xdr:rowOff>
    </xdr:from>
    <xdr:to>
      <xdr:col>41</xdr:col>
      <xdr:colOff>101600</xdr:colOff>
      <xdr:row>39</xdr:row>
      <xdr:rowOff>23622</xdr:rowOff>
    </xdr:to>
    <xdr:sp macro="" textlink="">
      <xdr:nvSpPr>
        <xdr:cNvPr id="303" name="フローチャート: 判断 302"/>
        <xdr:cNvSpPr/>
      </xdr:nvSpPr>
      <xdr:spPr>
        <a:xfrm>
          <a:off x="7810500" y="6608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40149</xdr:rowOff>
    </xdr:from>
    <xdr:ext cx="378565" cy="259045"/>
    <xdr:sp macro="" textlink="">
      <xdr:nvSpPr>
        <xdr:cNvPr id="304" name="テキスト ボックス 303"/>
        <xdr:cNvSpPr txBox="1"/>
      </xdr:nvSpPr>
      <xdr:spPr>
        <a:xfrm>
          <a:off x="7672017" y="638379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98171</xdr:rowOff>
    </xdr:from>
    <xdr:to>
      <xdr:col>36</xdr:col>
      <xdr:colOff>165100</xdr:colOff>
      <xdr:row>39</xdr:row>
      <xdr:rowOff>28321</xdr:rowOff>
    </xdr:to>
    <xdr:sp macro="" textlink="">
      <xdr:nvSpPr>
        <xdr:cNvPr id="305" name="フローチャート: 判断 304"/>
        <xdr:cNvSpPr/>
      </xdr:nvSpPr>
      <xdr:spPr>
        <a:xfrm>
          <a:off x="6921500" y="6613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37</xdr:row>
      <xdr:rowOff>44848</xdr:rowOff>
    </xdr:from>
    <xdr:ext cx="378565" cy="259045"/>
    <xdr:sp macro="" textlink="">
      <xdr:nvSpPr>
        <xdr:cNvPr id="306" name="テキスト ボックス 305"/>
        <xdr:cNvSpPr txBox="1"/>
      </xdr:nvSpPr>
      <xdr:spPr>
        <a:xfrm>
          <a:off x="6783017" y="63884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7" name="テキスト ボックス 306"/>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8" name="テキスト ボックス 307"/>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9" name="テキスト ボックス 308"/>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0" name="テキスト ボックス 309"/>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1" name="テキスト ボックス 310"/>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164719</xdr:rowOff>
    </xdr:from>
    <xdr:to>
      <xdr:col>55</xdr:col>
      <xdr:colOff>50800</xdr:colOff>
      <xdr:row>39</xdr:row>
      <xdr:rowOff>94869</xdr:rowOff>
    </xdr:to>
    <xdr:sp macro="" textlink="">
      <xdr:nvSpPr>
        <xdr:cNvPr id="312" name="楕円 311"/>
        <xdr:cNvSpPr/>
      </xdr:nvSpPr>
      <xdr:spPr>
        <a:xfrm>
          <a:off x="10426700" y="6679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79646</xdr:rowOff>
    </xdr:from>
    <xdr:ext cx="249299" cy="259045"/>
    <xdr:sp macro="" textlink="">
      <xdr:nvSpPr>
        <xdr:cNvPr id="313" name="労働費該当値テキスト"/>
        <xdr:cNvSpPr txBox="1"/>
      </xdr:nvSpPr>
      <xdr:spPr>
        <a:xfrm>
          <a:off x="10528300" y="659474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164719</xdr:rowOff>
    </xdr:from>
    <xdr:to>
      <xdr:col>50</xdr:col>
      <xdr:colOff>165100</xdr:colOff>
      <xdr:row>39</xdr:row>
      <xdr:rowOff>94869</xdr:rowOff>
    </xdr:to>
    <xdr:sp macro="" textlink="">
      <xdr:nvSpPr>
        <xdr:cNvPr id="314" name="楕円 313"/>
        <xdr:cNvSpPr/>
      </xdr:nvSpPr>
      <xdr:spPr>
        <a:xfrm>
          <a:off x="9588500" y="6679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85996</xdr:rowOff>
    </xdr:from>
    <xdr:ext cx="249299" cy="259045"/>
    <xdr:sp macro="" textlink="">
      <xdr:nvSpPr>
        <xdr:cNvPr id="315" name="テキスト ボックス 314"/>
        <xdr:cNvSpPr txBox="1"/>
      </xdr:nvSpPr>
      <xdr:spPr>
        <a:xfrm>
          <a:off x="9514650" y="677254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164719</xdr:rowOff>
    </xdr:from>
    <xdr:to>
      <xdr:col>46</xdr:col>
      <xdr:colOff>38100</xdr:colOff>
      <xdr:row>39</xdr:row>
      <xdr:rowOff>94869</xdr:rowOff>
    </xdr:to>
    <xdr:sp macro="" textlink="">
      <xdr:nvSpPr>
        <xdr:cNvPr id="316" name="楕円 315"/>
        <xdr:cNvSpPr/>
      </xdr:nvSpPr>
      <xdr:spPr>
        <a:xfrm>
          <a:off x="8699500" y="6679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85996</xdr:rowOff>
    </xdr:from>
    <xdr:ext cx="249299" cy="259045"/>
    <xdr:sp macro="" textlink="">
      <xdr:nvSpPr>
        <xdr:cNvPr id="317" name="テキスト ボックス 316"/>
        <xdr:cNvSpPr txBox="1"/>
      </xdr:nvSpPr>
      <xdr:spPr>
        <a:xfrm>
          <a:off x="8625650" y="677254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164719</xdr:rowOff>
    </xdr:from>
    <xdr:to>
      <xdr:col>41</xdr:col>
      <xdr:colOff>101600</xdr:colOff>
      <xdr:row>39</xdr:row>
      <xdr:rowOff>94869</xdr:rowOff>
    </xdr:to>
    <xdr:sp macro="" textlink="">
      <xdr:nvSpPr>
        <xdr:cNvPr id="318" name="楕円 317"/>
        <xdr:cNvSpPr/>
      </xdr:nvSpPr>
      <xdr:spPr>
        <a:xfrm>
          <a:off x="7810500" y="6679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85996</xdr:rowOff>
    </xdr:from>
    <xdr:ext cx="249299" cy="259045"/>
    <xdr:sp macro="" textlink="">
      <xdr:nvSpPr>
        <xdr:cNvPr id="319" name="テキスト ボックス 318"/>
        <xdr:cNvSpPr txBox="1"/>
      </xdr:nvSpPr>
      <xdr:spPr>
        <a:xfrm>
          <a:off x="7736650" y="677254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164719</xdr:rowOff>
    </xdr:from>
    <xdr:to>
      <xdr:col>36</xdr:col>
      <xdr:colOff>165100</xdr:colOff>
      <xdr:row>39</xdr:row>
      <xdr:rowOff>94869</xdr:rowOff>
    </xdr:to>
    <xdr:sp macro="" textlink="">
      <xdr:nvSpPr>
        <xdr:cNvPr id="320" name="楕円 319"/>
        <xdr:cNvSpPr/>
      </xdr:nvSpPr>
      <xdr:spPr>
        <a:xfrm>
          <a:off x="6921500" y="6679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85996</xdr:rowOff>
    </xdr:from>
    <xdr:ext cx="249299" cy="259045"/>
    <xdr:sp macro="" textlink="">
      <xdr:nvSpPr>
        <xdr:cNvPr id="321" name="テキスト ボックス 320"/>
        <xdr:cNvSpPr txBox="1"/>
      </xdr:nvSpPr>
      <xdr:spPr>
        <a:xfrm>
          <a:off x="6847650" y="677254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2" name="正方形/長方形 321"/>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3" name="正方形/長方形 322"/>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4" name="正方形/長方形 323"/>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5" name="正方形/長方形 324"/>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6" name="正方形/長方形 325"/>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7" name="正方形/長方形 326"/>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8" name="正方形/長方形 327"/>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27,174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9" name="正方形/長方形 328"/>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0" name="テキスト ボックス 329"/>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1" name="直線コネクタ 330"/>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2" name="直線コネクタ 331"/>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3" name="テキスト ボックス 332"/>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4" name="直線コネクタ 333"/>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54627</xdr:rowOff>
    </xdr:from>
    <xdr:ext cx="685572" cy="259045"/>
    <xdr:sp macro="" textlink="">
      <xdr:nvSpPr>
        <xdr:cNvPr id="335" name="テキスト ボックス 334"/>
        <xdr:cNvSpPr txBox="1"/>
      </xdr:nvSpPr>
      <xdr:spPr>
        <a:xfrm>
          <a:off x="5918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6" name="直線コネクタ 335"/>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111777</xdr:rowOff>
    </xdr:from>
    <xdr:ext cx="685572" cy="259045"/>
    <xdr:sp macro="" textlink="">
      <xdr:nvSpPr>
        <xdr:cNvPr id="337" name="テキスト ボックス 336"/>
        <xdr:cNvSpPr txBox="1"/>
      </xdr:nvSpPr>
      <xdr:spPr>
        <a:xfrm>
          <a:off x="5918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8" name="直線コネクタ 337"/>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168927</xdr:rowOff>
    </xdr:from>
    <xdr:ext cx="685572" cy="259045"/>
    <xdr:sp macro="" textlink="">
      <xdr:nvSpPr>
        <xdr:cNvPr id="339" name="テキスト ボックス 338"/>
        <xdr:cNvSpPr txBox="1"/>
      </xdr:nvSpPr>
      <xdr:spPr>
        <a:xfrm>
          <a:off x="5918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0" name="直線コネクタ 339"/>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1" name="テキスト ボックス 340"/>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2"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59627</xdr:rowOff>
    </xdr:from>
    <xdr:to>
      <xdr:col>54</xdr:col>
      <xdr:colOff>189865</xdr:colOff>
      <xdr:row>58</xdr:row>
      <xdr:rowOff>125696</xdr:rowOff>
    </xdr:to>
    <xdr:cxnSp macro="">
      <xdr:nvCxnSpPr>
        <xdr:cNvPr id="343" name="直線コネクタ 342"/>
        <xdr:cNvCxnSpPr/>
      </xdr:nvCxnSpPr>
      <xdr:spPr>
        <a:xfrm flipV="1">
          <a:off x="10475595" y="8632127"/>
          <a:ext cx="1270" cy="14376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129523</xdr:rowOff>
    </xdr:from>
    <xdr:ext cx="534377" cy="259045"/>
    <xdr:sp macro="" textlink="">
      <xdr:nvSpPr>
        <xdr:cNvPr id="344" name="農林水産業費最小値テキスト"/>
        <xdr:cNvSpPr txBox="1"/>
      </xdr:nvSpPr>
      <xdr:spPr>
        <a:xfrm>
          <a:off x="10528300" y="10073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30,629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125696</xdr:rowOff>
    </xdr:from>
    <xdr:to>
      <xdr:col>55</xdr:col>
      <xdr:colOff>88900</xdr:colOff>
      <xdr:row>58</xdr:row>
      <xdr:rowOff>125696</xdr:rowOff>
    </xdr:to>
    <xdr:cxnSp macro="">
      <xdr:nvCxnSpPr>
        <xdr:cNvPr id="345" name="直線コネクタ 344"/>
        <xdr:cNvCxnSpPr/>
      </xdr:nvCxnSpPr>
      <xdr:spPr>
        <a:xfrm>
          <a:off x="10388600" y="100697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6304</xdr:rowOff>
    </xdr:from>
    <xdr:ext cx="690189" cy="259045"/>
    <xdr:sp macro="" textlink="">
      <xdr:nvSpPr>
        <xdr:cNvPr id="346" name="農林水産業費最大値テキスト"/>
        <xdr:cNvSpPr txBox="1"/>
      </xdr:nvSpPr>
      <xdr:spPr>
        <a:xfrm>
          <a:off x="10528300" y="840735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3,175,138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59627</xdr:rowOff>
    </xdr:from>
    <xdr:to>
      <xdr:col>55</xdr:col>
      <xdr:colOff>88900</xdr:colOff>
      <xdr:row>50</xdr:row>
      <xdr:rowOff>59627</xdr:rowOff>
    </xdr:to>
    <xdr:cxnSp macro="">
      <xdr:nvCxnSpPr>
        <xdr:cNvPr id="347" name="直線コネクタ 346"/>
        <xdr:cNvCxnSpPr/>
      </xdr:nvCxnSpPr>
      <xdr:spPr>
        <a:xfrm>
          <a:off x="10388600" y="86321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31856</xdr:rowOff>
    </xdr:from>
    <xdr:to>
      <xdr:col>55</xdr:col>
      <xdr:colOff>0</xdr:colOff>
      <xdr:row>58</xdr:row>
      <xdr:rowOff>45132</xdr:rowOff>
    </xdr:to>
    <xdr:cxnSp macro="">
      <xdr:nvCxnSpPr>
        <xdr:cNvPr id="348" name="直線コネクタ 347"/>
        <xdr:cNvCxnSpPr/>
      </xdr:nvCxnSpPr>
      <xdr:spPr>
        <a:xfrm flipV="1">
          <a:off x="9639300" y="9975956"/>
          <a:ext cx="838200" cy="132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151794</xdr:rowOff>
    </xdr:from>
    <xdr:ext cx="599010" cy="259045"/>
    <xdr:sp macro="" textlink="">
      <xdr:nvSpPr>
        <xdr:cNvPr id="349" name="農林水産業費平均値テキスト"/>
        <xdr:cNvSpPr txBox="1"/>
      </xdr:nvSpPr>
      <xdr:spPr>
        <a:xfrm>
          <a:off x="10528300" y="992444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190,251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1917</xdr:rowOff>
    </xdr:from>
    <xdr:to>
      <xdr:col>55</xdr:col>
      <xdr:colOff>50800</xdr:colOff>
      <xdr:row>58</xdr:row>
      <xdr:rowOff>103517</xdr:rowOff>
    </xdr:to>
    <xdr:sp macro="" textlink="">
      <xdr:nvSpPr>
        <xdr:cNvPr id="350" name="フローチャート: 判断 349"/>
        <xdr:cNvSpPr/>
      </xdr:nvSpPr>
      <xdr:spPr>
        <a:xfrm>
          <a:off x="10426700" y="9946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27767</xdr:rowOff>
    </xdr:from>
    <xdr:to>
      <xdr:col>50</xdr:col>
      <xdr:colOff>114300</xdr:colOff>
      <xdr:row>58</xdr:row>
      <xdr:rowOff>45132</xdr:rowOff>
    </xdr:to>
    <xdr:cxnSp macro="">
      <xdr:nvCxnSpPr>
        <xdr:cNvPr id="351" name="直線コネクタ 350"/>
        <xdr:cNvCxnSpPr/>
      </xdr:nvCxnSpPr>
      <xdr:spPr>
        <a:xfrm>
          <a:off x="8750300" y="9971867"/>
          <a:ext cx="889000" cy="173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11567</xdr:rowOff>
    </xdr:from>
    <xdr:to>
      <xdr:col>50</xdr:col>
      <xdr:colOff>165100</xdr:colOff>
      <xdr:row>58</xdr:row>
      <xdr:rowOff>113167</xdr:rowOff>
    </xdr:to>
    <xdr:sp macro="" textlink="">
      <xdr:nvSpPr>
        <xdr:cNvPr id="352" name="フローチャート: 判断 351"/>
        <xdr:cNvSpPr/>
      </xdr:nvSpPr>
      <xdr:spPr>
        <a:xfrm>
          <a:off x="9588500" y="9955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104294</xdr:rowOff>
    </xdr:from>
    <xdr:ext cx="599010" cy="259045"/>
    <xdr:sp macro="" textlink="">
      <xdr:nvSpPr>
        <xdr:cNvPr id="353" name="テキスト ボックス 352"/>
        <xdr:cNvSpPr txBox="1"/>
      </xdr:nvSpPr>
      <xdr:spPr>
        <a:xfrm>
          <a:off x="9339795" y="100483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27767</xdr:rowOff>
    </xdr:from>
    <xdr:to>
      <xdr:col>45</xdr:col>
      <xdr:colOff>177800</xdr:colOff>
      <xdr:row>58</xdr:row>
      <xdr:rowOff>28994</xdr:rowOff>
    </xdr:to>
    <xdr:cxnSp macro="">
      <xdr:nvCxnSpPr>
        <xdr:cNvPr id="354" name="直線コネクタ 353"/>
        <xdr:cNvCxnSpPr/>
      </xdr:nvCxnSpPr>
      <xdr:spPr>
        <a:xfrm flipV="1">
          <a:off x="7861300" y="9971867"/>
          <a:ext cx="889000" cy="1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15753</xdr:rowOff>
    </xdr:from>
    <xdr:to>
      <xdr:col>46</xdr:col>
      <xdr:colOff>38100</xdr:colOff>
      <xdr:row>58</xdr:row>
      <xdr:rowOff>117353</xdr:rowOff>
    </xdr:to>
    <xdr:sp macro="" textlink="">
      <xdr:nvSpPr>
        <xdr:cNvPr id="355" name="フローチャート: 判断 354"/>
        <xdr:cNvSpPr/>
      </xdr:nvSpPr>
      <xdr:spPr>
        <a:xfrm>
          <a:off x="8699500" y="9959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108480</xdr:rowOff>
    </xdr:from>
    <xdr:ext cx="599010" cy="259045"/>
    <xdr:sp macro="" textlink="">
      <xdr:nvSpPr>
        <xdr:cNvPr id="356" name="テキスト ボックス 355"/>
        <xdr:cNvSpPr txBox="1"/>
      </xdr:nvSpPr>
      <xdr:spPr>
        <a:xfrm>
          <a:off x="8450795" y="100525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159,990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28994</xdr:rowOff>
    </xdr:from>
    <xdr:to>
      <xdr:col>41</xdr:col>
      <xdr:colOff>50800</xdr:colOff>
      <xdr:row>58</xdr:row>
      <xdr:rowOff>38798</xdr:rowOff>
    </xdr:to>
    <xdr:cxnSp macro="">
      <xdr:nvCxnSpPr>
        <xdr:cNvPr id="357" name="直線コネクタ 356"/>
        <xdr:cNvCxnSpPr/>
      </xdr:nvCxnSpPr>
      <xdr:spPr>
        <a:xfrm flipV="1">
          <a:off x="6972300" y="9973094"/>
          <a:ext cx="889000" cy="9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16947</xdr:rowOff>
    </xdr:from>
    <xdr:to>
      <xdr:col>41</xdr:col>
      <xdr:colOff>101600</xdr:colOff>
      <xdr:row>58</xdr:row>
      <xdr:rowOff>118547</xdr:rowOff>
    </xdr:to>
    <xdr:sp macro="" textlink="">
      <xdr:nvSpPr>
        <xdr:cNvPr id="358" name="フローチャート: 判断 357"/>
        <xdr:cNvSpPr/>
      </xdr:nvSpPr>
      <xdr:spPr>
        <a:xfrm>
          <a:off x="7810500" y="9961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109674</xdr:rowOff>
    </xdr:from>
    <xdr:ext cx="599010" cy="259045"/>
    <xdr:sp macro="" textlink="">
      <xdr:nvSpPr>
        <xdr:cNvPr id="359" name="テキスト ボックス 358"/>
        <xdr:cNvSpPr txBox="1"/>
      </xdr:nvSpPr>
      <xdr:spPr>
        <a:xfrm>
          <a:off x="7561795" y="100537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157,378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14625</xdr:rowOff>
    </xdr:from>
    <xdr:to>
      <xdr:col>36</xdr:col>
      <xdr:colOff>165100</xdr:colOff>
      <xdr:row>58</xdr:row>
      <xdr:rowOff>116225</xdr:rowOff>
    </xdr:to>
    <xdr:sp macro="" textlink="">
      <xdr:nvSpPr>
        <xdr:cNvPr id="360" name="フローチャート: 判断 359"/>
        <xdr:cNvSpPr/>
      </xdr:nvSpPr>
      <xdr:spPr>
        <a:xfrm>
          <a:off x="6921500" y="9958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107352</xdr:rowOff>
    </xdr:from>
    <xdr:ext cx="599010" cy="259045"/>
    <xdr:sp macro="" textlink="">
      <xdr:nvSpPr>
        <xdr:cNvPr id="361" name="テキスト ボックス 360"/>
        <xdr:cNvSpPr txBox="1"/>
      </xdr:nvSpPr>
      <xdr:spPr>
        <a:xfrm>
          <a:off x="6672795" y="100514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2" name="テキスト ボックス 361"/>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3" name="テキスト ボックス 362"/>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4" name="テキスト ボックス 363"/>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5" name="テキスト ボックス 364"/>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6" name="テキスト ボックス 365"/>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152506</xdr:rowOff>
    </xdr:from>
    <xdr:to>
      <xdr:col>55</xdr:col>
      <xdr:colOff>50800</xdr:colOff>
      <xdr:row>58</xdr:row>
      <xdr:rowOff>82656</xdr:rowOff>
    </xdr:to>
    <xdr:sp macro="" textlink="">
      <xdr:nvSpPr>
        <xdr:cNvPr id="367" name="楕円 366"/>
        <xdr:cNvSpPr/>
      </xdr:nvSpPr>
      <xdr:spPr>
        <a:xfrm>
          <a:off x="10426700" y="9925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111883</xdr:rowOff>
    </xdr:from>
    <xdr:ext cx="599010" cy="259045"/>
    <xdr:sp macro="" textlink="">
      <xdr:nvSpPr>
        <xdr:cNvPr id="368" name="農林水産業費該当値テキスト"/>
        <xdr:cNvSpPr txBox="1"/>
      </xdr:nvSpPr>
      <xdr:spPr>
        <a:xfrm>
          <a:off x="10528300" y="97130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235,878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165782</xdr:rowOff>
    </xdr:from>
    <xdr:to>
      <xdr:col>50</xdr:col>
      <xdr:colOff>165100</xdr:colOff>
      <xdr:row>58</xdr:row>
      <xdr:rowOff>95932</xdr:rowOff>
    </xdr:to>
    <xdr:sp macro="" textlink="">
      <xdr:nvSpPr>
        <xdr:cNvPr id="369" name="楕円 368"/>
        <xdr:cNvSpPr/>
      </xdr:nvSpPr>
      <xdr:spPr>
        <a:xfrm>
          <a:off x="9588500" y="9938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112459</xdr:rowOff>
    </xdr:from>
    <xdr:ext cx="599010" cy="259045"/>
    <xdr:sp macro="" textlink="">
      <xdr:nvSpPr>
        <xdr:cNvPr id="370" name="テキスト ボックス 369"/>
        <xdr:cNvSpPr txBox="1"/>
      </xdr:nvSpPr>
      <xdr:spPr>
        <a:xfrm>
          <a:off x="9339795" y="97136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148417</xdr:rowOff>
    </xdr:from>
    <xdr:to>
      <xdr:col>46</xdr:col>
      <xdr:colOff>38100</xdr:colOff>
      <xdr:row>58</xdr:row>
      <xdr:rowOff>78567</xdr:rowOff>
    </xdr:to>
    <xdr:sp macro="" textlink="">
      <xdr:nvSpPr>
        <xdr:cNvPr id="371" name="楕円 370"/>
        <xdr:cNvSpPr/>
      </xdr:nvSpPr>
      <xdr:spPr>
        <a:xfrm>
          <a:off x="8699500" y="9921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95094</xdr:rowOff>
    </xdr:from>
    <xdr:ext cx="599010" cy="259045"/>
    <xdr:sp macro="" textlink="">
      <xdr:nvSpPr>
        <xdr:cNvPr id="372" name="テキスト ボックス 371"/>
        <xdr:cNvSpPr txBox="1"/>
      </xdr:nvSpPr>
      <xdr:spPr>
        <a:xfrm>
          <a:off x="8450795" y="96962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244,822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149644</xdr:rowOff>
    </xdr:from>
    <xdr:to>
      <xdr:col>41</xdr:col>
      <xdr:colOff>101600</xdr:colOff>
      <xdr:row>58</xdr:row>
      <xdr:rowOff>79794</xdr:rowOff>
    </xdr:to>
    <xdr:sp macro="" textlink="">
      <xdr:nvSpPr>
        <xdr:cNvPr id="373" name="楕円 372"/>
        <xdr:cNvSpPr/>
      </xdr:nvSpPr>
      <xdr:spPr>
        <a:xfrm>
          <a:off x="7810500" y="9922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96321</xdr:rowOff>
    </xdr:from>
    <xdr:ext cx="599010" cy="259045"/>
    <xdr:sp macro="" textlink="">
      <xdr:nvSpPr>
        <xdr:cNvPr id="374" name="テキスト ボックス 373"/>
        <xdr:cNvSpPr txBox="1"/>
      </xdr:nvSpPr>
      <xdr:spPr>
        <a:xfrm>
          <a:off x="7561795" y="96975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159448</xdr:rowOff>
    </xdr:from>
    <xdr:to>
      <xdr:col>36</xdr:col>
      <xdr:colOff>165100</xdr:colOff>
      <xdr:row>58</xdr:row>
      <xdr:rowOff>89598</xdr:rowOff>
    </xdr:to>
    <xdr:sp macro="" textlink="">
      <xdr:nvSpPr>
        <xdr:cNvPr id="375" name="楕円 374"/>
        <xdr:cNvSpPr/>
      </xdr:nvSpPr>
      <xdr:spPr>
        <a:xfrm>
          <a:off x="6921500" y="99320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106125</xdr:rowOff>
    </xdr:from>
    <xdr:ext cx="599010" cy="259045"/>
    <xdr:sp macro="" textlink="">
      <xdr:nvSpPr>
        <xdr:cNvPr id="376" name="テキスト ボックス 375"/>
        <xdr:cNvSpPr txBox="1"/>
      </xdr:nvSpPr>
      <xdr:spPr>
        <a:xfrm>
          <a:off x="6672795" y="97073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7" name="正方形/長方形 376"/>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8" name="正方形/長方形 377"/>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9" name="正方形/長方形 378"/>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0" name="正方形/長方形 379"/>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1" name="正方形/長方形 380"/>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2" name="正方形/長方形 381"/>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3" name="正方形/長方形 382"/>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47,869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4" name="正方形/長方形 383"/>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5" name="テキスト ボックス 384"/>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6" name="直線コネクタ 385"/>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7" name="直線コネクタ 386"/>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8" name="テキスト ボックス 387"/>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9" name="直線コネクタ 388"/>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90" name="テキスト ボックス 389"/>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1" name="直線コネクタ 390"/>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2" name="テキスト ボックス 391"/>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3" name="直線コネクタ 392"/>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4" name="テキスト ボックス 393"/>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5" name="直線コネクタ 394"/>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6" name="テキスト ボックス 395"/>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7"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43313</xdr:rowOff>
    </xdr:from>
    <xdr:to>
      <xdr:col>54</xdr:col>
      <xdr:colOff>189865</xdr:colOff>
      <xdr:row>78</xdr:row>
      <xdr:rowOff>136048</xdr:rowOff>
    </xdr:to>
    <xdr:cxnSp macro="">
      <xdr:nvCxnSpPr>
        <xdr:cNvPr id="398" name="直線コネクタ 397"/>
        <xdr:cNvCxnSpPr/>
      </xdr:nvCxnSpPr>
      <xdr:spPr>
        <a:xfrm flipV="1">
          <a:off x="10475595" y="12216263"/>
          <a:ext cx="1270" cy="12928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139875</xdr:rowOff>
    </xdr:from>
    <xdr:ext cx="469744" cy="259045"/>
    <xdr:sp macro="" textlink="">
      <xdr:nvSpPr>
        <xdr:cNvPr id="399" name="商工費最小値テキスト"/>
        <xdr:cNvSpPr txBox="1"/>
      </xdr:nvSpPr>
      <xdr:spPr>
        <a:xfrm>
          <a:off x="10528300" y="135129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136048</xdr:rowOff>
    </xdr:from>
    <xdr:to>
      <xdr:col>55</xdr:col>
      <xdr:colOff>88900</xdr:colOff>
      <xdr:row>78</xdr:row>
      <xdr:rowOff>136048</xdr:rowOff>
    </xdr:to>
    <xdr:cxnSp macro="">
      <xdr:nvCxnSpPr>
        <xdr:cNvPr id="400" name="直線コネクタ 399"/>
        <xdr:cNvCxnSpPr/>
      </xdr:nvCxnSpPr>
      <xdr:spPr>
        <a:xfrm>
          <a:off x="10388600" y="135091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161440</xdr:rowOff>
    </xdr:from>
    <xdr:ext cx="599010" cy="259045"/>
    <xdr:sp macro="" textlink="">
      <xdr:nvSpPr>
        <xdr:cNvPr id="401" name="商工費最大値テキスト"/>
        <xdr:cNvSpPr txBox="1"/>
      </xdr:nvSpPr>
      <xdr:spPr>
        <a:xfrm>
          <a:off x="10528300" y="119914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567,164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43313</xdr:rowOff>
    </xdr:from>
    <xdr:to>
      <xdr:col>55</xdr:col>
      <xdr:colOff>88900</xdr:colOff>
      <xdr:row>71</xdr:row>
      <xdr:rowOff>43313</xdr:rowOff>
    </xdr:to>
    <xdr:cxnSp macro="">
      <xdr:nvCxnSpPr>
        <xdr:cNvPr id="402" name="直線コネクタ 401"/>
        <xdr:cNvCxnSpPr/>
      </xdr:nvCxnSpPr>
      <xdr:spPr>
        <a:xfrm>
          <a:off x="10388600" y="12216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167642</xdr:rowOff>
    </xdr:from>
    <xdr:to>
      <xdr:col>55</xdr:col>
      <xdr:colOff>0</xdr:colOff>
      <xdr:row>77</xdr:row>
      <xdr:rowOff>169247</xdr:rowOff>
    </xdr:to>
    <xdr:cxnSp macro="">
      <xdr:nvCxnSpPr>
        <xdr:cNvPr id="403" name="直線コネクタ 402"/>
        <xdr:cNvCxnSpPr/>
      </xdr:nvCxnSpPr>
      <xdr:spPr>
        <a:xfrm>
          <a:off x="9639300" y="13369292"/>
          <a:ext cx="838200" cy="16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117885</xdr:rowOff>
    </xdr:from>
    <xdr:ext cx="534377" cy="259045"/>
    <xdr:sp macro="" textlink="">
      <xdr:nvSpPr>
        <xdr:cNvPr id="404" name="商工費平均値テキスト"/>
        <xdr:cNvSpPr txBox="1"/>
      </xdr:nvSpPr>
      <xdr:spPr>
        <a:xfrm>
          <a:off x="10528300" y="131480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95008</xdr:rowOff>
    </xdr:from>
    <xdr:to>
      <xdr:col>55</xdr:col>
      <xdr:colOff>50800</xdr:colOff>
      <xdr:row>78</xdr:row>
      <xdr:rowOff>25158</xdr:rowOff>
    </xdr:to>
    <xdr:sp macro="" textlink="">
      <xdr:nvSpPr>
        <xdr:cNvPr id="405" name="フローチャート: 判断 404"/>
        <xdr:cNvSpPr/>
      </xdr:nvSpPr>
      <xdr:spPr>
        <a:xfrm>
          <a:off x="10426700" y="13296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143415</xdr:rowOff>
    </xdr:from>
    <xdr:to>
      <xdr:col>50</xdr:col>
      <xdr:colOff>114300</xdr:colOff>
      <xdr:row>77</xdr:row>
      <xdr:rowOff>167642</xdr:rowOff>
    </xdr:to>
    <xdr:cxnSp macro="">
      <xdr:nvCxnSpPr>
        <xdr:cNvPr id="406" name="直線コネクタ 405"/>
        <xdr:cNvCxnSpPr/>
      </xdr:nvCxnSpPr>
      <xdr:spPr>
        <a:xfrm>
          <a:off x="8750300" y="13345065"/>
          <a:ext cx="889000" cy="24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113968</xdr:rowOff>
    </xdr:from>
    <xdr:to>
      <xdr:col>50</xdr:col>
      <xdr:colOff>165100</xdr:colOff>
      <xdr:row>78</xdr:row>
      <xdr:rowOff>44118</xdr:rowOff>
    </xdr:to>
    <xdr:sp macro="" textlink="">
      <xdr:nvSpPr>
        <xdr:cNvPr id="407" name="フローチャート: 判断 406"/>
        <xdr:cNvSpPr/>
      </xdr:nvSpPr>
      <xdr:spPr>
        <a:xfrm>
          <a:off x="9588500" y="13315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60645</xdr:rowOff>
    </xdr:from>
    <xdr:ext cx="534377" cy="259045"/>
    <xdr:sp macro="" textlink="">
      <xdr:nvSpPr>
        <xdr:cNvPr id="408" name="テキスト ボックス 407"/>
        <xdr:cNvSpPr txBox="1"/>
      </xdr:nvSpPr>
      <xdr:spPr>
        <a:xfrm>
          <a:off x="9372111" y="130908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143415</xdr:rowOff>
    </xdr:from>
    <xdr:to>
      <xdr:col>45</xdr:col>
      <xdr:colOff>177800</xdr:colOff>
      <xdr:row>78</xdr:row>
      <xdr:rowOff>21324</xdr:rowOff>
    </xdr:to>
    <xdr:cxnSp macro="">
      <xdr:nvCxnSpPr>
        <xdr:cNvPr id="409" name="直線コネクタ 408"/>
        <xdr:cNvCxnSpPr/>
      </xdr:nvCxnSpPr>
      <xdr:spPr>
        <a:xfrm flipV="1">
          <a:off x="7861300" y="13345065"/>
          <a:ext cx="889000" cy="493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106431</xdr:rowOff>
    </xdr:from>
    <xdr:to>
      <xdr:col>46</xdr:col>
      <xdr:colOff>38100</xdr:colOff>
      <xdr:row>78</xdr:row>
      <xdr:rowOff>36581</xdr:rowOff>
    </xdr:to>
    <xdr:sp macro="" textlink="">
      <xdr:nvSpPr>
        <xdr:cNvPr id="410" name="フローチャート: 判断 409"/>
        <xdr:cNvSpPr/>
      </xdr:nvSpPr>
      <xdr:spPr>
        <a:xfrm>
          <a:off x="8699500" y="13308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27708</xdr:rowOff>
    </xdr:from>
    <xdr:ext cx="534377" cy="259045"/>
    <xdr:sp macro="" textlink="">
      <xdr:nvSpPr>
        <xdr:cNvPr id="411" name="テキスト ボックス 410"/>
        <xdr:cNvSpPr txBox="1"/>
      </xdr:nvSpPr>
      <xdr:spPr>
        <a:xfrm>
          <a:off x="8483111" y="134008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21324</xdr:rowOff>
    </xdr:from>
    <xdr:to>
      <xdr:col>41</xdr:col>
      <xdr:colOff>50800</xdr:colOff>
      <xdr:row>78</xdr:row>
      <xdr:rowOff>42828</xdr:rowOff>
    </xdr:to>
    <xdr:cxnSp macro="">
      <xdr:nvCxnSpPr>
        <xdr:cNvPr id="412" name="直線コネクタ 411"/>
        <xdr:cNvCxnSpPr/>
      </xdr:nvCxnSpPr>
      <xdr:spPr>
        <a:xfrm flipV="1">
          <a:off x="6972300" y="13394424"/>
          <a:ext cx="889000" cy="215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140534</xdr:rowOff>
    </xdr:from>
    <xdr:to>
      <xdr:col>41</xdr:col>
      <xdr:colOff>101600</xdr:colOff>
      <xdr:row>78</xdr:row>
      <xdr:rowOff>70684</xdr:rowOff>
    </xdr:to>
    <xdr:sp macro="" textlink="">
      <xdr:nvSpPr>
        <xdr:cNvPr id="413" name="フローチャート: 判断 412"/>
        <xdr:cNvSpPr/>
      </xdr:nvSpPr>
      <xdr:spPr>
        <a:xfrm>
          <a:off x="7810500" y="13342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87211</xdr:rowOff>
    </xdr:from>
    <xdr:ext cx="534377" cy="259045"/>
    <xdr:sp macro="" textlink="">
      <xdr:nvSpPr>
        <xdr:cNvPr id="414" name="テキスト ボックス 413"/>
        <xdr:cNvSpPr txBox="1"/>
      </xdr:nvSpPr>
      <xdr:spPr>
        <a:xfrm>
          <a:off x="7594111" y="13117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146089</xdr:rowOff>
    </xdr:from>
    <xdr:to>
      <xdr:col>36</xdr:col>
      <xdr:colOff>165100</xdr:colOff>
      <xdr:row>78</xdr:row>
      <xdr:rowOff>76239</xdr:rowOff>
    </xdr:to>
    <xdr:sp macro="" textlink="">
      <xdr:nvSpPr>
        <xdr:cNvPr id="415" name="フローチャート: 判断 414"/>
        <xdr:cNvSpPr/>
      </xdr:nvSpPr>
      <xdr:spPr>
        <a:xfrm>
          <a:off x="6921500" y="13347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92766</xdr:rowOff>
    </xdr:from>
    <xdr:ext cx="534377" cy="259045"/>
    <xdr:sp macro="" textlink="">
      <xdr:nvSpPr>
        <xdr:cNvPr id="416" name="テキスト ボックス 415"/>
        <xdr:cNvSpPr txBox="1"/>
      </xdr:nvSpPr>
      <xdr:spPr>
        <a:xfrm>
          <a:off x="6705111" y="13122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7" name="テキスト ボックス 416"/>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8" name="テキスト ボックス 417"/>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9" name="テキスト ボックス 418"/>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0" name="テキスト ボックス 419"/>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1" name="テキスト ボックス 420"/>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118447</xdr:rowOff>
    </xdr:from>
    <xdr:to>
      <xdr:col>55</xdr:col>
      <xdr:colOff>50800</xdr:colOff>
      <xdr:row>78</xdr:row>
      <xdr:rowOff>48597</xdr:rowOff>
    </xdr:to>
    <xdr:sp macro="" textlink="">
      <xdr:nvSpPr>
        <xdr:cNvPr id="422" name="楕円 421"/>
        <xdr:cNvSpPr/>
      </xdr:nvSpPr>
      <xdr:spPr>
        <a:xfrm>
          <a:off x="10426700" y="13320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96874</xdr:rowOff>
    </xdr:from>
    <xdr:ext cx="534377" cy="259045"/>
    <xdr:sp macro="" textlink="">
      <xdr:nvSpPr>
        <xdr:cNvPr id="423" name="商工費該当値テキスト"/>
        <xdr:cNvSpPr txBox="1"/>
      </xdr:nvSpPr>
      <xdr:spPr>
        <a:xfrm>
          <a:off x="10528300" y="132985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62,075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116842</xdr:rowOff>
    </xdr:from>
    <xdr:to>
      <xdr:col>50</xdr:col>
      <xdr:colOff>165100</xdr:colOff>
      <xdr:row>78</xdr:row>
      <xdr:rowOff>46992</xdr:rowOff>
    </xdr:to>
    <xdr:sp macro="" textlink="">
      <xdr:nvSpPr>
        <xdr:cNvPr id="424" name="楕円 423"/>
        <xdr:cNvSpPr/>
      </xdr:nvSpPr>
      <xdr:spPr>
        <a:xfrm>
          <a:off x="9588500" y="13318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38119</xdr:rowOff>
    </xdr:from>
    <xdr:ext cx="534377" cy="259045"/>
    <xdr:sp macro="" textlink="">
      <xdr:nvSpPr>
        <xdr:cNvPr id="425" name="テキスト ボックス 424"/>
        <xdr:cNvSpPr txBox="1"/>
      </xdr:nvSpPr>
      <xdr:spPr>
        <a:xfrm>
          <a:off x="9372111" y="134112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92615</xdr:rowOff>
    </xdr:from>
    <xdr:to>
      <xdr:col>46</xdr:col>
      <xdr:colOff>38100</xdr:colOff>
      <xdr:row>78</xdr:row>
      <xdr:rowOff>22765</xdr:rowOff>
    </xdr:to>
    <xdr:sp macro="" textlink="">
      <xdr:nvSpPr>
        <xdr:cNvPr id="426" name="楕円 425"/>
        <xdr:cNvSpPr/>
      </xdr:nvSpPr>
      <xdr:spPr>
        <a:xfrm>
          <a:off x="8699500" y="13294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39292</xdr:rowOff>
    </xdr:from>
    <xdr:ext cx="534377" cy="259045"/>
    <xdr:sp macro="" textlink="">
      <xdr:nvSpPr>
        <xdr:cNvPr id="427" name="テキスト ボックス 426"/>
        <xdr:cNvSpPr txBox="1"/>
      </xdr:nvSpPr>
      <xdr:spPr>
        <a:xfrm>
          <a:off x="8483111" y="130694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73,375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141974</xdr:rowOff>
    </xdr:from>
    <xdr:to>
      <xdr:col>41</xdr:col>
      <xdr:colOff>101600</xdr:colOff>
      <xdr:row>78</xdr:row>
      <xdr:rowOff>72124</xdr:rowOff>
    </xdr:to>
    <xdr:sp macro="" textlink="">
      <xdr:nvSpPr>
        <xdr:cNvPr id="428" name="楕円 427"/>
        <xdr:cNvSpPr/>
      </xdr:nvSpPr>
      <xdr:spPr>
        <a:xfrm>
          <a:off x="7810500" y="13343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63251</xdr:rowOff>
    </xdr:from>
    <xdr:ext cx="534377" cy="259045"/>
    <xdr:sp macro="" textlink="">
      <xdr:nvSpPr>
        <xdr:cNvPr id="429" name="テキスト ボックス 428"/>
        <xdr:cNvSpPr txBox="1"/>
      </xdr:nvSpPr>
      <xdr:spPr>
        <a:xfrm>
          <a:off x="7594111" y="134363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163478</xdr:rowOff>
    </xdr:from>
    <xdr:to>
      <xdr:col>36</xdr:col>
      <xdr:colOff>165100</xdr:colOff>
      <xdr:row>78</xdr:row>
      <xdr:rowOff>93628</xdr:rowOff>
    </xdr:to>
    <xdr:sp macro="" textlink="">
      <xdr:nvSpPr>
        <xdr:cNvPr id="430" name="楕円 429"/>
        <xdr:cNvSpPr/>
      </xdr:nvSpPr>
      <xdr:spPr>
        <a:xfrm>
          <a:off x="6921500" y="13365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84755</xdr:rowOff>
    </xdr:from>
    <xdr:ext cx="534377" cy="259045"/>
    <xdr:sp macro="" textlink="">
      <xdr:nvSpPr>
        <xdr:cNvPr id="431" name="テキスト ボックス 430"/>
        <xdr:cNvSpPr txBox="1"/>
      </xdr:nvSpPr>
      <xdr:spPr>
        <a:xfrm>
          <a:off x="6705111" y="134578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42,376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2" name="正方形/長方形 431"/>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3" name="正方形/長方形 432"/>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4" name="正方形/長方形 433"/>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5" name="正方形/長方形 434"/>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6" name="正方形/長方形 435"/>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7" name="正方形/長方形 436"/>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8" name="正方形/長方形 437"/>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84,950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9" name="正方形/長方形 438"/>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0" name="テキスト ボックス 439"/>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1" name="直線コネクタ 440"/>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139700</xdr:rowOff>
    </xdr:from>
    <xdr:to>
      <xdr:col>59</xdr:col>
      <xdr:colOff>50800</xdr:colOff>
      <xdr:row>99</xdr:row>
      <xdr:rowOff>139700</xdr:rowOff>
    </xdr:to>
    <xdr:cxnSp macro="">
      <xdr:nvCxnSpPr>
        <xdr:cNvPr id="442" name="直線コネクタ 441"/>
        <xdr:cNvCxnSpPr/>
      </xdr:nvCxnSpPr>
      <xdr:spPr>
        <a:xfrm>
          <a:off x="6604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168927</xdr:rowOff>
    </xdr:from>
    <xdr:ext cx="248786" cy="259045"/>
    <xdr:sp macro="" textlink="">
      <xdr:nvSpPr>
        <xdr:cNvPr id="443" name="テキスト ボックス 442"/>
        <xdr:cNvSpPr txBox="1"/>
      </xdr:nvSpPr>
      <xdr:spPr>
        <a:xfrm>
          <a:off x="6355214" y="16971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98</xdr:row>
      <xdr:rowOff>25400</xdr:rowOff>
    </xdr:from>
    <xdr:to>
      <xdr:col>59</xdr:col>
      <xdr:colOff>50800</xdr:colOff>
      <xdr:row>98</xdr:row>
      <xdr:rowOff>25400</xdr:rowOff>
    </xdr:to>
    <xdr:cxnSp macro="">
      <xdr:nvCxnSpPr>
        <xdr:cNvPr id="444" name="直線コネクタ 443"/>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97</xdr:row>
      <xdr:rowOff>54627</xdr:rowOff>
    </xdr:from>
    <xdr:ext cx="595419" cy="259045"/>
    <xdr:sp macro="" textlink="">
      <xdr:nvSpPr>
        <xdr:cNvPr id="445" name="テキスト ボックス 444"/>
        <xdr:cNvSpPr txBox="1"/>
      </xdr:nvSpPr>
      <xdr:spPr>
        <a:xfrm>
          <a:off x="6008581" y="1668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82550</xdr:rowOff>
    </xdr:from>
    <xdr:to>
      <xdr:col>59</xdr:col>
      <xdr:colOff>50800</xdr:colOff>
      <xdr:row>96</xdr:row>
      <xdr:rowOff>82550</xdr:rowOff>
    </xdr:to>
    <xdr:cxnSp macro="">
      <xdr:nvCxnSpPr>
        <xdr:cNvPr id="446" name="直線コネクタ 445"/>
        <xdr:cNvCxnSpPr/>
      </xdr:nvCxnSpPr>
      <xdr:spPr>
        <a:xfrm>
          <a:off x="6604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111777</xdr:rowOff>
    </xdr:from>
    <xdr:ext cx="595419" cy="259045"/>
    <xdr:sp macro="" textlink="">
      <xdr:nvSpPr>
        <xdr:cNvPr id="447" name="テキスト ボックス 446"/>
        <xdr:cNvSpPr txBox="1"/>
      </xdr:nvSpPr>
      <xdr:spPr>
        <a:xfrm>
          <a:off x="6008581" y="16399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8" name="直線コネクタ 447"/>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9" name="テキスト ボックス 448"/>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25400</xdr:rowOff>
    </xdr:from>
    <xdr:to>
      <xdr:col>59</xdr:col>
      <xdr:colOff>50800</xdr:colOff>
      <xdr:row>93</xdr:row>
      <xdr:rowOff>25400</xdr:rowOff>
    </xdr:to>
    <xdr:cxnSp macro="">
      <xdr:nvCxnSpPr>
        <xdr:cNvPr id="450" name="直線コネクタ 449"/>
        <xdr:cNvCxnSpPr/>
      </xdr:nvCxnSpPr>
      <xdr:spPr>
        <a:xfrm>
          <a:off x="6604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54627</xdr:rowOff>
    </xdr:from>
    <xdr:ext cx="595419" cy="259045"/>
    <xdr:sp macro="" textlink="">
      <xdr:nvSpPr>
        <xdr:cNvPr id="451" name="テキスト ボックス 450"/>
        <xdr:cNvSpPr txBox="1"/>
      </xdr:nvSpPr>
      <xdr:spPr>
        <a:xfrm>
          <a:off x="6008581" y="15828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52" name="直線コネクタ 451"/>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90</xdr:row>
      <xdr:rowOff>111777</xdr:rowOff>
    </xdr:from>
    <xdr:ext cx="595419" cy="259045"/>
    <xdr:sp macro="" textlink="">
      <xdr:nvSpPr>
        <xdr:cNvPr id="453" name="テキスト ボックス 452"/>
        <xdr:cNvSpPr txBox="1"/>
      </xdr:nvSpPr>
      <xdr:spPr>
        <a:xfrm>
          <a:off x="6008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89</xdr:row>
      <xdr:rowOff>139700</xdr:rowOff>
    </xdr:from>
    <xdr:to>
      <xdr:col>59</xdr:col>
      <xdr:colOff>50800</xdr:colOff>
      <xdr:row>89</xdr:row>
      <xdr:rowOff>139700</xdr:rowOff>
    </xdr:to>
    <xdr:cxnSp macro="">
      <xdr:nvCxnSpPr>
        <xdr:cNvPr id="454" name="直線コネクタ 453"/>
        <xdr:cNvCxnSpPr/>
      </xdr:nvCxnSpPr>
      <xdr:spPr>
        <a:xfrm>
          <a:off x="6604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88</xdr:row>
      <xdr:rowOff>168927</xdr:rowOff>
    </xdr:from>
    <xdr:ext cx="595419" cy="259045"/>
    <xdr:sp macro="" textlink="">
      <xdr:nvSpPr>
        <xdr:cNvPr id="455" name="テキスト ボックス 454"/>
        <xdr:cNvSpPr txBox="1"/>
      </xdr:nvSpPr>
      <xdr:spPr>
        <a:xfrm>
          <a:off x="6008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6" name="直線コネクタ 455"/>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7" name="テキスト ボックス 456"/>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8"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142608</xdr:rowOff>
    </xdr:from>
    <xdr:to>
      <xdr:col>54</xdr:col>
      <xdr:colOff>189865</xdr:colOff>
      <xdr:row>99</xdr:row>
      <xdr:rowOff>526</xdr:rowOff>
    </xdr:to>
    <xdr:cxnSp macro="">
      <xdr:nvCxnSpPr>
        <xdr:cNvPr id="459" name="直線コネクタ 458"/>
        <xdr:cNvCxnSpPr/>
      </xdr:nvCxnSpPr>
      <xdr:spPr>
        <a:xfrm flipV="1">
          <a:off x="10475595" y="15573108"/>
          <a:ext cx="1270" cy="14009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4353</xdr:rowOff>
    </xdr:from>
    <xdr:ext cx="534377" cy="259045"/>
    <xdr:sp macro="" textlink="">
      <xdr:nvSpPr>
        <xdr:cNvPr id="460" name="土木費最小値テキスト"/>
        <xdr:cNvSpPr txBox="1"/>
      </xdr:nvSpPr>
      <xdr:spPr>
        <a:xfrm>
          <a:off x="10528300" y="169779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48,705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526</xdr:rowOff>
    </xdr:from>
    <xdr:to>
      <xdr:col>55</xdr:col>
      <xdr:colOff>88900</xdr:colOff>
      <xdr:row>99</xdr:row>
      <xdr:rowOff>526</xdr:rowOff>
    </xdr:to>
    <xdr:cxnSp macro="">
      <xdr:nvCxnSpPr>
        <xdr:cNvPr id="461" name="直線コネクタ 460"/>
        <xdr:cNvCxnSpPr/>
      </xdr:nvCxnSpPr>
      <xdr:spPr>
        <a:xfrm>
          <a:off x="10388600" y="169740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89285</xdr:rowOff>
    </xdr:from>
    <xdr:ext cx="599010" cy="259045"/>
    <xdr:sp macro="" textlink="">
      <xdr:nvSpPr>
        <xdr:cNvPr id="462" name="土木費最大値テキスト"/>
        <xdr:cNvSpPr txBox="1"/>
      </xdr:nvSpPr>
      <xdr:spPr>
        <a:xfrm>
          <a:off x="10528300" y="153483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538,982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142608</xdr:rowOff>
    </xdr:from>
    <xdr:to>
      <xdr:col>55</xdr:col>
      <xdr:colOff>88900</xdr:colOff>
      <xdr:row>90</xdr:row>
      <xdr:rowOff>142608</xdr:rowOff>
    </xdr:to>
    <xdr:cxnSp macro="">
      <xdr:nvCxnSpPr>
        <xdr:cNvPr id="463" name="直線コネクタ 462"/>
        <xdr:cNvCxnSpPr/>
      </xdr:nvCxnSpPr>
      <xdr:spPr>
        <a:xfrm>
          <a:off x="10388600" y="155731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95</xdr:row>
      <xdr:rowOff>94557</xdr:rowOff>
    </xdr:from>
    <xdr:to>
      <xdr:col>55</xdr:col>
      <xdr:colOff>0</xdr:colOff>
      <xdr:row>95</xdr:row>
      <xdr:rowOff>121681</xdr:rowOff>
    </xdr:to>
    <xdr:cxnSp macro="">
      <xdr:nvCxnSpPr>
        <xdr:cNvPr id="464" name="直線コネクタ 463"/>
        <xdr:cNvCxnSpPr/>
      </xdr:nvCxnSpPr>
      <xdr:spPr>
        <a:xfrm>
          <a:off x="9639300" y="16382307"/>
          <a:ext cx="838200" cy="271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100175</xdr:rowOff>
    </xdr:from>
    <xdr:ext cx="599010" cy="259045"/>
    <xdr:sp macro="" textlink="">
      <xdr:nvSpPr>
        <xdr:cNvPr id="465" name="土木費平均値テキスト"/>
        <xdr:cNvSpPr txBox="1"/>
      </xdr:nvSpPr>
      <xdr:spPr>
        <a:xfrm>
          <a:off x="10528300" y="1655937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168,505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121748</xdr:rowOff>
    </xdr:from>
    <xdr:to>
      <xdr:col>55</xdr:col>
      <xdr:colOff>50800</xdr:colOff>
      <xdr:row>97</xdr:row>
      <xdr:rowOff>51898</xdr:rowOff>
    </xdr:to>
    <xdr:sp macro="" textlink="">
      <xdr:nvSpPr>
        <xdr:cNvPr id="466" name="フローチャート: 判断 465"/>
        <xdr:cNvSpPr/>
      </xdr:nvSpPr>
      <xdr:spPr>
        <a:xfrm>
          <a:off x="10426700" y="16580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95</xdr:row>
      <xdr:rowOff>94557</xdr:rowOff>
    </xdr:from>
    <xdr:to>
      <xdr:col>50</xdr:col>
      <xdr:colOff>114300</xdr:colOff>
      <xdr:row>96</xdr:row>
      <xdr:rowOff>66725</xdr:rowOff>
    </xdr:to>
    <xdr:cxnSp macro="">
      <xdr:nvCxnSpPr>
        <xdr:cNvPr id="467" name="直線コネクタ 466"/>
        <xdr:cNvCxnSpPr/>
      </xdr:nvCxnSpPr>
      <xdr:spPr>
        <a:xfrm flipV="1">
          <a:off x="8750300" y="16382307"/>
          <a:ext cx="889000" cy="1436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145155</xdr:rowOff>
    </xdr:from>
    <xdr:to>
      <xdr:col>50</xdr:col>
      <xdr:colOff>165100</xdr:colOff>
      <xdr:row>97</xdr:row>
      <xdr:rowOff>75305</xdr:rowOff>
    </xdr:to>
    <xdr:sp macro="" textlink="">
      <xdr:nvSpPr>
        <xdr:cNvPr id="468" name="フローチャート: 判断 467"/>
        <xdr:cNvSpPr/>
      </xdr:nvSpPr>
      <xdr:spPr>
        <a:xfrm>
          <a:off x="9588500" y="16604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97</xdr:row>
      <xdr:rowOff>66432</xdr:rowOff>
    </xdr:from>
    <xdr:ext cx="599010" cy="259045"/>
    <xdr:sp macro="" textlink="">
      <xdr:nvSpPr>
        <xdr:cNvPr id="469" name="テキスト ボックス 468"/>
        <xdr:cNvSpPr txBox="1"/>
      </xdr:nvSpPr>
      <xdr:spPr>
        <a:xfrm>
          <a:off x="9339795" y="166970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51389</xdr:rowOff>
    </xdr:from>
    <xdr:to>
      <xdr:col>45</xdr:col>
      <xdr:colOff>177800</xdr:colOff>
      <xdr:row>96</xdr:row>
      <xdr:rowOff>66725</xdr:rowOff>
    </xdr:to>
    <xdr:cxnSp macro="">
      <xdr:nvCxnSpPr>
        <xdr:cNvPr id="470" name="直線コネクタ 469"/>
        <xdr:cNvCxnSpPr/>
      </xdr:nvCxnSpPr>
      <xdr:spPr>
        <a:xfrm>
          <a:off x="7861300" y="16510589"/>
          <a:ext cx="889000" cy="15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160693</xdr:rowOff>
    </xdr:from>
    <xdr:to>
      <xdr:col>46</xdr:col>
      <xdr:colOff>38100</xdr:colOff>
      <xdr:row>97</xdr:row>
      <xdr:rowOff>90843</xdr:rowOff>
    </xdr:to>
    <xdr:sp macro="" textlink="">
      <xdr:nvSpPr>
        <xdr:cNvPr id="471" name="フローチャート: 判断 470"/>
        <xdr:cNvSpPr/>
      </xdr:nvSpPr>
      <xdr:spPr>
        <a:xfrm>
          <a:off x="8699500" y="16619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97</xdr:row>
      <xdr:rowOff>81970</xdr:rowOff>
    </xdr:from>
    <xdr:ext cx="599010" cy="259045"/>
    <xdr:sp macro="" textlink="">
      <xdr:nvSpPr>
        <xdr:cNvPr id="472" name="テキスト ボックス 471"/>
        <xdr:cNvSpPr txBox="1"/>
      </xdr:nvSpPr>
      <xdr:spPr>
        <a:xfrm>
          <a:off x="8450795" y="167126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51389</xdr:rowOff>
    </xdr:from>
    <xdr:to>
      <xdr:col>41</xdr:col>
      <xdr:colOff>50800</xdr:colOff>
      <xdr:row>96</xdr:row>
      <xdr:rowOff>115253</xdr:rowOff>
    </xdr:to>
    <xdr:cxnSp macro="">
      <xdr:nvCxnSpPr>
        <xdr:cNvPr id="473" name="直線コネクタ 472"/>
        <xdr:cNvCxnSpPr/>
      </xdr:nvCxnSpPr>
      <xdr:spPr>
        <a:xfrm flipV="1">
          <a:off x="6972300" y="16510589"/>
          <a:ext cx="889000" cy="63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12004</xdr:rowOff>
    </xdr:from>
    <xdr:to>
      <xdr:col>41</xdr:col>
      <xdr:colOff>101600</xdr:colOff>
      <xdr:row>97</xdr:row>
      <xdr:rowOff>113604</xdr:rowOff>
    </xdr:to>
    <xdr:sp macro="" textlink="">
      <xdr:nvSpPr>
        <xdr:cNvPr id="474" name="フローチャート: 判断 473"/>
        <xdr:cNvSpPr/>
      </xdr:nvSpPr>
      <xdr:spPr>
        <a:xfrm>
          <a:off x="7810500" y="16642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97</xdr:row>
      <xdr:rowOff>104731</xdr:rowOff>
    </xdr:from>
    <xdr:ext cx="599010" cy="259045"/>
    <xdr:sp macro="" textlink="">
      <xdr:nvSpPr>
        <xdr:cNvPr id="475" name="テキスト ボックス 474"/>
        <xdr:cNvSpPr txBox="1"/>
      </xdr:nvSpPr>
      <xdr:spPr>
        <a:xfrm>
          <a:off x="7561795" y="167353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19214</xdr:rowOff>
    </xdr:from>
    <xdr:to>
      <xdr:col>36</xdr:col>
      <xdr:colOff>165100</xdr:colOff>
      <xdr:row>97</xdr:row>
      <xdr:rowOff>120814</xdr:rowOff>
    </xdr:to>
    <xdr:sp macro="" textlink="">
      <xdr:nvSpPr>
        <xdr:cNvPr id="476" name="フローチャート: 判断 475"/>
        <xdr:cNvSpPr/>
      </xdr:nvSpPr>
      <xdr:spPr>
        <a:xfrm>
          <a:off x="6921500" y="166498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97</xdr:row>
      <xdr:rowOff>111941</xdr:rowOff>
    </xdr:from>
    <xdr:ext cx="599010" cy="259045"/>
    <xdr:sp macro="" textlink="">
      <xdr:nvSpPr>
        <xdr:cNvPr id="477" name="テキスト ボックス 476"/>
        <xdr:cNvSpPr txBox="1"/>
      </xdr:nvSpPr>
      <xdr:spPr>
        <a:xfrm>
          <a:off x="6672795" y="167425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8" name="テキスト ボックス 477"/>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9" name="テキスト ボックス 478"/>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0" name="テキスト ボックス 479"/>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1" name="テキスト ボックス 480"/>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2" name="テキスト ボックス 481"/>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70881</xdr:rowOff>
    </xdr:from>
    <xdr:to>
      <xdr:col>55</xdr:col>
      <xdr:colOff>50800</xdr:colOff>
      <xdr:row>96</xdr:row>
      <xdr:rowOff>1031</xdr:rowOff>
    </xdr:to>
    <xdr:sp macro="" textlink="">
      <xdr:nvSpPr>
        <xdr:cNvPr id="483" name="楕円 482"/>
        <xdr:cNvSpPr/>
      </xdr:nvSpPr>
      <xdr:spPr>
        <a:xfrm>
          <a:off x="10426700" y="16358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94</xdr:row>
      <xdr:rowOff>93758</xdr:rowOff>
    </xdr:from>
    <xdr:ext cx="599010" cy="259045"/>
    <xdr:sp macro="" textlink="">
      <xdr:nvSpPr>
        <xdr:cNvPr id="484" name="土木費該当値テキスト"/>
        <xdr:cNvSpPr txBox="1"/>
      </xdr:nvSpPr>
      <xdr:spPr>
        <a:xfrm>
          <a:off x="10528300" y="162100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246,306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43757</xdr:rowOff>
    </xdr:from>
    <xdr:to>
      <xdr:col>50</xdr:col>
      <xdr:colOff>165100</xdr:colOff>
      <xdr:row>95</xdr:row>
      <xdr:rowOff>145357</xdr:rowOff>
    </xdr:to>
    <xdr:sp macro="" textlink="">
      <xdr:nvSpPr>
        <xdr:cNvPr id="485" name="楕円 484"/>
        <xdr:cNvSpPr/>
      </xdr:nvSpPr>
      <xdr:spPr>
        <a:xfrm>
          <a:off x="9588500" y="16331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93</xdr:row>
      <xdr:rowOff>161884</xdr:rowOff>
    </xdr:from>
    <xdr:ext cx="599010" cy="259045"/>
    <xdr:sp macro="" textlink="">
      <xdr:nvSpPr>
        <xdr:cNvPr id="486" name="テキスト ボックス 485"/>
        <xdr:cNvSpPr txBox="1"/>
      </xdr:nvSpPr>
      <xdr:spPr>
        <a:xfrm>
          <a:off x="9339795" y="161067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15925</xdr:rowOff>
    </xdr:from>
    <xdr:to>
      <xdr:col>46</xdr:col>
      <xdr:colOff>38100</xdr:colOff>
      <xdr:row>96</xdr:row>
      <xdr:rowOff>117525</xdr:rowOff>
    </xdr:to>
    <xdr:sp macro="" textlink="">
      <xdr:nvSpPr>
        <xdr:cNvPr id="487" name="楕円 486"/>
        <xdr:cNvSpPr/>
      </xdr:nvSpPr>
      <xdr:spPr>
        <a:xfrm>
          <a:off x="8699500" y="16475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94</xdr:row>
      <xdr:rowOff>134052</xdr:rowOff>
    </xdr:from>
    <xdr:ext cx="599010" cy="259045"/>
    <xdr:sp macro="" textlink="">
      <xdr:nvSpPr>
        <xdr:cNvPr id="488" name="テキスト ボックス 487"/>
        <xdr:cNvSpPr txBox="1"/>
      </xdr:nvSpPr>
      <xdr:spPr>
        <a:xfrm>
          <a:off x="8450795" y="162503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589</xdr:rowOff>
    </xdr:from>
    <xdr:to>
      <xdr:col>41</xdr:col>
      <xdr:colOff>101600</xdr:colOff>
      <xdr:row>96</xdr:row>
      <xdr:rowOff>102189</xdr:rowOff>
    </xdr:to>
    <xdr:sp macro="" textlink="">
      <xdr:nvSpPr>
        <xdr:cNvPr id="489" name="楕円 488"/>
        <xdr:cNvSpPr/>
      </xdr:nvSpPr>
      <xdr:spPr>
        <a:xfrm>
          <a:off x="7810500" y="16459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94</xdr:row>
      <xdr:rowOff>118716</xdr:rowOff>
    </xdr:from>
    <xdr:ext cx="599010" cy="259045"/>
    <xdr:sp macro="" textlink="">
      <xdr:nvSpPr>
        <xdr:cNvPr id="490" name="テキスト ボックス 489"/>
        <xdr:cNvSpPr txBox="1"/>
      </xdr:nvSpPr>
      <xdr:spPr>
        <a:xfrm>
          <a:off x="7561795" y="162350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64453</xdr:rowOff>
    </xdr:from>
    <xdr:to>
      <xdr:col>36</xdr:col>
      <xdr:colOff>165100</xdr:colOff>
      <xdr:row>96</xdr:row>
      <xdr:rowOff>166053</xdr:rowOff>
    </xdr:to>
    <xdr:sp macro="" textlink="">
      <xdr:nvSpPr>
        <xdr:cNvPr id="491" name="楕円 490"/>
        <xdr:cNvSpPr/>
      </xdr:nvSpPr>
      <xdr:spPr>
        <a:xfrm>
          <a:off x="6921500" y="16523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95</xdr:row>
      <xdr:rowOff>11130</xdr:rowOff>
    </xdr:from>
    <xdr:ext cx="599010" cy="259045"/>
    <xdr:sp macro="" textlink="">
      <xdr:nvSpPr>
        <xdr:cNvPr id="492" name="テキスト ボックス 491"/>
        <xdr:cNvSpPr txBox="1"/>
      </xdr:nvSpPr>
      <xdr:spPr>
        <a:xfrm>
          <a:off x="6672795" y="162988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3" name="正方形/長方形 492"/>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4" name="正方形/長方形 493"/>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5" name="正方形/長方形 494"/>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6" name="正方形/長方形 495"/>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7" name="正方形/長方形 496"/>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8" name="正方形/長方形 497"/>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9" name="正方形/長方形 498"/>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19,039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0" name="正方形/長方形 499"/>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1" name="テキスト ボックス 500"/>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2" name="直線コネクタ 501"/>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503" name="直線コネクタ 502"/>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504" name="テキスト ボックス 503"/>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5" name="直線コネクタ 504"/>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506" name="テキスト ボックス 505"/>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7" name="直線コネクタ 506"/>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508" name="テキスト ボックス 507"/>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9" name="直線コネクタ 508"/>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10" name="テキスト ボックス 509"/>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1" name="直線コネクタ 510"/>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2" name="テキスト ボックス 511"/>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3"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99220</xdr:rowOff>
    </xdr:from>
    <xdr:to>
      <xdr:col>85</xdr:col>
      <xdr:colOff>126364</xdr:colOff>
      <xdr:row>38</xdr:row>
      <xdr:rowOff>124306</xdr:rowOff>
    </xdr:to>
    <xdr:cxnSp macro="">
      <xdr:nvCxnSpPr>
        <xdr:cNvPr id="514" name="直線コネクタ 513"/>
        <xdr:cNvCxnSpPr/>
      </xdr:nvCxnSpPr>
      <xdr:spPr>
        <a:xfrm flipV="1">
          <a:off x="16317595" y="5414170"/>
          <a:ext cx="1269" cy="12252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128133</xdr:rowOff>
    </xdr:from>
    <xdr:ext cx="469744" cy="259045"/>
    <xdr:sp macro="" textlink="">
      <xdr:nvSpPr>
        <xdr:cNvPr id="515" name="消防費最小値テキスト"/>
        <xdr:cNvSpPr txBox="1"/>
      </xdr:nvSpPr>
      <xdr:spPr>
        <a:xfrm>
          <a:off x="16370300" y="66432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124306</xdr:rowOff>
    </xdr:from>
    <xdr:to>
      <xdr:col>86</xdr:col>
      <xdr:colOff>25400</xdr:colOff>
      <xdr:row>38</xdr:row>
      <xdr:rowOff>124306</xdr:rowOff>
    </xdr:to>
    <xdr:cxnSp macro="">
      <xdr:nvCxnSpPr>
        <xdr:cNvPr id="516" name="直線コネクタ 515"/>
        <xdr:cNvCxnSpPr/>
      </xdr:nvCxnSpPr>
      <xdr:spPr>
        <a:xfrm>
          <a:off x="16230600" y="66394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45897</xdr:rowOff>
    </xdr:from>
    <xdr:ext cx="599010" cy="259045"/>
    <xdr:sp macro="" textlink="">
      <xdr:nvSpPr>
        <xdr:cNvPr id="517" name="消防費最大値テキスト"/>
        <xdr:cNvSpPr txBox="1"/>
      </xdr:nvSpPr>
      <xdr:spPr>
        <a:xfrm>
          <a:off x="16370300" y="51893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542,708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99220</xdr:rowOff>
    </xdr:from>
    <xdr:to>
      <xdr:col>86</xdr:col>
      <xdr:colOff>25400</xdr:colOff>
      <xdr:row>31</xdr:row>
      <xdr:rowOff>99220</xdr:rowOff>
    </xdr:to>
    <xdr:cxnSp macro="">
      <xdr:nvCxnSpPr>
        <xdr:cNvPr id="518" name="直線コネクタ 517"/>
        <xdr:cNvCxnSpPr/>
      </xdr:nvCxnSpPr>
      <xdr:spPr>
        <a:xfrm>
          <a:off x="16230600" y="5414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14381</xdr:rowOff>
    </xdr:from>
    <xdr:to>
      <xdr:col>85</xdr:col>
      <xdr:colOff>127000</xdr:colOff>
      <xdr:row>38</xdr:row>
      <xdr:rowOff>22026</xdr:rowOff>
    </xdr:to>
    <xdr:cxnSp macro="">
      <xdr:nvCxnSpPr>
        <xdr:cNvPr id="519" name="直線コネクタ 518"/>
        <xdr:cNvCxnSpPr/>
      </xdr:nvCxnSpPr>
      <xdr:spPr>
        <a:xfrm flipV="1">
          <a:off x="15481300" y="6529481"/>
          <a:ext cx="838200" cy="76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151284</xdr:rowOff>
    </xdr:from>
    <xdr:ext cx="534377" cy="259045"/>
    <xdr:sp macro="" textlink="">
      <xdr:nvSpPr>
        <xdr:cNvPr id="520" name="消防費平均値テキスト"/>
        <xdr:cNvSpPr txBox="1"/>
      </xdr:nvSpPr>
      <xdr:spPr>
        <a:xfrm>
          <a:off x="16370300" y="63234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128407</xdr:rowOff>
    </xdr:from>
    <xdr:to>
      <xdr:col>85</xdr:col>
      <xdr:colOff>177800</xdr:colOff>
      <xdr:row>38</xdr:row>
      <xdr:rowOff>58556</xdr:rowOff>
    </xdr:to>
    <xdr:sp macro="" textlink="">
      <xdr:nvSpPr>
        <xdr:cNvPr id="521" name="フローチャート: 判断 520"/>
        <xdr:cNvSpPr/>
      </xdr:nvSpPr>
      <xdr:spPr>
        <a:xfrm>
          <a:off x="16268700" y="6472057"/>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535</xdr:rowOff>
    </xdr:from>
    <xdr:to>
      <xdr:col>81</xdr:col>
      <xdr:colOff>50800</xdr:colOff>
      <xdr:row>38</xdr:row>
      <xdr:rowOff>22026</xdr:rowOff>
    </xdr:to>
    <xdr:cxnSp macro="">
      <xdr:nvCxnSpPr>
        <xdr:cNvPr id="522" name="直線コネクタ 521"/>
        <xdr:cNvCxnSpPr/>
      </xdr:nvCxnSpPr>
      <xdr:spPr>
        <a:xfrm>
          <a:off x="14592300" y="6344185"/>
          <a:ext cx="889000" cy="1929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130185</xdr:rowOff>
    </xdr:from>
    <xdr:to>
      <xdr:col>81</xdr:col>
      <xdr:colOff>101600</xdr:colOff>
      <xdr:row>38</xdr:row>
      <xdr:rowOff>60335</xdr:rowOff>
    </xdr:to>
    <xdr:sp macro="" textlink="">
      <xdr:nvSpPr>
        <xdr:cNvPr id="523" name="フローチャート: 判断 522"/>
        <xdr:cNvSpPr/>
      </xdr:nvSpPr>
      <xdr:spPr>
        <a:xfrm>
          <a:off x="15430500" y="6473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76862</xdr:rowOff>
    </xdr:from>
    <xdr:ext cx="534377" cy="259045"/>
    <xdr:sp macro="" textlink="">
      <xdr:nvSpPr>
        <xdr:cNvPr id="524" name="テキスト ボックス 523"/>
        <xdr:cNvSpPr txBox="1"/>
      </xdr:nvSpPr>
      <xdr:spPr>
        <a:xfrm>
          <a:off x="15214111" y="6249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535</xdr:rowOff>
    </xdr:from>
    <xdr:to>
      <xdr:col>76</xdr:col>
      <xdr:colOff>114300</xdr:colOff>
      <xdr:row>38</xdr:row>
      <xdr:rowOff>15070</xdr:rowOff>
    </xdr:to>
    <xdr:cxnSp macro="">
      <xdr:nvCxnSpPr>
        <xdr:cNvPr id="525" name="直線コネクタ 524"/>
        <xdr:cNvCxnSpPr/>
      </xdr:nvCxnSpPr>
      <xdr:spPr>
        <a:xfrm flipV="1">
          <a:off x="13703300" y="6344185"/>
          <a:ext cx="889000" cy="185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100414</xdr:rowOff>
    </xdr:from>
    <xdr:to>
      <xdr:col>76</xdr:col>
      <xdr:colOff>165100</xdr:colOff>
      <xdr:row>38</xdr:row>
      <xdr:rowOff>30564</xdr:rowOff>
    </xdr:to>
    <xdr:sp macro="" textlink="">
      <xdr:nvSpPr>
        <xdr:cNvPr id="526" name="フローチャート: 判断 525"/>
        <xdr:cNvSpPr/>
      </xdr:nvSpPr>
      <xdr:spPr>
        <a:xfrm>
          <a:off x="14541500" y="6444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21692</xdr:rowOff>
    </xdr:from>
    <xdr:ext cx="534377" cy="259045"/>
    <xdr:sp macro="" textlink="">
      <xdr:nvSpPr>
        <xdr:cNvPr id="527" name="テキスト ボックス 526"/>
        <xdr:cNvSpPr txBox="1"/>
      </xdr:nvSpPr>
      <xdr:spPr>
        <a:xfrm>
          <a:off x="14325111" y="65367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69,963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158413</xdr:rowOff>
    </xdr:from>
    <xdr:to>
      <xdr:col>71</xdr:col>
      <xdr:colOff>177800</xdr:colOff>
      <xdr:row>38</xdr:row>
      <xdr:rowOff>15070</xdr:rowOff>
    </xdr:to>
    <xdr:cxnSp macro="">
      <xdr:nvCxnSpPr>
        <xdr:cNvPr id="528" name="直線コネクタ 527"/>
        <xdr:cNvCxnSpPr/>
      </xdr:nvCxnSpPr>
      <xdr:spPr>
        <a:xfrm>
          <a:off x="12814300" y="6502063"/>
          <a:ext cx="889000" cy="281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139137</xdr:rowOff>
    </xdr:from>
    <xdr:to>
      <xdr:col>72</xdr:col>
      <xdr:colOff>38100</xdr:colOff>
      <xdr:row>38</xdr:row>
      <xdr:rowOff>69287</xdr:rowOff>
    </xdr:to>
    <xdr:sp macro="" textlink="">
      <xdr:nvSpPr>
        <xdr:cNvPr id="529" name="フローチャート: 判断 528"/>
        <xdr:cNvSpPr/>
      </xdr:nvSpPr>
      <xdr:spPr>
        <a:xfrm>
          <a:off x="13652500" y="64827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60414</xdr:rowOff>
    </xdr:from>
    <xdr:ext cx="534377" cy="259045"/>
    <xdr:sp macro="" textlink="">
      <xdr:nvSpPr>
        <xdr:cNvPr id="530" name="テキスト ボックス 529"/>
        <xdr:cNvSpPr txBox="1"/>
      </xdr:nvSpPr>
      <xdr:spPr>
        <a:xfrm>
          <a:off x="13436111" y="6575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135848</xdr:rowOff>
    </xdr:from>
    <xdr:to>
      <xdr:col>67</xdr:col>
      <xdr:colOff>101600</xdr:colOff>
      <xdr:row>38</xdr:row>
      <xdr:rowOff>65998</xdr:rowOff>
    </xdr:to>
    <xdr:sp macro="" textlink="">
      <xdr:nvSpPr>
        <xdr:cNvPr id="531" name="フローチャート: 判断 530"/>
        <xdr:cNvSpPr/>
      </xdr:nvSpPr>
      <xdr:spPr>
        <a:xfrm>
          <a:off x="12763500" y="6479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57125</xdr:rowOff>
    </xdr:from>
    <xdr:ext cx="534377" cy="259045"/>
    <xdr:sp macro="" textlink="">
      <xdr:nvSpPr>
        <xdr:cNvPr id="532" name="テキスト ボックス 531"/>
        <xdr:cNvSpPr txBox="1"/>
      </xdr:nvSpPr>
      <xdr:spPr>
        <a:xfrm>
          <a:off x="12547111" y="65722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3" name="テキスト ボックス 532"/>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4" name="テキスト ボックス 533"/>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5" name="テキスト ボックス 534"/>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6" name="テキスト ボックス 535"/>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7" name="テキスト ボックス 536"/>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135031</xdr:rowOff>
    </xdr:from>
    <xdr:to>
      <xdr:col>85</xdr:col>
      <xdr:colOff>177800</xdr:colOff>
      <xdr:row>38</xdr:row>
      <xdr:rowOff>65181</xdr:rowOff>
    </xdr:to>
    <xdr:sp macro="" textlink="">
      <xdr:nvSpPr>
        <xdr:cNvPr id="538" name="楕円 537"/>
        <xdr:cNvSpPr/>
      </xdr:nvSpPr>
      <xdr:spPr>
        <a:xfrm>
          <a:off x="16268700" y="6478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106833</xdr:rowOff>
    </xdr:from>
    <xdr:ext cx="534377" cy="259045"/>
    <xdr:sp macro="" textlink="">
      <xdr:nvSpPr>
        <xdr:cNvPr id="539" name="消防費該当値テキスト"/>
        <xdr:cNvSpPr txBox="1"/>
      </xdr:nvSpPr>
      <xdr:spPr>
        <a:xfrm>
          <a:off x="16370300" y="6450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54,820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142676</xdr:rowOff>
    </xdr:from>
    <xdr:to>
      <xdr:col>81</xdr:col>
      <xdr:colOff>101600</xdr:colOff>
      <xdr:row>38</xdr:row>
      <xdr:rowOff>72826</xdr:rowOff>
    </xdr:to>
    <xdr:sp macro="" textlink="">
      <xdr:nvSpPr>
        <xdr:cNvPr id="540" name="楕円 539"/>
        <xdr:cNvSpPr/>
      </xdr:nvSpPr>
      <xdr:spPr>
        <a:xfrm>
          <a:off x="15430500" y="6486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63953</xdr:rowOff>
    </xdr:from>
    <xdr:ext cx="534377" cy="259045"/>
    <xdr:sp macro="" textlink="">
      <xdr:nvSpPr>
        <xdr:cNvPr id="541" name="テキスト ボックス 540"/>
        <xdr:cNvSpPr txBox="1"/>
      </xdr:nvSpPr>
      <xdr:spPr>
        <a:xfrm>
          <a:off x="15214111" y="65790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121185</xdr:rowOff>
    </xdr:from>
    <xdr:to>
      <xdr:col>76</xdr:col>
      <xdr:colOff>165100</xdr:colOff>
      <xdr:row>37</xdr:row>
      <xdr:rowOff>51335</xdr:rowOff>
    </xdr:to>
    <xdr:sp macro="" textlink="">
      <xdr:nvSpPr>
        <xdr:cNvPr id="542" name="楕円 541"/>
        <xdr:cNvSpPr/>
      </xdr:nvSpPr>
      <xdr:spPr>
        <a:xfrm>
          <a:off x="14541500" y="6293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35</xdr:row>
      <xdr:rowOff>67862</xdr:rowOff>
    </xdr:from>
    <xdr:ext cx="599010" cy="259045"/>
    <xdr:sp macro="" textlink="">
      <xdr:nvSpPr>
        <xdr:cNvPr id="543" name="テキスト ボックス 542"/>
        <xdr:cNvSpPr txBox="1"/>
      </xdr:nvSpPr>
      <xdr:spPr>
        <a:xfrm>
          <a:off x="14292795" y="60686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135720</xdr:rowOff>
    </xdr:from>
    <xdr:to>
      <xdr:col>72</xdr:col>
      <xdr:colOff>38100</xdr:colOff>
      <xdr:row>38</xdr:row>
      <xdr:rowOff>65870</xdr:rowOff>
    </xdr:to>
    <xdr:sp macro="" textlink="">
      <xdr:nvSpPr>
        <xdr:cNvPr id="544" name="楕円 543"/>
        <xdr:cNvSpPr/>
      </xdr:nvSpPr>
      <xdr:spPr>
        <a:xfrm>
          <a:off x="13652500" y="6479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82397</xdr:rowOff>
    </xdr:from>
    <xdr:ext cx="534377" cy="259045"/>
    <xdr:sp macro="" textlink="">
      <xdr:nvSpPr>
        <xdr:cNvPr id="545" name="テキスト ボックス 544"/>
        <xdr:cNvSpPr txBox="1"/>
      </xdr:nvSpPr>
      <xdr:spPr>
        <a:xfrm>
          <a:off x="13436111" y="6254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107613</xdr:rowOff>
    </xdr:from>
    <xdr:to>
      <xdr:col>67</xdr:col>
      <xdr:colOff>101600</xdr:colOff>
      <xdr:row>38</xdr:row>
      <xdr:rowOff>37764</xdr:rowOff>
    </xdr:to>
    <xdr:sp macro="" textlink="">
      <xdr:nvSpPr>
        <xdr:cNvPr id="546" name="楕円 545"/>
        <xdr:cNvSpPr/>
      </xdr:nvSpPr>
      <xdr:spPr>
        <a:xfrm>
          <a:off x="12763500" y="6451263"/>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54290</xdr:rowOff>
    </xdr:from>
    <xdr:ext cx="534377" cy="259045"/>
    <xdr:sp macro="" textlink="">
      <xdr:nvSpPr>
        <xdr:cNvPr id="547" name="テキスト ボックス 546"/>
        <xdr:cNvSpPr txBox="1"/>
      </xdr:nvSpPr>
      <xdr:spPr>
        <a:xfrm>
          <a:off x="12547111" y="6226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8" name="正方形/長方形 547"/>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9" name="正方形/長方形 548"/>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0" name="正方形/長方形 549"/>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1" name="正方形/長方形 550"/>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2" name="正方形/長方形 551"/>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3" name="正方形/長方形 552"/>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4" name="正方形/長方形 553"/>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75,061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5" name="正方形/長方形 554"/>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6" name="テキスト ボックス 555"/>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7" name="直線コネクタ 556"/>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58" name="直線コネクタ 557"/>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59" name="テキスト ボックス 558"/>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0" name="直線コネクタ 559"/>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35577</xdr:rowOff>
    </xdr:from>
    <xdr:ext cx="595419" cy="259045"/>
    <xdr:sp macro="" textlink="">
      <xdr:nvSpPr>
        <xdr:cNvPr id="561" name="テキスト ボックス 560"/>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2" name="直線コネクタ 561"/>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63" name="テキスト ボックス 562"/>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4" name="直線コネクタ 563"/>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65" name="テキスト ボックス 564"/>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6" name="直線コネクタ 565"/>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7" name="テキスト ボックス 566"/>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8" name="直線コネクタ 567"/>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47</xdr:row>
      <xdr:rowOff>54627</xdr:rowOff>
    </xdr:from>
    <xdr:ext cx="685572" cy="259045"/>
    <xdr:sp macro="" textlink="">
      <xdr:nvSpPr>
        <xdr:cNvPr id="569" name="テキスト ボックス 568"/>
        <xdr:cNvSpPr txBox="1"/>
      </xdr:nvSpPr>
      <xdr:spPr>
        <a:xfrm>
          <a:off x="11760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0"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126016</xdr:rowOff>
    </xdr:from>
    <xdr:to>
      <xdr:col>85</xdr:col>
      <xdr:colOff>126364</xdr:colOff>
      <xdr:row>58</xdr:row>
      <xdr:rowOff>120778</xdr:rowOff>
    </xdr:to>
    <xdr:cxnSp macro="">
      <xdr:nvCxnSpPr>
        <xdr:cNvPr id="571" name="直線コネクタ 570"/>
        <xdr:cNvCxnSpPr/>
      </xdr:nvCxnSpPr>
      <xdr:spPr>
        <a:xfrm flipV="1">
          <a:off x="16317595" y="8698516"/>
          <a:ext cx="1269" cy="13663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124605</xdr:rowOff>
    </xdr:from>
    <xdr:ext cx="534377" cy="259045"/>
    <xdr:sp macro="" textlink="">
      <xdr:nvSpPr>
        <xdr:cNvPr id="572" name="教育費最小値テキスト"/>
        <xdr:cNvSpPr txBox="1"/>
      </xdr:nvSpPr>
      <xdr:spPr>
        <a:xfrm>
          <a:off x="16370300" y="10068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49,933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120778</xdr:rowOff>
    </xdr:from>
    <xdr:to>
      <xdr:col>86</xdr:col>
      <xdr:colOff>25400</xdr:colOff>
      <xdr:row>58</xdr:row>
      <xdr:rowOff>120778</xdr:rowOff>
    </xdr:to>
    <xdr:cxnSp macro="">
      <xdr:nvCxnSpPr>
        <xdr:cNvPr id="573" name="直線コネクタ 572"/>
        <xdr:cNvCxnSpPr/>
      </xdr:nvCxnSpPr>
      <xdr:spPr>
        <a:xfrm>
          <a:off x="16230600" y="100648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72693</xdr:rowOff>
    </xdr:from>
    <xdr:ext cx="599010" cy="259045"/>
    <xdr:sp macro="" textlink="">
      <xdr:nvSpPr>
        <xdr:cNvPr id="574" name="教育費最大値テキスト"/>
        <xdr:cNvSpPr txBox="1"/>
      </xdr:nvSpPr>
      <xdr:spPr>
        <a:xfrm>
          <a:off x="16370300" y="84737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767,183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126016</xdr:rowOff>
    </xdr:from>
    <xdr:to>
      <xdr:col>86</xdr:col>
      <xdr:colOff>25400</xdr:colOff>
      <xdr:row>50</xdr:row>
      <xdr:rowOff>126016</xdr:rowOff>
    </xdr:to>
    <xdr:cxnSp macro="">
      <xdr:nvCxnSpPr>
        <xdr:cNvPr id="575" name="直線コネクタ 574"/>
        <xdr:cNvCxnSpPr/>
      </xdr:nvCxnSpPr>
      <xdr:spPr>
        <a:xfrm>
          <a:off x="16230600" y="86985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45848</xdr:rowOff>
    </xdr:from>
    <xdr:to>
      <xdr:col>85</xdr:col>
      <xdr:colOff>127000</xdr:colOff>
      <xdr:row>57</xdr:row>
      <xdr:rowOff>44092</xdr:rowOff>
    </xdr:to>
    <xdr:cxnSp macro="">
      <xdr:nvCxnSpPr>
        <xdr:cNvPr id="576" name="直線コネクタ 575"/>
        <xdr:cNvCxnSpPr/>
      </xdr:nvCxnSpPr>
      <xdr:spPr>
        <a:xfrm flipV="1">
          <a:off x="15481300" y="9647048"/>
          <a:ext cx="838200" cy="1696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53430</xdr:rowOff>
    </xdr:from>
    <xdr:ext cx="599010" cy="259045"/>
    <xdr:sp macro="" textlink="">
      <xdr:nvSpPr>
        <xdr:cNvPr id="577" name="教育費平均値テキスト"/>
        <xdr:cNvSpPr txBox="1"/>
      </xdr:nvSpPr>
      <xdr:spPr>
        <a:xfrm>
          <a:off x="16370300" y="982608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75003</xdr:rowOff>
    </xdr:from>
    <xdr:to>
      <xdr:col>85</xdr:col>
      <xdr:colOff>177800</xdr:colOff>
      <xdr:row>58</xdr:row>
      <xdr:rowOff>5153</xdr:rowOff>
    </xdr:to>
    <xdr:sp macro="" textlink="">
      <xdr:nvSpPr>
        <xdr:cNvPr id="578" name="フローチャート: 判断 577"/>
        <xdr:cNvSpPr/>
      </xdr:nvSpPr>
      <xdr:spPr>
        <a:xfrm>
          <a:off x="16268700" y="9847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44092</xdr:rowOff>
    </xdr:from>
    <xdr:to>
      <xdr:col>81</xdr:col>
      <xdr:colOff>50800</xdr:colOff>
      <xdr:row>57</xdr:row>
      <xdr:rowOff>124530</xdr:rowOff>
    </xdr:to>
    <xdr:cxnSp macro="">
      <xdr:nvCxnSpPr>
        <xdr:cNvPr id="579" name="直線コネクタ 578"/>
        <xdr:cNvCxnSpPr/>
      </xdr:nvCxnSpPr>
      <xdr:spPr>
        <a:xfrm flipV="1">
          <a:off x="14592300" y="9816742"/>
          <a:ext cx="889000" cy="804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70962</xdr:rowOff>
    </xdr:from>
    <xdr:to>
      <xdr:col>81</xdr:col>
      <xdr:colOff>101600</xdr:colOff>
      <xdr:row>58</xdr:row>
      <xdr:rowOff>1112</xdr:rowOff>
    </xdr:to>
    <xdr:sp macro="" textlink="">
      <xdr:nvSpPr>
        <xdr:cNvPr id="580" name="フローチャート: 判断 579"/>
        <xdr:cNvSpPr/>
      </xdr:nvSpPr>
      <xdr:spPr>
        <a:xfrm>
          <a:off x="15430500" y="9843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57</xdr:row>
      <xdr:rowOff>163689</xdr:rowOff>
    </xdr:from>
    <xdr:ext cx="599010" cy="259045"/>
    <xdr:sp macro="" textlink="">
      <xdr:nvSpPr>
        <xdr:cNvPr id="581" name="テキスト ボックス 580"/>
        <xdr:cNvSpPr txBox="1"/>
      </xdr:nvSpPr>
      <xdr:spPr>
        <a:xfrm>
          <a:off x="15181795" y="99363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124530</xdr:rowOff>
    </xdr:from>
    <xdr:to>
      <xdr:col>76</xdr:col>
      <xdr:colOff>114300</xdr:colOff>
      <xdr:row>57</xdr:row>
      <xdr:rowOff>156668</xdr:rowOff>
    </xdr:to>
    <xdr:cxnSp macro="">
      <xdr:nvCxnSpPr>
        <xdr:cNvPr id="582" name="直線コネクタ 581"/>
        <xdr:cNvCxnSpPr/>
      </xdr:nvCxnSpPr>
      <xdr:spPr>
        <a:xfrm flipV="1">
          <a:off x="13703300" y="9897180"/>
          <a:ext cx="889000" cy="321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69658</xdr:rowOff>
    </xdr:from>
    <xdr:to>
      <xdr:col>76</xdr:col>
      <xdr:colOff>165100</xdr:colOff>
      <xdr:row>57</xdr:row>
      <xdr:rowOff>171258</xdr:rowOff>
    </xdr:to>
    <xdr:sp macro="" textlink="">
      <xdr:nvSpPr>
        <xdr:cNvPr id="583" name="フローチャート: 判断 582"/>
        <xdr:cNvSpPr/>
      </xdr:nvSpPr>
      <xdr:spPr>
        <a:xfrm>
          <a:off x="14541500" y="9842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56</xdr:row>
      <xdr:rowOff>16335</xdr:rowOff>
    </xdr:from>
    <xdr:ext cx="599010" cy="259045"/>
    <xdr:sp macro="" textlink="">
      <xdr:nvSpPr>
        <xdr:cNvPr id="584" name="テキスト ボックス 583"/>
        <xdr:cNvSpPr txBox="1"/>
      </xdr:nvSpPr>
      <xdr:spPr>
        <a:xfrm>
          <a:off x="14292795" y="96175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156668</xdr:rowOff>
    </xdr:from>
    <xdr:to>
      <xdr:col>71</xdr:col>
      <xdr:colOff>177800</xdr:colOff>
      <xdr:row>58</xdr:row>
      <xdr:rowOff>54457</xdr:rowOff>
    </xdr:to>
    <xdr:cxnSp macro="">
      <xdr:nvCxnSpPr>
        <xdr:cNvPr id="585" name="直線コネクタ 584"/>
        <xdr:cNvCxnSpPr/>
      </xdr:nvCxnSpPr>
      <xdr:spPr>
        <a:xfrm flipV="1">
          <a:off x="12814300" y="9929318"/>
          <a:ext cx="889000" cy="69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103746</xdr:rowOff>
    </xdr:from>
    <xdr:to>
      <xdr:col>72</xdr:col>
      <xdr:colOff>38100</xdr:colOff>
      <xdr:row>58</xdr:row>
      <xdr:rowOff>33896</xdr:rowOff>
    </xdr:to>
    <xdr:sp macro="" textlink="">
      <xdr:nvSpPr>
        <xdr:cNvPr id="586" name="フローチャート: 判断 585"/>
        <xdr:cNvSpPr/>
      </xdr:nvSpPr>
      <xdr:spPr>
        <a:xfrm>
          <a:off x="13652500" y="9876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56</xdr:row>
      <xdr:rowOff>50423</xdr:rowOff>
    </xdr:from>
    <xdr:ext cx="599010" cy="259045"/>
    <xdr:sp macro="" textlink="">
      <xdr:nvSpPr>
        <xdr:cNvPr id="587" name="テキスト ボックス 586"/>
        <xdr:cNvSpPr txBox="1"/>
      </xdr:nvSpPr>
      <xdr:spPr>
        <a:xfrm>
          <a:off x="13403795" y="96516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122,207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103312</xdr:rowOff>
    </xdr:from>
    <xdr:to>
      <xdr:col>67</xdr:col>
      <xdr:colOff>101600</xdr:colOff>
      <xdr:row>58</xdr:row>
      <xdr:rowOff>33462</xdr:rowOff>
    </xdr:to>
    <xdr:sp macro="" textlink="">
      <xdr:nvSpPr>
        <xdr:cNvPr id="588" name="フローチャート: 判断 587"/>
        <xdr:cNvSpPr/>
      </xdr:nvSpPr>
      <xdr:spPr>
        <a:xfrm>
          <a:off x="12763500" y="9875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56</xdr:row>
      <xdr:rowOff>49989</xdr:rowOff>
    </xdr:from>
    <xdr:ext cx="599010" cy="259045"/>
    <xdr:sp macro="" textlink="">
      <xdr:nvSpPr>
        <xdr:cNvPr id="589" name="テキスト ボックス 588"/>
        <xdr:cNvSpPr txBox="1"/>
      </xdr:nvSpPr>
      <xdr:spPr>
        <a:xfrm>
          <a:off x="12514795" y="96511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0" name="テキスト ボックス 589"/>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1" name="テキスト ボックス 590"/>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2" name="テキスト ボックス 591"/>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3" name="テキスト ボックス 592"/>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4" name="テキスト ボックス 593"/>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166498</xdr:rowOff>
    </xdr:from>
    <xdr:to>
      <xdr:col>85</xdr:col>
      <xdr:colOff>177800</xdr:colOff>
      <xdr:row>56</xdr:row>
      <xdr:rowOff>96648</xdr:rowOff>
    </xdr:to>
    <xdr:sp macro="" textlink="">
      <xdr:nvSpPr>
        <xdr:cNvPr id="595" name="楕円 594"/>
        <xdr:cNvSpPr/>
      </xdr:nvSpPr>
      <xdr:spPr>
        <a:xfrm>
          <a:off x="16268700" y="9596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55</xdr:row>
      <xdr:rowOff>17925</xdr:rowOff>
    </xdr:from>
    <xdr:ext cx="599010" cy="259045"/>
    <xdr:sp macro="" textlink="">
      <xdr:nvSpPr>
        <xdr:cNvPr id="596" name="教育費該当値テキスト"/>
        <xdr:cNvSpPr txBox="1"/>
      </xdr:nvSpPr>
      <xdr:spPr>
        <a:xfrm>
          <a:off x="16370300" y="94476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269,266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164742</xdr:rowOff>
    </xdr:from>
    <xdr:to>
      <xdr:col>81</xdr:col>
      <xdr:colOff>101600</xdr:colOff>
      <xdr:row>57</xdr:row>
      <xdr:rowOff>94892</xdr:rowOff>
    </xdr:to>
    <xdr:sp macro="" textlink="">
      <xdr:nvSpPr>
        <xdr:cNvPr id="597" name="楕円 596"/>
        <xdr:cNvSpPr/>
      </xdr:nvSpPr>
      <xdr:spPr>
        <a:xfrm>
          <a:off x="15430500" y="9765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55</xdr:row>
      <xdr:rowOff>111419</xdr:rowOff>
    </xdr:from>
    <xdr:ext cx="599010" cy="259045"/>
    <xdr:sp macro="" textlink="">
      <xdr:nvSpPr>
        <xdr:cNvPr id="598" name="テキスト ボックス 597"/>
        <xdr:cNvSpPr txBox="1"/>
      </xdr:nvSpPr>
      <xdr:spPr>
        <a:xfrm>
          <a:off x="15181795" y="95411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73730</xdr:rowOff>
    </xdr:from>
    <xdr:to>
      <xdr:col>76</xdr:col>
      <xdr:colOff>165100</xdr:colOff>
      <xdr:row>58</xdr:row>
      <xdr:rowOff>3880</xdr:rowOff>
    </xdr:to>
    <xdr:sp macro="" textlink="">
      <xdr:nvSpPr>
        <xdr:cNvPr id="599" name="楕円 598"/>
        <xdr:cNvSpPr/>
      </xdr:nvSpPr>
      <xdr:spPr>
        <a:xfrm>
          <a:off x="14541500" y="9846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57</xdr:row>
      <xdr:rowOff>166457</xdr:rowOff>
    </xdr:from>
    <xdr:ext cx="599010" cy="259045"/>
    <xdr:sp macro="" textlink="">
      <xdr:nvSpPr>
        <xdr:cNvPr id="600" name="テキスト ボックス 599"/>
        <xdr:cNvSpPr txBox="1"/>
      </xdr:nvSpPr>
      <xdr:spPr>
        <a:xfrm>
          <a:off x="14292795" y="99391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137,963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105868</xdr:rowOff>
    </xdr:from>
    <xdr:to>
      <xdr:col>72</xdr:col>
      <xdr:colOff>38100</xdr:colOff>
      <xdr:row>58</xdr:row>
      <xdr:rowOff>36018</xdr:rowOff>
    </xdr:to>
    <xdr:sp macro="" textlink="">
      <xdr:nvSpPr>
        <xdr:cNvPr id="601" name="楕円 600"/>
        <xdr:cNvSpPr/>
      </xdr:nvSpPr>
      <xdr:spPr>
        <a:xfrm>
          <a:off x="13652500" y="9878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58</xdr:row>
      <xdr:rowOff>27145</xdr:rowOff>
    </xdr:from>
    <xdr:ext cx="599010" cy="259045"/>
    <xdr:sp macro="" textlink="">
      <xdr:nvSpPr>
        <xdr:cNvPr id="602" name="テキスト ボックス 601"/>
        <xdr:cNvSpPr txBox="1"/>
      </xdr:nvSpPr>
      <xdr:spPr>
        <a:xfrm>
          <a:off x="13403795" y="99712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3657</xdr:rowOff>
    </xdr:from>
    <xdr:to>
      <xdr:col>67</xdr:col>
      <xdr:colOff>101600</xdr:colOff>
      <xdr:row>58</xdr:row>
      <xdr:rowOff>105257</xdr:rowOff>
    </xdr:to>
    <xdr:sp macro="" textlink="">
      <xdr:nvSpPr>
        <xdr:cNvPr id="603" name="楕円 602"/>
        <xdr:cNvSpPr/>
      </xdr:nvSpPr>
      <xdr:spPr>
        <a:xfrm>
          <a:off x="12763500" y="9947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96384</xdr:rowOff>
    </xdr:from>
    <xdr:ext cx="534377" cy="259045"/>
    <xdr:sp macro="" textlink="">
      <xdr:nvSpPr>
        <xdr:cNvPr id="604" name="テキスト ボックス 603"/>
        <xdr:cNvSpPr txBox="1"/>
      </xdr:nvSpPr>
      <xdr:spPr>
        <a:xfrm>
          <a:off x="12547111" y="10040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5" name="正方形/長方形 604"/>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6" name="正方形/長方形 605"/>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7" name="正方形/長方形 606"/>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8" name="正方形/長方形 607"/>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9" name="正方形/長方形 608"/>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0" name="正方形/長方形 609"/>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1" name="正方形/長方形 610"/>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2" name="正方形/長方形 611"/>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3" name="テキスト ボックス 612"/>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4" name="直線コネクタ 613"/>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5" name="直線コネクタ 614"/>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6" name="テキスト ボックス 615"/>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7" name="直線コネクタ 616"/>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18" name="テキスト ボックス 617"/>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9" name="直線コネクタ 618"/>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20" name="テキスト ボックス 619"/>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1" name="直線コネクタ 620"/>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22" name="テキスト ボックス 621"/>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3" name="直線コネクタ 622"/>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4" name="テキスト ボックス 623"/>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5" name="直線コネクタ 624"/>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26" name="テキスト ボックス 625"/>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7"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75210</xdr:rowOff>
    </xdr:from>
    <xdr:to>
      <xdr:col>85</xdr:col>
      <xdr:colOff>126364</xdr:colOff>
      <xdr:row>79</xdr:row>
      <xdr:rowOff>44450</xdr:rowOff>
    </xdr:to>
    <xdr:cxnSp macro="">
      <xdr:nvCxnSpPr>
        <xdr:cNvPr id="628" name="直線コネクタ 627"/>
        <xdr:cNvCxnSpPr/>
      </xdr:nvCxnSpPr>
      <xdr:spPr>
        <a:xfrm flipV="1">
          <a:off x="16317595" y="12076710"/>
          <a:ext cx="1269" cy="15122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49004</xdr:rowOff>
    </xdr:from>
    <xdr:ext cx="249299" cy="259045"/>
    <xdr:sp macro="" textlink="">
      <xdr:nvSpPr>
        <xdr:cNvPr id="629" name="災害復旧費最小値テキスト"/>
        <xdr:cNvSpPr txBox="1"/>
      </xdr:nvSpPr>
      <xdr:spPr>
        <a:xfrm>
          <a:off x="16370300" y="1359355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0" name="直線コネクタ 629"/>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21887</xdr:rowOff>
    </xdr:from>
    <xdr:ext cx="599010" cy="259045"/>
    <xdr:sp macro="" textlink="">
      <xdr:nvSpPr>
        <xdr:cNvPr id="631" name="災害復旧費最大値テキスト"/>
        <xdr:cNvSpPr txBox="1"/>
      </xdr:nvSpPr>
      <xdr:spPr>
        <a:xfrm>
          <a:off x="16370300" y="118519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793,853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75210</xdr:rowOff>
    </xdr:from>
    <xdr:to>
      <xdr:col>86</xdr:col>
      <xdr:colOff>25400</xdr:colOff>
      <xdr:row>70</xdr:row>
      <xdr:rowOff>75210</xdr:rowOff>
    </xdr:to>
    <xdr:cxnSp macro="">
      <xdr:nvCxnSpPr>
        <xdr:cNvPr id="632" name="直線コネクタ 631"/>
        <xdr:cNvCxnSpPr/>
      </xdr:nvCxnSpPr>
      <xdr:spPr>
        <a:xfrm>
          <a:off x="16230600" y="120767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44447</xdr:rowOff>
    </xdr:from>
    <xdr:to>
      <xdr:col>85</xdr:col>
      <xdr:colOff>127000</xdr:colOff>
      <xdr:row>79</xdr:row>
      <xdr:rowOff>44447</xdr:rowOff>
    </xdr:to>
    <xdr:cxnSp macro="">
      <xdr:nvCxnSpPr>
        <xdr:cNvPr id="633" name="直線コネクタ 632"/>
        <xdr:cNvCxnSpPr/>
      </xdr:nvCxnSpPr>
      <xdr:spPr>
        <a:xfrm>
          <a:off x="15481300" y="13588997"/>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137904</xdr:rowOff>
    </xdr:from>
    <xdr:ext cx="534377" cy="259045"/>
    <xdr:sp macro="" textlink="">
      <xdr:nvSpPr>
        <xdr:cNvPr id="634" name="災害復旧費平均値テキスト"/>
        <xdr:cNvSpPr txBox="1"/>
      </xdr:nvSpPr>
      <xdr:spPr>
        <a:xfrm>
          <a:off x="16370300" y="133395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115027</xdr:rowOff>
    </xdr:from>
    <xdr:to>
      <xdr:col>85</xdr:col>
      <xdr:colOff>177800</xdr:colOff>
      <xdr:row>79</xdr:row>
      <xdr:rowOff>45177</xdr:rowOff>
    </xdr:to>
    <xdr:sp macro="" textlink="">
      <xdr:nvSpPr>
        <xdr:cNvPr id="635" name="フローチャート: 判断 634"/>
        <xdr:cNvSpPr/>
      </xdr:nvSpPr>
      <xdr:spPr>
        <a:xfrm>
          <a:off x="16268700" y="13488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44447</xdr:rowOff>
    </xdr:from>
    <xdr:to>
      <xdr:col>81</xdr:col>
      <xdr:colOff>50800</xdr:colOff>
      <xdr:row>79</xdr:row>
      <xdr:rowOff>44447</xdr:rowOff>
    </xdr:to>
    <xdr:cxnSp macro="">
      <xdr:nvCxnSpPr>
        <xdr:cNvPr id="636" name="直線コネクタ 635"/>
        <xdr:cNvCxnSpPr/>
      </xdr:nvCxnSpPr>
      <xdr:spPr>
        <a:xfrm>
          <a:off x="14592300" y="1358899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117103</xdr:rowOff>
    </xdr:from>
    <xdr:to>
      <xdr:col>81</xdr:col>
      <xdr:colOff>101600</xdr:colOff>
      <xdr:row>79</xdr:row>
      <xdr:rowOff>47253</xdr:rowOff>
    </xdr:to>
    <xdr:sp macro="" textlink="">
      <xdr:nvSpPr>
        <xdr:cNvPr id="637" name="フローチャート: 判断 636"/>
        <xdr:cNvSpPr/>
      </xdr:nvSpPr>
      <xdr:spPr>
        <a:xfrm>
          <a:off x="15430500" y="13490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63780</xdr:rowOff>
    </xdr:from>
    <xdr:ext cx="534377" cy="259045"/>
    <xdr:sp macro="" textlink="">
      <xdr:nvSpPr>
        <xdr:cNvPr id="638" name="テキスト ボックス 637"/>
        <xdr:cNvSpPr txBox="1"/>
      </xdr:nvSpPr>
      <xdr:spPr>
        <a:xfrm>
          <a:off x="15214111" y="132654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40923</xdr:rowOff>
    </xdr:from>
    <xdr:to>
      <xdr:col>76</xdr:col>
      <xdr:colOff>114300</xdr:colOff>
      <xdr:row>79</xdr:row>
      <xdr:rowOff>44447</xdr:rowOff>
    </xdr:to>
    <xdr:cxnSp macro="">
      <xdr:nvCxnSpPr>
        <xdr:cNvPr id="639" name="直線コネクタ 638"/>
        <xdr:cNvCxnSpPr/>
      </xdr:nvCxnSpPr>
      <xdr:spPr>
        <a:xfrm>
          <a:off x="13703300" y="13585473"/>
          <a:ext cx="889000" cy="3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120169</xdr:rowOff>
    </xdr:from>
    <xdr:to>
      <xdr:col>76</xdr:col>
      <xdr:colOff>165100</xdr:colOff>
      <xdr:row>79</xdr:row>
      <xdr:rowOff>50319</xdr:rowOff>
    </xdr:to>
    <xdr:sp macro="" textlink="">
      <xdr:nvSpPr>
        <xdr:cNvPr id="640" name="フローチャート: 判断 639"/>
        <xdr:cNvSpPr/>
      </xdr:nvSpPr>
      <xdr:spPr>
        <a:xfrm>
          <a:off x="14541500" y="13493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66846</xdr:rowOff>
    </xdr:from>
    <xdr:ext cx="534377" cy="259045"/>
    <xdr:sp macro="" textlink="">
      <xdr:nvSpPr>
        <xdr:cNvPr id="641" name="テキスト ボックス 640"/>
        <xdr:cNvSpPr txBox="1"/>
      </xdr:nvSpPr>
      <xdr:spPr>
        <a:xfrm>
          <a:off x="14325111" y="13268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21529</xdr:rowOff>
    </xdr:from>
    <xdr:to>
      <xdr:col>71</xdr:col>
      <xdr:colOff>177800</xdr:colOff>
      <xdr:row>79</xdr:row>
      <xdr:rowOff>40923</xdr:rowOff>
    </xdr:to>
    <xdr:cxnSp macro="">
      <xdr:nvCxnSpPr>
        <xdr:cNvPr id="642" name="直線コネクタ 641"/>
        <xdr:cNvCxnSpPr/>
      </xdr:nvCxnSpPr>
      <xdr:spPr>
        <a:xfrm>
          <a:off x="12814300" y="13566079"/>
          <a:ext cx="889000" cy="193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121190</xdr:rowOff>
    </xdr:from>
    <xdr:to>
      <xdr:col>72</xdr:col>
      <xdr:colOff>38100</xdr:colOff>
      <xdr:row>79</xdr:row>
      <xdr:rowOff>51340</xdr:rowOff>
    </xdr:to>
    <xdr:sp macro="" textlink="">
      <xdr:nvSpPr>
        <xdr:cNvPr id="643" name="フローチャート: 判断 642"/>
        <xdr:cNvSpPr/>
      </xdr:nvSpPr>
      <xdr:spPr>
        <a:xfrm>
          <a:off x="13652500" y="13494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67867</xdr:rowOff>
    </xdr:from>
    <xdr:ext cx="534377" cy="259045"/>
    <xdr:sp macro="" textlink="">
      <xdr:nvSpPr>
        <xdr:cNvPr id="644" name="テキスト ボックス 643"/>
        <xdr:cNvSpPr txBox="1"/>
      </xdr:nvSpPr>
      <xdr:spPr>
        <a:xfrm>
          <a:off x="13436111" y="13269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128552</xdr:rowOff>
    </xdr:from>
    <xdr:to>
      <xdr:col>67</xdr:col>
      <xdr:colOff>101600</xdr:colOff>
      <xdr:row>79</xdr:row>
      <xdr:rowOff>58702</xdr:rowOff>
    </xdr:to>
    <xdr:sp macro="" textlink="">
      <xdr:nvSpPr>
        <xdr:cNvPr id="645" name="フローチャート: 判断 644"/>
        <xdr:cNvSpPr/>
      </xdr:nvSpPr>
      <xdr:spPr>
        <a:xfrm>
          <a:off x="12763500" y="13501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75229</xdr:rowOff>
    </xdr:from>
    <xdr:ext cx="534377" cy="259045"/>
    <xdr:sp macro="" textlink="">
      <xdr:nvSpPr>
        <xdr:cNvPr id="646" name="テキスト ボックス 645"/>
        <xdr:cNvSpPr txBox="1"/>
      </xdr:nvSpPr>
      <xdr:spPr>
        <a:xfrm>
          <a:off x="12547111" y="13276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7" name="テキスト ボックス 646"/>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8" name="テキスト ボックス 647"/>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9" name="テキスト ボックス 648"/>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0" name="テキスト ボックス 649"/>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1" name="テキスト ボックス 650"/>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165097</xdr:rowOff>
    </xdr:from>
    <xdr:to>
      <xdr:col>85</xdr:col>
      <xdr:colOff>177800</xdr:colOff>
      <xdr:row>79</xdr:row>
      <xdr:rowOff>95247</xdr:rowOff>
    </xdr:to>
    <xdr:sp macro="" textlink="">
      <xdr:nvSpPr>
        <xdr:cNvPr id="652" name="楕円 651"/>
        <xdr:cNvSpPr/>
      </xdr:nvSpPr>
      <xdr:spPr>
        <a:xfrm>
          <a:off x="16268700" y="135381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93455</xdr:rowOff>
    </xdr:from>
    <xdr:ext cx="249299" cy="259045"/>
    <xdr:sp macro="" textlink="">
      <xdr:nvSpPr>
        <xdr:cNvPr id="653" name="災害復旧費該当値テキスト"/>
        <xdr:cNvSpPr txBox="1"/>
      </xdr:nvSpPr>
      <xdr:spPr>
        <a:xfrm>
          <a:off x="16370300" y="13466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165097</xdr:rowOff>
    </xdr:from>
    <xdr:to>
      <xdr:col>81</xdr:col>
      <xdr:colOff>101600</xdr:colOff>
      <xdr:row>79</xdr:row>
      <xdr:rowOff>95247</xdr:rowOff>
    </xdr:to>
    <xdr:sp macro="" textlink="">
      <xdr:nvSpPr>
        <xdr:cNvPr id="654" name="楕円 653"/>
        <xdr:cNvSpPr/>
      </xdr:nvSpPr>
      <xdr:spPr>
        <a:xfrm>
          <a:off x="15430500" y="135381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86374</xdr:rowOff>
    </xdr:from>
    <xdr:ext cx="249299" cy="259045"/>
    <xdr:sp macro="" textlink="">
      <xdr:nvSpPr>
        <xdr:cNvPr id="655" name="テキスト ボックス 654"/>
        <xdr:cNvSpPr txBox="1"/>
      </xdr:nvSpPr>
      <xdr:spPr>
        <a:xfrm>
          <a:off x="15356650" y="1363092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165097</xdr:rowOff>
    </xdr:from>
    <xdr:to>
      <xdr:col>76</xdr:col>
      <xdr:colOff>165100</xdr:colOff>
      <xdr:row>79</xdr:row>
      <xdr:rowOff>95247</xdr:rowOff>
    </xdr:to>
    <xdr:sp macro="" textlink="">
      <xdr:nvSpPr>
        <xdr:cNvPr id="656" name="楕円 655"/>
        <xdr:cNvSpPr/>
      </xdr:nvSpPr>
      <xdr:spPr>
        <a:xfrm>
          <a:off x="14541500" y="135381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86374</xdr:rowOff>
    </xdr:from>
    <xdr:ext cx="249299" cy="259045"/>
    <xdr:sp macro="" textlink="">
      <xdr:nvSpPr>
        <xdr:cNvPr id="657" name="テキスト ボックス 656"/>
        <xdr:cNvSpPr txBox="1"/>
      </xdr:nvSpPr>
      <xdr:spPr>
        <a:xfrm>
          <a:off x="14467650" y="1363092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161573</xdr:rowOff>
    </xdr:from>
    <xdr:to>
      <xdr:col>72</xdr:col>
      <xdr:colOff>38100</xdr:colOff>
      <xdr:row>79</xdr:row>
      <xdr:rowOff>91723</xdr:rowOff>
    </xdr:to>
    <xdr:sp macro="" textlink="">
      <xdr:nvSpPr>
        <xdr:cNvPr id="658" name="楕円 657"/>
        <xdr:cNvSpPr/>
      </xdr:nvSpPr>
      <xdr:spPr>
        <a:xfrm>
          <a:off x="13652500" y="13534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82850</xdr:rowOff>
    </xdr:from>
    <xdr:ext cx="469744" cy="259045"/>
    <xdr:sp macro="" textlink="">
      <xdr:nvSpPr>
        <xdr:cNvPr id="659" name="テキスト ボックス 658"/>
        <xdr:cNvSpPr txBox="1"/>
      </xdr:nvSpPr>
      <xdr:spPr>
        <a:xfrm>
          <a:off x="13468428" y="136274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142179</xdr:rowOff>
    </xdr:from>
    <xdr:to>
      <xdr:col>67</xdr:col>
      <xdr:colOff>101600</xdr:colOff>
      <xdr:row>79</xdr:row>
      <xdr:rowOff>72329</xdr:rowOff>
    </xdr:to>
    <xdr:sp macro="" textlink="">
      <xdr:nvSpPr>
        <xdr:cNvPr id="660" name="楕円 659"/>
        <xdr:cNvSpPr/>
      </xdr:nvSpPr>
      <xdr:spPr>
        <a:xfrm>
          <a:off x="12763500" y="135152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79</xdr:row>
      <xdr:rowOff>63456</xdr:rowOff>
    </xdr:from>
    <xdr:ext cx="534377" cy="259045"/>
    <xdr:sp macro="" textlink="">
      <xdr:nvSpPr>
        <xdr:cNvPr id="661" name="テキスト ボックス 660"/>
        <xdr:cNvSpPr txBox="1"/>
      </xdr:nvSpPr>
      <xdr:spPr>
        <a:xfrm>
          <a:off x="12547111" y="13608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2" name="正方形/長方形 661"/>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3" name="正方形/長方形 662"/>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4" name="正方形/長方形 663"/>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5" name="正方形/長方形 664"/>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6" name="正方形/長方形 665"/>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7" name="正方形/長方形 666"/>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8" name="正方形/長方形 667"/>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67,328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9" name="正方形/長方形 668"/>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0" name="テキスト ボックス 669"/>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1" name="直線コネクタ 670"/>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2" name="直線コネクタ 671"/>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3" name="テキスト ボックス 672"/>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4" name="直線コネクタ 673"/>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75" name="テキスト ボックス 674"/>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6" name="直線コネクタ 675"/>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77" name="テキスト ボックス 676"/>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8" name="直線コネクタ 677"/>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79" name="テキスト ボックス 678"/>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0" name="直線コネクタ 679"/>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81" name="テキスト ボックス 680"/>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2" name="直線コネクタ 68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83" name="テキスト ボックス 682"/>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4"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10446</xdr:rowOff>
    </xdr:from>
    <xdr:to>
      <xdr:col>85</xdr:col>
      <xdr:colOff>126364</xdr:colOff>
      <xdr:row>98</xdr:row>
      <xdr:rowOff>153705</xdr:rowOff>
    </xdr:to>
    <xdr:cxnSp macro="">
      <xdr:nvCxnSpPr>
        <xdr:cNvPr id="685" name="直線コネクタ 684"/>
        <xdr:cNvCxnSpPr/>
      </xdr:nvCxnSpPr>
      <xdr:spPr>
        <a:xfrm flipV="1">
          <a:off x="16317595" y="15440946"/>
          <a:ext cx="1269" cy="15148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157532</xdr:rowOff>
    </xdr:from>
    <xdr:ext cx="534377" cy="259045"/>
    <xdr:sp macro="" textlink="">
      <xdr:nvSpPr>
        <xdr:cNvPr id="686" name="公債費最小値テキスト"/>
        <xdr:cNvSpPr txBox="1"/>
      </xdr:nvSpPr>
      <xdr:spPr>
        <a:xfrm>
          <a:off x="16370300" y="169596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32,648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153705</xdr:rowOff>
    </xdr:from>
    <xdr:to>
      <xdr:col>86</xdr:col>
      <xdr:colOff>25400</xdr:colOff>
      <xdr:row>98</xdr:row>
      <xdr:rowOff>153705</xdr:rowOff>
    </xdr:to>
    <xdr:cxnSp macro="">
      <xdr:nvCxnSpPr>
        <xdr:cNvPr id="687" name="直線コネクタ 686"/>
        <xdr:cNvCxnSpPr/>
      </xdr:nvCxnSpPr>
      <xdr:spPr>
        <a:xfrm>
          <a:off x="16230600" y="169558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128573</xdr:rowOff>
    </xdr:from>
    <xdr:ext cx="599010" cy="259045"/>
    <xdr:sp macro="" textlink="">
      <xdr:nvSpPr>
        <xdr:cNvPr id="688" name="公債費最大値テキスト"/>
        <xdr:cNvSpPr txBox="1"/>
      </xdr:nvSpPr>
      <xdr:spPr>
        <a:xfrm>
          <a:off x="16370300" y="152161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827,850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10446</xdr:rowOff>
    </xdr:from>
    <xdr:to>
      <xdr:col>86</xdr:col>
      <xdr:colOff>25400</xdr:colOff>
      <xdr:row>90</xdr:row>
      <xdr:rowOff>10446</xdr:rowOff>
    </xdr:to>
    <xdr:cxnSp macro="">
      <xdr:nvCxnSpPr>
        <xdr:cNvPr id="689" name="直線コネクタ 688"/>
        <xdr:cNvCxnSpPr/>
      </xdr:nvCxnSpPr>
      <xdr:spPr>
        <a:xfrm>
          <a:off x="16230600" y="154409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116779</xdr:rowOff>
    </xdr:from>
    <xdr:to>
      <xdr:col>85</xdr:col>
      <xdr:colOff>127000</xdr:colOff>
      <xdr:row>97</xdr:row>
      <xdr:rowOff>121752</xdr:rowOff>
    </xdr:to>
    <xdr:cxnSp macro="">
      <xdr:nvCxnSpPr>
        <xdr:cNvPr id="690" name="直線コネクタ 689"/>
        <xdr:cNvCxnSpPr/>
      </xdr:nvCxnSpPr>
      <xdr:spPr>
        <a:xfrm>
          <a:off x="15481300" y="16747429"/>
          <a:ext cx="838200" cy="49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33456</xdr:rowOff>
    </xdr:from>
    <xdr:ext cx="599010" cy="259045"/>
    <xdr:sp macro="" textlink="">
      <xdr:nvSpPr>
        <xdr:cNvPr id="691" name="公債費平均値テキスト"/>
        <xdr:cNvSpPr txBox="1"/>
      </xdr:nvSpPr>
      <xdr:spPr>
        <a:xfrm>
          <a:off x="16370300" y="1649265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171,113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10579</xdr:rowOff>
    </xdr:from>
    <xdr:to>
      <xdr:col>85</xdr:col>
      <xdr:colOff>177800</xdr:colOff>
      <xdr:row>97</xdr:row>
      <xdr:rowOff>112179</xdr:rowOff>
    </xdr:to>
    <xdr:sp macro="" textlink="">
      <xdr:nvSpPr>
        <xdr:cNvPr id="692" name="フローチャート: 判断 691"/>
        <xdr:cNvSpPr/>
      </xdr:nvSpPr>
      <xdr:spPr>
        <a:xfrm>
          <a:off x="16268700" y="16641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116779</xdr:rowOff>
    </xdr:from>
    <xdr:to>
      <xdr:col>81</xdr:col>
      <xdr:colOff>50800</xdr:colOff>
      <xdr:row>97</xdr:row>
      <xdr:rowOff>125853</xdr:rowOff>
    </xdr:to>
    <xdr:cxnSp macro="">
      <xdr:nvCxnSpPr>
        <xdr:cNvPr id="693" name="直線コネクタ 692"/>
        <xdr:cNvCxnSpPr/>
      </xdr:nvCxnSpPr>
      <xdr:spPr>
        <a:xfrm flipV="1">
          <a:off x="14592300" y="16747429"/>
          <a:ext cx="889000" cy="90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36629</xdr:rowOff>
    </xdr:from>
    <xdr:to>
      <xdr:col>81</xdr:col>
      <xdr:colOff>101600</xdr:colOff>
      <xdr:row>97</xdr:row>
      <xdr:rowOff>138229</xdr:rowOff>
    </xdr:to>
    <xdr:sp macro="" textlink="">
      <xdr:nvSpPr>
        <xdr:cNvPr id="694" name="フローチャート: 判断 693"/>
        <xdr:cNvSpPr/>
      </xdr:nvSpPr>
      <xdr:spPr>
        <a:xfrm>
          <a:off x="15430500" y="16667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95</xdr:row>
      <xdr:rowOff>154756</xdr:rowOff>
    </xdr:from>
    <xdr:ext cx="599010" cy="259045"/>
    <xdr:sp macro="" textlink="">
      <xdr:nvSpPr>
        <xdr:cNvPr id="695" name="テキスト ボックス 694"/>
        <xdr:cNvSpPr txBox="1"/>
      </xdr:nvSpPr>
      <xdr:spPr>
        <a:xfrm>
          <a:off x="15181795" y="164425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125853</xdr:rowOff>
    </xdr:from>
    <xdr:to>
      <xdr:col>76</xdr:col>
      <xdr:colOff>114300</xdr:colOff>
      <xdr:row>97</xdr:row>
      <xdr:rowOff>157669</xdr:rowOff>
    </xdr:to>
    <xdr:cxnSp macro="">
      <xdr:nvCxnSpPr>
        <xdr:cNvPr id="696" name="直線コネクタ 695"/>
        <xdr:cNvCxnSpPr/>
      </xdr:nvCxnSpPr>
      <xdr:spPr>
        <a:xfrm flipV="1">
          <a:off x="13703300" y="16756503"/>
          <a:ext cx="889000" cy="31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50507</xdr:rowOff>
    </xdr:from>
    <xdr:to>
      <xdr:col>76</xdr:col>
      <xdr:colOff>165100</xdr:colOff>
      <xdr:row>97</xdr:row>
      <xdr:rowOff>152107</xdr:rowOff>
    </xdr:to>
    <xdr:sp macro="" textlink="">
      <xdr:nvSpPr>
        <xdr:cNvPr id="697" name="フローチャート: 判断 696"/>
        <xdr:cNvSpPr/>
      </xdr:nvSpPr>
      <xdr:spPr>
        <a:xfrm>
          <a:off x="14541500" y="16681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95</xdr:row>
      <xdr:rowOff>168634</xdr:rowOff>
    </xdr:from>
    <xdr:ext cx="599010" cy="259045"/>
    <xdr:sp macro="" textlink="">
      <xdr:nvSpPr>
        <xdr:cNvPr id="698" name="テキスト ボックス 697"/>
        <xdr:cNvSpPr txBox="1"/>
      </xdr:nvSpPr>
      <xdr:spPr>
        <a:xfrm>
          <a:off x="14292795" y="164563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128170</xdr:rowOff>
    </xdr:from>
    <xdr:to>
      <xdr:col>71</xdr:col>
      <xdr:colOff>177800</xdr:colOff>
      <xdr:row>97</xdr:row>
      <xdr:rowOff>157669</xdr:rowOff>
    </xdr:to>
    <xdr:cxnSp macro="">
      <xdr:nvCxnSpPr>
        <xdr:cNvPr id="699" name="直線コネクタ 698"/>
        <xdr:cNvCxnSpPr/>
      </xdr:nvCxnSpPr>
      <xdr:spPr>
        <a:xfrm>
          <a:off x="12814300" y="16758820"/>
          <a:ext cx="889000" cy="294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58934</xdr:rowOff>
    </xdr:from>
    <xdr:to>
      <xdr:col>72</xdr:col>
      <xdr:colOff>38100</xdr:colOff>
      <xdr:row>97</xdr:row>
      <xdr:rowOff>160534</xdr:rowOff>
    </xdr:to>
    <xdr:sp macro="" textlink="">
      <xdr:nvSpPr>
        <xdr:cNvPr id="700" name="フローチャート: 判断 699"/>
        <xdr:cNvSpPr/>
      </xdr:nvSpPr>
      <xdr:spPr>
        <a:xfrm>
          <a:off x="13652500" y="16689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96</xdr:row>
      <xdr:rowOff>5611</xdr:rowOff>
    </xdr:from>
    <xdr:ext cx="599010" cy="259045"/>
    <xdr:sp macro="" textlink="">
      <xdr:nvSpPr>
        <xdr:cNvPr id="701" name="テキスト ボックス 700"/>
        <xdr:cNvSpPr txBox="1"/>
      </xdr:nvSpPr>
      <xdr:spPr>
        <a:xfrm>
          <a:off x="13403795" y="164648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62849</xdr:rowOff>
    </xdr:from>
    <xdr:to>
      <xdr:col>67</xdr:col>
      <xdr:colOff>101600</xdr:colOff>
      <xdr:row>97</xdr:row>
      <xdr:rowOff>164449</xdr:rowOff>
    </xdr:to>
    <xdr:sp macro="" textlink="">
      <xdr:nvSpPr>
        <xdr:cNvPr id="702" name="フローチャート: 判断 701"/>
        <xdr:cNvSpPr/>
      </xdr:nvSpPr>
      <xdr:spPr>
        <a:xfrm>
          <a:off x="12763500" y="16693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96</xdr:row>
      <xdr:rowOff>9526</xdr:rowOff>
    </xdr:from>
    <xdr:ext cx="599010" cy="259045"/>
    <xdr:sp macro="" textlink="">
      <xdr:nvSpPr>
        <xdr:cNvPr id="703" name="テキスト ボックス 702"/>
        <xdr:cNvSpPr txBox="1"/>
      </xdr:nvSpPr>
      <xdr:spPr>
        <a:xfrm>
          <a:off x="12514795" y="164687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4" name="テキスト ボックス 70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5" name="テキスト ボックス 70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6" name="テキスト ボックス 70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7" name="テキスト ボックス 70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8" name="テキスト ボックス 70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70952</xdr:rowOff>
    </xdr:from>
    <xdr:to>
      <xdr:col>85</xdr:col>
      <xdr:colOff>177800</xdr:colOff>
      <xdr:row>98</xdr:row>
      <xdr:rowOff>1102</xdr:rowOff>
    </xdr:to>
    <xdr:sp macro="" textlink="">
      <xdr:nvSpPr>
        <xdr:cNvPr id="709" name="楕円 708"/>
        <xdr:cNvSpPr/>
      </xdr:nvSpPr>
      <xdr:spPr>
        <a:xfrm>
          <a:off x="16268700" y="16701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49379</xdr:rowOff>
    </xdr:from>
    <xdr:ext cx="599010" cy="259045"/>
    <xdr:sp macro="" textlink="">
      <xdr:nvSpPr>
        <xdr:cNvPr id="710" name="公債費該当値テキスト"/>
        <xdr:cNvSpPr txBox="1"/>
      </xdr:nvSpPr>
      <xdr:spPr>
        <a:xfrm>
          <a:off x="16370300" y="166800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65979</xdr:rowOff>
    </xdr:from>
    <xdr:to>
      <xdr:col>81</xdr:col>
      <xdr:colOff>101600</xdr:colOff>
      <xdr:row>97</xdr:row>
      <xdr:rowOff>167579</xdr:rowOff>
    </xdr:to>
    <xdr:sp macro="" textlink="">
      <xdr:nvSpPr>
        <xdr:cNvPr id="711" name="楕円 710"/>
        <xdr:cNvSpPr/>
      </xdr:nvSpPr>
      <xdr:spPr>
        <a:xfrm>
          <a:off x="15430500" y="16696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97</xdr:row>
      <xdr:rowOff>158706</xdr:rowOff>
    </xdr:from>
    <xdr:ext cx="599010" cy="259045"/>
    <xdr:sp macro="" textlink="">
      <xdr:nvSpPr>
        <xdr:cNvPr id="712" name="テキスト ボックス 711"/>
        <xdr:cNvSpPr txBox="1"/>
      </xdr:nvSpPr>
      <xdr:spPr>
        <a:xfrm>
          <a:off x="15181795" y="167893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75053</xdr:rowOff>
    </xdr:from>
    <xdr:to>
      <xdr:col>76</xdr:col>
      <xdr:colOff>165100</xdr:colOff>
      <xdr:row>98</xdr:row>
      <xdr:rowOff>5203</xdr:rowOff>
    </xdr:to>
    <xdr:sp macro="" textlink="">
      <xdr:nvSpPr>
        <xdr:cNvPr id="713" name="楕円 712"/>
        <xdr:cNvSpPr/>
      </xdr:nvSpPr>
      <xdr:spPr>
        <a:xfrm>
          <a:off x="14541500" y="167057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97</xdr:row>
      <xdr:rowOff>167780</xdr:rowOff>
    </xdr:from>
    <xdr:ext cx="599010" cy="259045"/>
    <xdr:sp macro="" textlink="">
      <xdr:nvSpPr>
        <xdr:cNvPr id="714" name="テキスト ボックス 713"/>
        <xdr:cNvSpPr txBox="1"/>
      </xdr:nvSpPr>
      <xdr:spPr>
        <a:xfrm>
          <a:off x="14292795" y="167984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106869</xdr:rowOff>
    </xdr:from>
    <xdr:to>
      <xdr:col>72</xdr:col>
      <xdr:colOff>38100</xdr:colOff>
      <xdr:row>98</xdr:row>
      <xdr:rowOff>37019</xdr:rowOff>
    </xdr:to>
    <xdr:sp macro="" textlink="">
      <xdr:nvSpPr>
        <xdr:cNvPr id="715" name="楕円 714"/>
        <xdr:cNvSpPr/>
      </xdr:nvSpPr>
      <xdr:spPr>
        <a:xfrm>
          <a:off x="13652500" y="167375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98</xdr:row>
      <xdr:rowOff>28146</xdr:rowOff>
    </xdr:from>
    <xdr:ext cx="599010" cy="259045"/>
    <xdr:sp macro="" textlink="">
      <xdr:nvSpPr>
        <xdr:cNvPr id="716" name="テキスト ボックス 715"/>
        <xdr:cNvSpPr txBox="1"/>
      </xdr:nvSpPr>
      <xdr:spPr>
        <a:xfrm>
          <a:off x="13403795" y="168302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77370</xdr:rowOff>
    </xdr:from>
    <xdr:to>
      <xdr:col>67</xdr:col>
      <xdr:colOff>101600</xdr:colOff>
      <xdr:row>98</xdr:row>
      <xdr:rowOff>7520</xdr:rowOff>
    </xdr:to>
    <xdr:sp macro="" textlink="">
      <xdr:nvSpPr>
        <xdr:cNvPr id="717" name="楕円 716"/>
        <xdr:cNvSpPr/>
      </xdr:nvSpPr>
      <xdr:spPr>
        <a:xfrm>
          <a:off x="12763500" y="16708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97</xdr:row>
      <xdr:rowOff>170097</xdr:rowOff>
    </xdr:from>
    <xdr:ext cx="599010" cy="259045"/>
    <xdr:sp macro="" textlink="">
      <xdr:nvSpPr>
        <xdr:cNvPr id="718" name="テキスト ボックス 717"/>
        <xdr:cNvSpPr txBox="1"/>
      </xdr:nvSpPr>
      <xdr:spPr>
        <a:xfrm>
          <a:off x="12514795" y="168007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9" name="正方形/長方形 71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0" name="正方形/長方形 71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1" name="正方形/長方形 72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2" name="正方形/長方形 72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3" name="正方形/長方形 72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4" name="正方形/長方形 72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5" name="正方形/長方形 72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6" name="正方形/長方形 72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7" name="テキスト ボックス 72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8" name="直線コネクタ 72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9" name="直線コネクタ 728"/>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0" name="テキスト ボックス 729"/>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1" name="直線コネクタ 730"/>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32" name="テキスト ボックス 731"/>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3" name="直線コネクタ 732"/>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4" name="テキスト ボックス 733"/>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5" name="直線コネクタ 734"/>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6" name="テキスト ボックス 735"/>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7" name="直線コネクタ 73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8" name="テキスト ボックス 737"/>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9"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4117</xdr:rowOff>
    </xdr:from>
    <xdr:to>
      <xdr:col>116</xdr:col>
      <xdr:colOff>62864</xdr:colOff>
      <xdr:row>38</xdr:row>
      <xdr:rowOff>139700</xdr:rowOff>
    </xdr:to>
    <xdr:cxnSp macro="">
      <xdr:nvCxnSpPr>
        <xdr:cNvPr id="740" name="直線コネクタ 739"/>
        <xdr:cNvCxnSpPr/>
      </xdr:nvCxnSpPr>
      <xdr:spPr>
        <a:xfrm flipV="1">
          <a:off x="22159595" y="5319067"/>
          <a:ext cx="1269" cy="13357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2349</xdr:rowOff>
    </xdr:from>
    <xdr:ext cx="249299" cy="259045"/>
    <xdr:sp macro="" textlink="">
      <xdr:nvSpPr>
        <xdr:cNvPr id="741" name="諸支出金最小値テキスト"/>
        <xdr:cNvSpPr txBox="1"/>
      </xdr:nvSpPr>
      <xdr:spPr>
        <a:xfrm>
          <a:off x="22212300" y="668889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2" name="直線コネクタ 741"/>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122244</xdr:rowOff>
    </xdr:from>
    <xdr:ext cx="534377" cy="259045"/>
    <xdr:sp macro="" textlink="">
      <xdr:nvSpPr>
        <xdr:cNvPr id="743" name="諸支出金最大値テキスト"/>
        <xdr:cNvSpPr txBox="1"/>
      </xdr:nvSpPr>
      <xdr:spPr>
        <a:xfrm>
          <a:off x="22212300" y="5094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58,431</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4117</xdr:rowOff>
    </xdr:from>
    <xdr:to>
      <xdr:col>116</xdr:col>
      <xdr:colOff>152400</xdr:colOff>
      <xdr:row>31</xdr:row>
      <xdr:rowOff>4117</xdr:rowOff>
    </xdr:to>
    <xdr:cxnSp macro="">
      <xdr:nvCxnSpPr>
        <xdr:cNvPr id="744" name="直線コネクタ 743"/>
        <xdr:cNvCxnSpPr/>
      </xdr:nvCxnSpPr>
      <xdr:spPr>
        <a:xfrm>
          <a:off x="22072600" y="53190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5" name="直線コネクタ 744"/>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91249</xdr:rowOff>
    </xdr:from>
    <xdr:ext cx="378565" cy="259045"/>
    <xdr:sp macro="" textlink="">
      <xdr:nvSpPr>
        <xdr:cNvPr id="746" name="諸支出金平均値テキスト"/>
        <xdr:cNvSpPr txBox="1"/>
      </xdr:nvSpPr>
      <xdr:spPr>
        <a:xfrm>
          <a:off x="22212300" y="6434899"/>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68372</xdr:rowOff>
    </xdr:from>
    <xdr:to>
      <xdr:col>116</xdr:col>
      <xdr:colOff>114300</xdr:colOff>
      <xdr:row>38</xdr:row>
      <xdr:rowOff>169972</xdr:rowOff>
    </xdr:to>
    <xdr:sp macro="" textlink="">
      <xdr:nvSpPr>
        <xdr:cNvPr id="747" name="フローチャート: 判断 746"/>
        <xdr:cNvSpPr/>
      </xdr:nvSpPr>
      <xdr:spPr>
        <a:xfrm>
          <a:off x="22110700" y="6583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8" name="直線コネクタ 747"/>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72989</xdr:rowOff>
    </xdr:from>
    <xdr:to>
      <xdr:col>112</xdr:col>
      <xdr:colOff>38100</xdr:colOff>
      <xdr:row>39</xdr:row>
      <xdr:rowOff>3139</xdr:rowOff>
    </xdr:to>
    <xdr:sp macro="" textlink="">
      <xdr:nvSpPr>
        <xdr:cNvPr id="749" name="フローチャート: 判断 748"/>
        <xdr:cNvSpPr/>
      </xdr:nvSpPr>
      <xdr:spPr>
        <a:xfrm>
          <a:off x="21272500" y="6588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19666</xdr:rowOff>
    </xdr:from>
    <xdr:ext cx="378565" cy="259045"/>
    <xdr:sp macro="" textlink="">
      <xdr:nvSpPr>
        <xdr:cNvPr id="750" name="テキスト ボックス 749"/>
        <xdr:cNvSpPr txBox="1"/>
      </xdr:nvSpPr>
      <xdr:spPr>
        <a:xfrm>
          <a:off x="21134017" y="636331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51" name="直線コネクタ 750"/>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77219</xdr:rowOff>
    </xdr:from>
    <xdr:to>
      <xdr:col>107</xdr:col>
      <xdr:colOff>101600</xdr:colOff>
      <xdr:row>39</xdr:row>
      <xdr:rowOff>7369</xdr:rowOff>
    </xdr:to>
    <xdr:sp macro="" textlink="">
      <xdr:nvSpPr>
        <xdr:cNvPr id="752" name="フローチャート: 判断 751"/>
        <xdr:cNvSpPr/>
      </xdr:nvSpPr>
      <xdr:spPr>
        <a:xfrm>
          <a:off x="20383500" y="65923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23896</xdr:rowOff>
    </xdr:from>
    <xdr:ext cx="378565" cy="259045"/>
    <xdr:sp macro="" textlink="">
      <xdr:nvSpPr>
        <xdr:cNvPr id="753" name="テキスト ボックス 752"/>
        <xdr:cNvSpPr txBox="1"/>
      </xdr:nvSpPr>
      <xdr:spPr>
        <a:xfrm>
          <a:off x="20245017" y="636754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4" name="直線コネクタ 753"/>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79528</xdr:rowOff>
    </xdr:from>
    <xdr:to>
      <xdr:col>102</xdr:col>
      <xdr:colOff>165100</xdr:colOff>
      <xdr:row>39</xdr:row>
      <xdr:rowOff>9678</xdr:rowOff>
    </xdr:to>
    <xdr:sp macro="" textlink="">
      <xdr:nvSpPr>
        <xdr:cNvPr id="755" name="フローチャート: 判断 754"/>
        <xdr:cNvSpPr/>
      </xdr:nvSpPr>
      <xdr:spPr>
        <a:xfrm>
          <a:off x="19494500" y="6594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26204</xdr:rowOff>
    </xdr:from>
    <xdr:ext cx="378565" cy="259045"/>
    <xdr:sp macro="" textlink="">
      <xdr:nvSpPr>
        <xdr:cNvPr id="756" name="テキスト ボックス 755"/>
        <xdr:cNvSpPr txBox="1"/>
      </xdr:nvSpPr>
      <xdr:spPr>
        <a:xfrm>
          <a:off x="19356017" y="63698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82590</xdr:rowOff>
    </xdr:from>
    <xdr:to>
      <xdr:col>98</xdr:col>
      <xdr:colOff>38100</xdr:colOff>
      <xdr:row>39</xdr:row>
      <xdr:rowOff>12740</xdr:rowOff>
    </xdr:to>
    <xdr:sp macro="" textlink="">
      <xdr:nvSpPr>
        <xdr:cNvPr id="757" name="フローチャート: 判断 756"/>
        <xdr:cNvSpPr/>
      </xdr:nvSpPr>
      <xdr:spPr>
        <a:xfrm>
          <a:off x="18605500" y="6597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29268</xdr:rowOff>
    </xdr:from>
    <xdr:ext cx="378565" cy="259045"/>
    <xdr:sp macro="" textlink="">
      <xdr:nvSpPr>
        <xdr:cNvPr id="758" name="テキスト ボックス 757"/>
        <xdr:cNvSpPr txBox="1"/>
      </xdr:nvSpPr>
      <xdr:spPr>
        <a:xfrm>
          <a:off x="18467017" y="63729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9" name="テキスト ボックス 75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0" name="テキスト ボックス 75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1" name="テキスト ボックス 76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2" name="テキスト ボックス 76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3" name="テキスト ボックス 76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4" name="楕円 763"/>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46799</xdr:rowOff>
    </xdr:from>
    <xdr:ext cx="249299" cy="259045"/>
    <xdr:sp macro="" textlink="">
      <xdr:nvSpPr>
        <xdr:cNvPr id="765" name="諸支出金該当値テキスト"/>
        <xdr:cNvSpPr txBox="1"/>
      </xdr:nvSpPr>
      <xdr:spPr>
        <a:xfrm>
          <a:off x="22212300" y="656189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6" name="楕円 765"/>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7" name="テキスト ボックス 766"/>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8" name="楕円 767"/>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9" name="テキスト ボックス 768"/>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0" name="楕円 769"/>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71" name="テキスト ボックス 770"/>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2" name="楕円 771"/>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3" name="テキスト ボックス 772"/>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4" name="正方形/長方形 77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5" name="正方形/長方形 77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6" name="正方形/長方形 77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7" name="正方形/長方形 77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8" name="正方形/長方形 77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9" name="正方形/長方形 77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0" name="正方形/長方形 77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1" name="正方形/長方形 78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2" name="テキスト ボックス 78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3" name="直線コネクタ 78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84" name="直線コネクタ 783"/>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85" name="テキスト ボックス 784"/>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86" name="直線コネクタ 785"/>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55</xdr:row>
      <xdr:rowOff>54627</xdr:rowOff>
    </xdr:from>
    <xdr:ext cx="312906" cy="259045"/>
    <xdr:sp macro="" textlink="">
      <xdr:nvSpPr>
        <xdr:cNvPr id="787" name="テキスト ボックス 786"/>
        <xdr:cNvSpPr txBox="1"/>
      </xdr:nvSpPr>
      <xdr:spPr>
        <a:xfrm>
          <a:off x="17975094" y="9484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88" name="直線コネクタ 787"/>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52</xdr:row>
      <xdr:rowOff>111777</xdr:rowOff>
    </xdr:from>
    <xdr:ext cx="312906" cy="259045"/>
    <xdr:sp macro="" textlink="">
      <xdr:nvSpPr>
        <xdr:cNvPr id="789" name="テキスト ボックス 788"/>
        <xdr:cNvSpPr txBox="1"/>
      </xdr:nvSpPr>
      <xdr:spPr>
        <a:xfrm>
          <a:off x="17975094" y="9027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90" name="直線コネクタ 789"/>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49</xdr:row>
      <xdr:rowOff>168927</xdr:rowOff>
    </xdr:from>
    <xdr:ext cx="312906" cy="259045"/>
    <xdr:sp macro="" textlink="">
      <xdr:nvSpPr>
        <xdr:cNvPr id="791" name="テキスト ボックス 790"/>
        <xdr:cNvSpPr txBox="1"/>
      </xdr:nvSpPr>
      <xdr:spPr>
        <a:xfrm>
          <a:off x="17975094" y="8569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2" name="直線コネクタ 791"/>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47</xdr:row>
      <xdr:rowOff>54627</xdr:rowOff>
    </xdr:from>
    <xdr:ext cx="312906" cy="259045"/>
    <xdr:sp macro="" textlink="">
      <xdr:nvSpPr>
        <xdr:cNvPr id="793" name="テキスト ボックス 792"/>
        <xdr:cNvSpPr txBox="1"/>
      </xdr:nvSpPr>
      <xdr:spPr>
        <a:xfrm>
          <a:off x="17975094" y="8112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4"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58</xdr:row>
      <xdr:rowOff>139700</xdr:rowOff>
    </xdr:from>
    <xdr:to>
      <xdr:col>116</xdr:col>
      <xdr:colOff>62864</xdr:colOff>
      <xdr:row>58</xdr:row>
      <xdr:rowOff>139700</xdr:rowOff>
    </xdr:to>
    <xdr:cxnSp macro="">
      <xdr:nvCxnSpPr>
        <xdr:cNvPr id="795" name="直線コネクタ 794"/>
        <xdr:cNvCxnSpPr/>
      </xdr:nvCxnSpPr>
      <xdr:spPr>
        <a:xfrm>
          <a:off x="22159595" y="10083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10177</xdr:rowOff>
    </xdr:from>
    <xdr:ext cx="249299" cy="259045"/>
    <xdr:sp macro="" textlink="">
      <xdr:nvSpPr>
        <xdr:cNvPr id="796" name="前年度繰上充用金最小値テキスト"/>
        <xdr:cNvSpPr txBox="1"/>
      </xdr:nvSpPr>
      <xdr:spPr>
        <a:xfrm>
          <a:off x="2221230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97" name="直線コネクタ 796"/>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10177</xdr:rowOff>
    </xdr:from>
    <xdr:ext cx="249299" cy="259045"/>
    <xdr:sp macro="" textlink="">
      <xdr:nvSpPr>
        <xdr:cNvPr id="798" name="前年度繰上充用金最大値テキスト"/>
        <xdr:cNvSpPr txBox="1"/>
      </xdr:nvSpPr>
      <xdr:spPr>
        <a:xfrm>
          <a:off x="22212300" y="978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99" name="直線コネクタ 798"/>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139700</xdr:rowOff>
    </xdr:from>
    <xdr:to>
      <xdr:col>116</xdr:col>
      <xdr:colOff>63500</xdr:colOff>
      <xdr:row>58</xdr:row>
      <xdr:rowOff>139700</xdr:rowOff>
    </xdr:to>
    <xdr:cxnSp macro="">
      <xdr:nvCxnSpPr>
        <xdr:cNvPr id="800" name="直線コネクタ 799"/>
        <xdr:cNvCxnSpPr/>
      </xdr:nvCxnSpPr>
      <xdr:spPr>
        <a:xfrm>
          <a:off x="21323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67327</xdr:rowOff>
    </xdr:from>
    <xdr:ext cx="249299" cy="259045"/>
    <xdr:sp macro="" textlink="">
      <xdr:nvSpPr>
        <xdr:cNvPr id="801" name="前年度繰上充用金平均値テキスト"/>
        <xdr:cNvSpPr txBox="1"/>
      </xdr:nvSpPr>
      <xdr:spPr>
        <a:xfrm>
          <a:off x="22212300" y="10011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02" name="フローチャート: 判断 801"/>
        <xdr:cNvSpPr/>
      </xdr:nvSpPr>
      <xdr:spPr>
        <a:xfrm>
          <a:off x="22110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139700</xdr:rowOff>
    </xdr:from>
    <xdr:to>
      <xdr:col>111</xdr:col>
      <xdr:colOff>177800</xdr:colOff>
      <xdr:row>58</xdr:row>
      <xdr:rowOff>139700</xdr:rowOff>
    </xdr:to>
    <xdr:cxnSp macro="">
      <xdr:nvCxnSpPr>
        <xdr:cNvPr id="803" name="直線コネクタ 802"/>
        <xdr:cNvCxnSpPr/>
      </xdr:nvCxnSpPr>
      <xdr:spPr>
        <a:xfrm>
          <a:off x="2043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88900</xdr:rowOff>
    </xdr:from>
    <xdr:to>
      <xdr:col>112</xdr:col>
      <xdr:colOff>38100</xdr:colOff>
      <xdr:row>59</xdr:row>
      <xdr:rowOff>19050</xdr:rowOff>
    </xdr:to>
    <xdr:sp macro="" textlink="">
      <xdr:nvSpPr>
        <xdr:cNvPr id="804" name="フローチャート: 判断 803"/>
        <xdr:cNvSpPr/>
      </xdr:nvSpPr>
      <xdr:spPr>
        <a:xfrm>
          <a:off x="21272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10177</xdr:rowOff>
    </xdr:from>
    <xdr:ext cx="249299" cy="259045"/>
    <xdr:sp macro="" textlink="">
      <xdr:nvSpPr>
        <xdr:cNvPr id="805" name="テキスト ボックス 804"/>
        <xdr:cNvSpPr txBox="1"/>
      </xdr:nvSpPr>
      <xdr:spPr>
        <a:xfrm>
          <a:off x="2119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139700</xdr:rowOff>
    </xdr:from>
    <xdr:to>
      <xdr:col>107</xdr:col>
      <xdr:colOff>50800</xdr:colOff>
      <xdr:row>58</xdr:row>
      <xdr:rowOff>139700</xdr:rowOff>
    </xdr:to>
    <xdr:cxnSp macro="">
      <xdr:nvCxnSpPr>
        <xdr:cNvPr id="806" name="直線コネクタ 805"/>
        <xdr:cNvCxnSpPr/>
      </xdr:nvCxnSpPr>
      <xdr:spPr>
        <a:xfrm>
          <a:off x="19545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88900</xdr:rowOff>
    </xdr:from>
    <xdr:to>
      <xdr:col>107</xdr:col>
      <xdr:colOff>101600</xdr:colOff>
      <xdr:row>59</xdr:row>
      <xdr:rowOff>19050</xdr:rowOff>
    </xdr:to>
    <xdr:sp macro="" textlink="">
      <xdr:nvSpPr>
        <xdr:cNvPr id="807" name="フローチャート: 判断 806"/>
        <xdr:cNvSpPr/>
      </xdr:nvSpPr>
      <xdr:spPr>
        <a:xfrm>
          <a:off x="20383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10177</xdr:rowOff>
    </xdr:from>
    <xdr:ext cx="249299" cy="259045"/>
    <xdr:sp macro="" textlink="">
      <xdr:nvSpPr>
        <xdr:cNvPr id="808" name="テキスト ボックス 807"/>
        <xdr:cNvSpPr txBox="1"/>
      </xdr:nvSpPr>
      <xdr:spPr>
        <a:xfrm>
          <a:off x="2030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139700</xdr:rowOff>
    </xdr:from>
    <xdr:to>
      <xdr:col>102</xdr:col>
      <xdr:colOff>114300</xdr:colOff>
      <xdr:row>58</xdr:row>
      <xdr:rowOff>139700</xdr:rowOff>
    </xdr:to>
    <xdr:cxnSp macro="">
      <xdr:nvCxnSpPr>
        <xdr:cNvPr id="809" name="直線コネクタ 808"/>
        <xdr:cNvCxnSpPr/>
      </xdr:nvCxnSpPr>
      <xdr:spPr>
        <a:xfrm>
          <a:off x="18656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88900</xdr:rowOff>
    </xdr:from>
    <xdr:to>
      <xdr:col>102</xdr:col>
      <xdr:colOff>165100</xdr:colOff>
      <xdr:row>59</xdr:row>
      <xdr:rowOff>19050</xdr:rowOff>
    </xdr:to>
    <xdr:sp macro="" textlink="">
      <xdr:nvSpPr>
        <xdr:cNvPr id="810" name="フローチャート: 判断 809"/>
        <xdr:cNvSpPr/>
      </xdr:nvSpPr>
      <xdr:spPr>
        <a:xfrm>
          <a:off x="19494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10177</xdr:rowOff>
    </xdr:from>
    <xdr:ext cx="249299" cy="259045"/>
    <xdr:sp macro="" textlink="">
      <xdr:nvSpPr>
        <xdr:cNvPr id="811" name="テキスト ボックス 810"/>
        <xdr:cNvSpPr txBox="1"/>
      </xdr:nvSpPr>
      <xdr:spPr>
        <a:xfrm>
          <a:off x="19420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49</xdr:row>
      <xdr:rowOff>123190</xdr:rowOff>
    </xdr:from>
    <xdr:to>
      <xdr:col>98</xdr:col>
      <xdr:colOff>38100</xdr:colOff>
      <xdr:row>50</xdr:row>
      <xdr:rowOff>53340</xdr:rowOff>
    </xdr:to>
    <xdr:sp macro="" textlink="">
      <xdr:nvSpPr>
        <xdr:cNvPr id="812" name="フローチャート: 判断 811"/>
        <xdr:cNvSpPr/>
      </xdr:nvSpPr>
      <xdr:spPr>
        <a:xfrm>
          <a:off x="18605500" y="8524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48</xdr:row>
      <xdr:rowOff>69867</xdr:rowOff>
    </xdr:from>
    <xdr:ext cx="313932" cy="259045"/>
    <xdr:sp macro="" textlink="">
      <xdr:nvSpPr>
        <xdr:cNvPr id="813" name="テキスト ボックス 812"/>
        <xdr:cNvSpPr txBox="1"/>
      </xdr:nvSpPr>
      <xdr:spPr>
        <a:xfrm>
          <a:off x="18499333" y="829946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4" name="テキスト ボックス 813"/>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5" name="テキスト ボックス 814"/>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6" name="テキスト ボックス 815"/>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7" name="テキスト ボックス 816"/>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8" name="テキスト ボックス 817"/>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19" name="楕円 818"/>
        <xdr:cNvSpPr/>
      </xdr:nvSpPr>
      <xdr:spPr>
        <a:xfrm>
          <a:off x="22110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124477</xdr:rowOff>
    </xdr:from>
    <xdr:ext cx="249299" cy="259045"/>
    <xdr:sp macro="" textlink="">
      <xdr:nvSpPr>
        <xdr:cNvPr id="820" name="前年度繰上充用金該当値テキスト"/>
        <xdr:cNvSpPr txBox="1"/>
      </xdr:nvSpPr>
      <xdr:spPr>
        <a:xfrm>
          <a:off x="22212300" y="9897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88900</xdr:rowOff>
    </xdr:from>
    <xdr:to>
      <xdr:col>112</xdr:col>
      <xdr:colOff>38100</xdr:colOff>
      <xdr:row>59</xdr:row>
      <xdr:rowOff>19050</xdr:rowOff>
    </xdr:to>
    <xdr:sp macro="" textlink="">
      <xdr:nvSpPr>
        <xdr:cNvPr id="821" name="楕円 820"/>
        <xdr:cNvSpPr/>
      </xdr:nvSpPr>
      <xdr:spPr>
        <a:xfrm>
          <a:off x="2127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57</xdr:row>
      <xdr:rowOff>35577</xdr:rowOff>
    </xdr:from>
    <xdr:ext cx="249299" cy="259045"/>
    <xdr:sp macro="" textlink="">
      <xdr:nvSpPr>
        <xdr:cNvPr id="822" name="テキスト ボックス 821"/>
        <xdr:cNvSpPr txBox="1"/>
      </xdr:nvSpPr>
      <xdr:spPr>
        <a:xfrm>
          <a:off x="21198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88900</xdr:rowOff>
    </xdr:from>
    <xdr:to>
      <xdr:col>107</xdr:col>
      <xdr:colOff>101600</xdr:colOff>
      <xdr:row>59</xdr:row>
      <xdr:rowOff>19050</xdr:rowOff>
    </xdr:to>
    <xdr:sp macro="" textlink="">
      <xdr:nvSpPr>
        <xdr:cNvPr id="823" name="楕円 822"/>
        <xdr:cNvSpPr/>
      </xdr:nvSpPr>
      <xdr:spPr>
        <a:xfrm>
          <a:off x="2038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57</xdr:row>
      <xdr:rowOff>35577</xdr:rowOff>
    </xdr:from>
    <xdr:ext cx="249299" cy="259045"/>
    <xdr:sp macro="" textlink="">
      <xdr:nvSpPr>
        <xdr:cNvPr id="824" name="テキスト ボックス 823"/>
        <xdr:cNvSpPr txBox="1"/>
      </xdr:nvSpPr>
      <xdr:spPr>
        <a:xfrm>
          <a:off x="20309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88900</xdr:rowOff>
    </xdr:from>
    <xdr:to>
      <xdr:col>102</xdr:col>
      <xdr:colOff>165100</xdr:colOff>
      <xdr:row>59</xdr:row>
      <xdr:rowOff>19050</xdr:rowOff>
    </xdr:to>
    <xdr:sp macro="" textlink="">
      <xdr:nvSpPr>
        <xdr:cNvPr id="825" name="楕円 824"/>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57</xdr:row>
      <xdr:rowOff>35577</xdr:rowOff>
    </xdr:from>
    <xdr:ext cx="249299" cy="259045"/>
    <xdr:sp macro="" textlink="">
      <xdr:nvSpPr>
        <xdr:cNvPr id="826" name="テキスト ボックス 825"/>
        <xdr:cNvSpPr txBox="1"/>
      </xdr:nvSpPr>
      <xdr:spPr>
        <a:xfrm>
          <a:off x="19420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27" name="楕円 826"/>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10177</xdr:rowOff>
    </xdr:from>
    <xdr:ext cx="249299" cy="259045"/>
    <xdr:sp macro="" textlink="">
      <xdr:nvSpPr>
        <xdr:cNvPr id="828" name="テキスト ボックス 827"/>
        <xdr:cNvSpPr txBox="1"/>
      </xdr:nvSpPr>
      <xdr:spPr>
        <a:xfrm>
          <a:off x="18531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9" name="正方形/長方形 828"/>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0" name="正方形/長方形 829"/>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1" name="テキスト ボックス 830"/>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全体的に類似団体平均とほぼ同等の数値となっているが、民生費については高齢化の進展による高齢者福祉に係る経費の増と、保育料の完全無償化など児童福祉に係る経費の増により、</a:t>
          </a:r>
          <a:endParaRPr lang="ja-JP" altLang="ja-JP" sz="1400">
            <a:effectLst/>
          </a:endParaRPr>
        </a:p>
        <a:p>
          <a:r>
            <a:rPr kumimoji="1" lang="ja-JP" altLang="ja-JP" sz="1100">
              <a:solidFill>
                <a:schemeClr val="dk1"/>
              </a:solidFill>
              <a:effectLst/>
              <a:latin typeface="+mn-lt"/>
              <a:ea typeface="+mn-ea"/>
              <a:cs typeface="+mn-cs"/>
            </a:rPr>
            <a:t>類似団体平均よりも差が大きいものである。</a:t>
          </a:r>
          <a:endParaRPr lang="ja-JP" altLang="ja-JP" sz="1400">
            <a:effectLst/>
          </a:endParaRPr>
        </a:p>
        <a:p>
          <a:r>
            <a:rPr lang="ja-JP" altLang="ja-JP" sz="1100" baseline="0">
              <a:solidFill>
                <a:schemeClr val="dk1"/>
              </a:solidFill>
              <a:effectLst/>
              <a:latin typeface="+mn-lt"/>
              <a:ea typeface="+mn-ea"/>
              <a:cs typeface="+mn-cs"/>
            </a:rPr>
            <a:t>　また、総務費については新たに高齢者向けの公営住宅の建築に係る経費を計上したことによる。土木費については道路や橋梁の整備費の増加や、公営住宅の改修に係る経費を計上したことによる。</a:t>
          </a:r>
          <a:endParaRPr lang="ja-JP" altLang="ja-JP" sz="1400">
            <a:effectLst/>
          </a:endParaRPr>
        </a:p>
        <a:p>
          <a:r>
            <a:rPr kumimoji="1" lang="ja-JP" altLang="ja-JP" sz="1100" baseline="0">
              <a:solidFill>
                <a:schemeClr val="dk1"/>
              </a:solidFill>
              <a:effectLst/>
              <a:latin typeface="+mn-lt"/>
              <a:ea typeface="+mn-ea"/>
              <a:cs typeface="+mn-cs"/>
            </a:rPr>
            <a:t>教育費</a:t>
          </a:r>
          <a:r>
            <a:rPr kumimoji="1" lang="ja-JP" altLang="ja-JP" sz="1100">
              <a:solidFill>
                <a:schemeClr val="dk1"/>
              </a:solidFill>
              <a:effectLst/>
              <a:latin typeface="+mn-lt"/>
              <a:ea typeface="+mn-ea"/>
              <a:cs typeface="+mn-cs"/>
            </a:rPr>
            <a:t>については、町営高穂スキー場のリフト及びロッジの更新に係る経費を計上したことによる。</a:t>
          </a:r>
          <a:endParaRPr lang="ja-JP" altLang="ja-JP" sz="1400">
            <a:effectLst/>
          </a:endParaRPr>
        </a:p>
        <a:p>
          <a:r>
            <a:rPr lang="ja-JP" altLang="ja-JP"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今後は老朽化した公共施設の改修や維持に係る経費も見込まれることから、公共施設総合管理計画に基づいた施設の集約化・複合化による公共施設の縮減に努める。</a:t>
          </a:r>
          <a:endParaRPr lang="ja-JP" altLang="ja-JP" sz="1400">
            <a:effectLst/>
          </a:endParaRPr>
        </a:p>
        <a:p>
          <a:r>
            <a:rPr kumimoji="1" lang="ja-JP" altLang="ja-JP" sz="1100" b="0" i="0" baseline="0">
              <a:solidFill>
                <a:schemeClr val="dk1"/>
              </a:solidFill>
              <a:effectLst/>
              <a:latin typeface="+mn-lt"/>
              <a:ea typeface="+mn-ea"/>
              <a:cs typeface="+mn-cs"/>
            </a:rPr>
            <a:t>　 更に、大型建設事業による起債発行に伴い、後年度に公債費が伸びることが予想されることから、</a:t>
          </a:r>
          <a:r>
            <a:rPr lang="ja-JP" altLang="ja-JP" sz="1100" b="0" i="0" baseline="0">
              <a:solidFill>
                <a:schemeClr val="dk1"/>
              </a:solidFill>
              <a:effectLst/>
              <a:latin typeface="+mn-lt"/>
              <a:ea typeface="+mn-ea"/>
              <a:cs typeface="+mn-cs"/>
            </a:rPr>
            <a:t>優先度の低い事業の廃止・縮小などにより全体的な経費の削減を図り、健全な財政運営に努める。</a:t>
          </a:r>
          <a:endParaRPr lang="ja-JP" altLang="ja-JP" sz="1400">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北海道沼田町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1"/>
          <a:r>
            <a:rPr lang="ja-JP" altLang="ja-JP" sz="1100" b="0" i="0" baseline="0">
              <a:solidFill>
                <a:schemeClr val="dk1"/>
              </a:solidFill>
              <a:effectLst/>
              <a:latin typeface="+mn-lt"/>
              <a:ea typeface="+mn-ea"/>
              <a:cs typeface="+mn-cs"/>
            </a:rPr>
            <a:t>　課税客体に乏しく長引く地域経済の低迷などから財政基盤は弱い状況ではあるが、繰上償還の実施による公債費の削減、全事業へのサンセットの導入、優先度の低い事業の廃止・縮小などにより経費の削減を図り、実質収支については黒字で推移している。公共施設も老朽化により大型修繕が想定されるが、今後も財政推計ローリングなどに基づき財政状況を把握し、適正な財政運営に努める。</a:t>
          </a:r>
          <a:endParaRPr lang="ja-JP" altLang="ja-JP" sz="14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北海道沼田町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100" b="0" i="0" baseline="0">
              <a:solidFill>
                <a:schemeClr val="dk1"/>
              </a:solidFill>
              <a:effectLst/>
              <a:latin typeface="+mn-lt"/>
              <a:ea typeface="+mn-ea"/>
              <a:cs typeface="+mn-cs"/>
            </a:rPr>
            <a:t>　各会計ともに実質収支額が黒字のため当該比率は算出されていない。今後も繰上償還の実施による公債費の削減、全事業へのサンセットの導入、優先度の低い事業の廃止・縮小などにより経費の削減を図り健全な財政運営に努める。</a:t>
          </a:r>
          <a:endParaRPr lang="ja-JP" altLang="ja-JP" sz="14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北海道沼田町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100" b="0" i="0" baseline="0">
              <a:solidFill>
                <a:schemeClr val="dk1"/>
              </a:solidFill>
              <a:effectLst/>
              <a:latin typeface="+mn-lt"/>
              <a:ea typeface="+mn-ea"/>
              <a:cs typeface="+mn-cs"/>
            </a:rPr>
            <a:t>　従前から行っている計画的繰上償還の実施、起債発行の抑制などにより逓減させてきた状況であるが、平成２７年度～平成２９年度にかけて実施した大型建設事業の起債の元金償還が始まったことにより、償還額が令和２年より増加している。そのため、財政ローリングなどに基づき起債発行の抑制・計画的な繰上償還の実施など公債費の適正な把握・管理を行い経費の削減を図り、健全な財政運営に努める。</a:t>
          </a:r>
          <a:endParaRPr lang="ja-JP" altLang="ja-JP" sz="1400">
            <a:effectLst/>
          </a:endParaRP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ここに入力</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北海道沼田町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100" b="0" i="0" baseline="0">
              <a:solidFill>
                <a:schemeClr val="dk1"/>
              </a:solidFill>
              <a:effectLst/>
              <a:latin typeface="+mn-lt"/>
              <a:ea typeface="+mn-ea"/>
              <a:cs typeface="+mn-cs"/>
            </a:rPr>
            <a:t>　将来負担額を充当可能財源等が上回るため当該比率は算出されてない。</a:t>
          </a:r>
          <a:endParaRPr lang="ja-JP" altLang="ja-JP" sz="1400">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4</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北海道沼田町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（増減理由）</a:t>
          </a:r>
          <a:endParaRPr lang="ja-JP" altLang="ja-JP" sz="1400">
            <a:effectLst/>
          </a:endParaRPr>
        </a:p>
        <a:p>
          <a:r>
            <a:rPr kumimoji="1" lang="ja-JP" altLang="ja-JP" sz="1100">
              <a:solidFill>
                <a:schemeClr val="dk1"/>
              </a:solidFill>
              <a:effectLst/>
              <a:latin typeface="+mn-lt"/>
              <a:ea typeface="+mn-ea"/>
              <a:cs typeface="+mn-cs"/>
            </a:rPr>
            <a:t>今後の財政運営において、一般財源確保のため財政調整基金を積み立てたことにより増加している。</a:t>
          </a:r>
          <a:endParaRPr lang="ja-JP" altLang="ja-JP" sz="1400">
            <a:effectLst/>
          </a:endParaRPr>
        </a:p>
        <a:p>
          <a:endParaRPr kumimoji="1" lang="en-US" altLang="ja-JP" sz="1100">
            <a:solidFill>
              <a:schemeClr val="dk1"/>
            </a:solidFill>
            <a:effectLst/>
            <a:latin typeface="+mn-lt"/>
            <a:ea typeface="+mn-ea"/>
            <a:cs typeface="+mn-cs"/>
          </a:endParaRPr>
        </a:p>
        <a:p>
          <a:endParaRPr kumimoji="1" lang="en-US" altLang="ja-JP" sz="1100">
            <a:solidFill>
              <a:schemeClr val="dk1"/>
            </a:solidFill>
            <a:effectLst/>
            <a:latin typeface="+mn-lt"/>
            <a:ea typeface="+mn-ea"/>
            <a:cs typeface="+mn-cs"/>
          </a:endParaRPr>
        </a:p>
        <a:p>
          <a:r>
            <a:rPr kumimoji="1" lang="ja-JP" altLang="ja-JP" sz="1100">
              <a:solidFill>
                <a:schemeClr val="dk1"/>
              </a:solidFill>
              <a:effectLst/>
              <a:latin typeface="+mn-lt"/>
              <a:ea typeface="+mn-ea"/>
              <a:cs typeface="+mn-cs"/>
            </a:rPr>
            <a:t>（今後の方針）</a:t>
          </a:r>
          <a:endParaRPr lang="ja-JP" altLang="ja-JP" sz="1400">
            <a:effectLst/>
          </a:endParaRPr>
        </a:p>
        <a:p>
          <a:r>
            <a:rPr kumimoji="1" lang="ja-JP" altLang="ja-JP" sz="1100">
              <a:solidFill>
                <a:schemeClr val="dk1"/>
              </a:solidFill>
              <a:effectLst/>
              <a:latin typeface="+mn-lt"/>
              <a:ea typeface="+mn-ea"/>
              <a:cs typeface="+mn-cs"/>
            </a:rPr>
            <a:t>ふるさと納税を積み立てるふるさとづくり基金への寄附が多くなっている。</a:t>
          </a:r>
          <a:endParaRPr lang="ja-JP" altLang="ja-JP" sz="1400">
            <a:effectLst/>
          </a:endParaRPr>
        </a:p>
        <a:p>
          <a:r>
            <a:rPr kumimoji="1" lang="ja-JP" altLang="ja-JP" sz="1100">
              <a:solidFill>
                <a:schemeClr val="dk1"/>
              </a:solidFill>
              <a:effectLst/>
              <a:latin typeface="+mn-lt"/>
              <a:ea typeface="+mn-ea"/>
              <a:cs typeface="+mn-cs"/>
            </a:rPr>
            <a:t>いただいた寄附は寄附者の意向に沿って充当していくため、残高は今後大きく伸びることはないと見込まれるが</a:t>
          </a:r>
          <a:endParaRPr lang="ja-JP" altLang="ja-JP" sz="1400">
            <a:effectLst/>
          </a:endParaRPr>
        </a:p>
        <a:p>
          <a:r>
            <a:rPr kumimoji="1" lang="ja-JP" altLang="ja-JP" sz="1100">
              <a:solidFill>
                <a:schemeClr val="dk1"/>
              </a:solidFill>
              <a:effectLst/>
              <a:latin typeface="+mn-lt"/>
              <a:ea typeface="+mn-ea"/>
              <a:cs typeface="+mn-cs"/>
            </a:rPr>
            <a:t>貴重な財源となるため、今後もふるさと納税の獲得に力を入れ、財源を確保し基金の維持を図る。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（基金の使途）</a:t>
          </a:r>
          <a:endParaRPr lang="ja-JP" altLang="ja-JP" sz="1400">
            <a:effectLst/>
          </a:endParaRPr>
        </a:p>
        <a:p>
          <a:r>
            <a:rPr kumimoji="1" lang="ja-JP" altLang="ja-JP" sz="1100">
              <a:solidFill>
                <a:schemeClr val="dk1"/>
              </a:solidFill>
              <a:effectLst/>
              <a:latin typeface="+mn-lt"/>
              <a:ea typeface="+mn-ea"/>
              <a:cs typeface="+mn-cs"/>
            </a:rPr>
            <a:t>○振興基金</a:t>
          </a:r>
          <a:endParaRPr lang="ja-JP" altLang="ja-JP" sz="1400">
            <a:effectLst/>
          </a:endParaRPr>
        </a:p>
        <a:p>
          <a:r>
            <a:rPr kumimoji="1" lang="ja-JP" altLang="ja-JP" sz="1100">
              <a:solidFill>
                <a:schemeClr val="dk1"/>
              </a:solidFill>
              <a:effectLst/>
              <a:latin typeface="+mn-lt"/>
              <a:ea typeface="+mn-ea"/>
              <a:cs typeface="+mn-cs"/>
            </a:rPr>
            <a:t>　沼田町の振興に寄与する事業</a:t>
          </a:r>
          <a:endParaRPr lang="ja-JP" altLang="ja-JP" sz="1400">
            <a:effectLst/>
          </a:endParaRPr>
        </a:p>
        <a:p>
          <a:r>
            <a:rPr kumimoji="1" lang="ja-JP" altLang="ja-JP" sz="1100">
              <a:solidFill>
                <a:schemeClr val="dk1"/>
              </a:solidFill>
              <a:effectLst/>
              <a:latin typeface="+mn-lt"/>
              <a:ea typeface="+mn-ea"/>
              <a:cs typeface="+mn-cs"/>
            </a:rPr>
            <a:t>○ふるさとづくり基金　</a:t>
          </a:r>
          <a:endParaRPr lang="ja-JP" altLang="ja-JP" sz="1400">
            <a:effectLst/>
          </a:endParaRPr>
        </a:p>
        <a:p>
          <a:r>
            <a:rPr kumimoji="1" lang="ja-JP" altLang="ja-JP" sz="1100">
              <a:solidFill>
                <a:schemeClr val="dk1"/>
              </a:solidFill>
              <a:effectLst/>
              <a:latin typeface="+mn-lt"/>
              <a:ea typeface="+mn-ea"/>
              <a:cs typeface="+mn-cs"/>
            </a:rPr>
            <a:t>　安心して暮らしやすいまちづくり、活気まるまちづくり、教育環境に優れたまちづくり、地球環境に貢献するまちづくりに寄与する事業</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○沼田町ＪＲ留萌本線代替輸送確保・跡地整備等推進基金</a:t>
          </a:r>
          <a:endParaRPr lang="ja-JP" altLang="ja-JP" sz="1400">
            <a:effectLst/>
          </a:endParaRPr>
        </a:p>
        <a:p>
          <a:r>
            <a:rPr lang="ja-JP" altLang="ja-JP" sz="1100">
              <a:solidFill>
                <a:schemeClr val="dk1"/>
              </a:solidFill>
              <a:effectLst/>
              <a:latin typeface="+mn-lt"/>
              <a:ea typeface="+mn-ea"/>
              <a:cs typeface="+mn-cs"/>
            </a:rPr>
            <a:t>　沼田町の地域公共交通の確保及びＪＲ跡地を含めた市街地等の整備に要する事業</a:t>
          </a:r>
          <a:endParaRPr lang="ja-JP" altLang="ja-JP" sz="1400">
            <a:effectLst/>
          </a:endParaRPr>
        </a:p>
        <a:p>
          <a:endParaRPr kumimoji="1" lang="en-US" altLang="ja-JP" sz="1100">
            <a:solidFill>
              <a:schemeClr val="dk1"/>
            </a:solidFill>
            <a:effectLst/>
            <a:latin typeface="+mn-lt"/>
            <a:ea typeface="+mn-ea"/>
            <a:cs typeface="+mn-cs"/>
          </a:endParaRPr>
        </a:p>
        <a:p>
          <a:r>
            <a:rPr kumimoji="1" lang="ja-JP" altLang="ja-JP" sz="1100">
              <a:solidFill>
                <a:schemeClr val="dk1"/>
              </a:solidFill>
              <a:effectLst/>
              <a:latin typeface="+mn-lt"/>
              <a:ea typeface="+mn-ea"/>
              <a:cs typeface="+mn-cs"/>
            </a:rPr>
            <a:t>（増減理由）</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　令和８年３月末に廃線となる</a:t>
          </a:r>
          <a:r>
            <a:rPr kumimoji="1" lang="en-US" altLang="ja-JP" sz="1100">
              <a:solidFill>
                <a:schemeClr val="dk1"/>
              </a:solidFill>
              <a:effectLst/>
              <a:latin typeface="+mn-lt"/>
              <a:ea typeface="+mn-ea"/>
              <a:cs typeface="+mn-cs"/>
            </a:rPr>
            <a:t>JR</a:t>
          </a:r>
          <a:r>
            <a:rPr kumimoji="1" lang="ja-JP" altLang="ja-JP" sz="1100">
              <a:solidFill>
                <a:schemeClr val="dk1"/>
              </a:solidFill>
              <a:effectLst/>
              <a:latin typeface="+mn-lt"/>
              <a:ea typeface="+mn-ea"/>
              <a:cs typeface="+mn-cs"/>
            </a:rPr>
            <a:t>留萌本線の今後の代替交通手段確保や跡地整備のため、沼田町ＪＲ留萌本線代替輸送確保・跡地整備等推進基金を創設し積み立てたが</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一方で大型建設事業の財源として振興基金を取り崩したことや、各種事業の財源としてその他の特定目的金を取り崩したことにより減少している。</a:t>
          </a:r>
          <a:endParaRPr lang="ja-JP" altLang="ja-JP" sz="1400">
            <a:effectLst/>
          </a:endParaRPr>
        </a:p>
        <a:p>
          <a:pPr eaLnBrk="1" fontAlgn="auto" latinLnBrk="0" hangingPunct="1"/>
          <a:endParaRPr kumimoji="1" lang="en-US" altLang="ja-JP" sz="1100">
            <a:solidFill>
              <a:schemeClr val="dk1"/>
            </a:solidFill>
            <a:effectLst/>
            <a:latin typeface="+mn-lt"/>
            <a:ea typeface="+mn-ea"/>
            <a:cs typeface="+mn-cs"/>
          </a:endParaRPr>
        </a:p>
        <a:p>
          <a:pPr eaLnBrk="1" fontAlgn="auto" latinLnBrk="0" hangingPunct="1"/>
          <a:r>
            <a:rPr kumimoji="1" lang="ja-JP" altLang="ja-JP" sz="1100">
              <a:solidFill>
                <a:schemeClr val="dk1"/>
              </a:solidFill>
              <a:effectLst/>
              <a:latin typeface="+mn-lt"/>
              <a:ea typeface="+mn-ea"/>
              <a:cs typeface="+mn-cs"/>
            </a:rPr>
            <a:t>（今後の方針）</a:t>
          </a:r>
          <a:endParaRPr lang="ja-JP" altLang="ja-JP" sz="1400">
            <a:effectLst/>
          </a:endParaRPr>
        </a:p>
        <a:p>
          <a:r>
            <a:rPr kumimoji="1" lang="ja-JP" altLang="ja-JP" sz="1100">
              <a:solidFill>
                <a:schemeClr val="dk1"/>
              </a:solidFill>
              <a:effectLst/>
              <a:latin typeface="+mn-lt"/>
              <a:ea typeface="+mn-ea"/>
              <a:cs typeface="+mn-cs"/>
            </a:rPr>
            <a:t>ふるさと納税を積み立てるふるさとづくり基金への寄附が多くなっている。</a:t>
          </a:r>
          <a:endParaRPr lang="ja-JP" altLang="ja-JP" sz="1400">
            <a:effectLst/>
          </a:endParaRPr>
        </a:p>
        <a:p>
          <a:r>
            <a:rPr kumimoji="1" lang="ja-JP" altLang="ja-JP" sz="1100">
              <a:solidFill>
                <a:schemeClr val="dk1"/>
              </a:solidFill>
              <a:effectLst/>
              <a:latin typeface="+mn-lt"/>
              <a:ea typeface="+mn-ea"/>
              <a:cs typeface="+mn-cs"/>
            </a:rPr>
            <a:t>いただいた寄附は寄附者の意向に沿って充当していくため、残高は今後大きく伸びることはないと見込まれるが</a:t>
          </a:r>
          <a:endParaRPr lang="ja-JP" altLang="ja-JP" sz="1400">
            <a:effectLst/>
          </a:endParaRPr>
        </a:p>
        <a:p>
          <a:r>
            <a:rPr kumimoji="1" lang="ja-JP" altLang="ja-JP" sz="1100">
              <a:solidFill>
                <a:schemeClr val="dk1"/>
              </a:solidFill>
              <a:effectLst/>
              <a:latin typeface="+mn-lt"/>
              <a:ea typeface="+mn-ea"/>
              <a:cs typeface="+mn-cs"/>
            </a:rPr>
            <a:t>貴重な財源となるため今後もふるさと納税の獲得に力を入れ、財源を確保し基金の維持を図る。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（増減理由）</a:t>
          </a:r>
          <a:endParaRPr lang="ja-JP" altLang="ja-JP" sz="1400">
            <a:effectLst/>
          </a:endParaRPr>
        </a:p>
        <a:p>
          <a:r>
            <a:rPr kumimoji="1" lang="ja-JP" altLang="ja-JP" sz="1100">
              <a:solidFill>
                <a:schemeClr val="dk1"/>
              </a:solidFill>
              <a:effectLst/>
              <a:latin typeface="+mn-lt"/>
              <a:ea typeface="+mn-ea"/>
              <a:cs typeface="+mn-cs"/>
            </a:rPr>
            <a:t>今後の財政運営において、一般財源確保のため積み立てたことにより増加している。</a:t>
          </a:r>
          <a:endParaRPr lang="ja-JP" altLang="ja-JP" sz="1400">
            <a:effectLst/>
          </a:endParaRPr>
        </a:p>
        <a:p>
          <a:endParaRPr kumimoji="1" lang="en-US" altLang="ja-JP" sz="1100">
            <a:solidFill>
              <a:schemeClr val="dk1"/>
            </a:solidFill>
            <a:effectLst/>
            <a:latin typeface="+mn-lt"/>
            <a:ea typeface="+mn-ea"/>
            <a:cs typeface="+mn-cs"/>
          </a:endParaRPr>
        </a:p>
        <a:p>
          <a:endParaRPr kumimoji="1" lang="en-US" altLang="ja-JP" sz="1100">
            <a:solidFill>
              <a:schemeClr val="dk1"/>
            </a:solidFill>
            <a:effectLst/>
            <a:latin typeface="+mn-lt"/>
            <a:ea typeface="+mn-ea"/>
            <a:cs typeface="+mn-cs"/>
          </a:endParaRPr>
        </a:p>
        <a:p>
          <a:r>
            <a:rPr kumimoji="1" lang="ja-JP" altLang="ja-JP" sz="1100">
              <a:solidFill>
                <a:schemeClr val="dk1"/>
              </a:solidFill>
              <a:effectLst/>
              <a:latin typeface="+mn-lt"/>
              <a:ea typeface="+mn-ea"/>
              <a:cs typeface="+mn-cs"/>
            </a:rPr>
            <a:t>（今後の方針）</a:t>
          </a:r>
          <a:endParaRPr lang="ja-JP" altLang="ja-JP" sz="1400">
            <a:effectLst/>
          </a:endParaRPr>
        </a:p>
        <a:p>
          <a:r>
            <a:rPr kumimoji="1" lang="ja-JP" altLang="ja-JP" sz="1100">
              <a:solidFill>
                <a:schemeClr val="dk1"/>
              </a:solidFill>
              <a:effectLst/>
              <a:latin typeface="+mn-lt"/>
              <a:ea typeface="+mn-ea"/>
              <a:cs typeface="+mn-cs"/>
            </a:rPr>
            <a:t>人口減少とともに交付税が減少しており、財源の確保が厳しくなってくる一方、住民ニーズの多様化により経費の増加傾向にある。</a:t>
          </a:r>
          <a:endParaRPr lang="ja-JP" altLang="ja-JP" sz="1400">
            <a:effectLst/>
          </a:endParaRPr>
        </a:p>
        <a:p>
          <a:r>
            <a:rPr kumimoji="1" lang="ja-JP" altLang="ja-JP" sz="1100">
              <a:solidFill>
                <a:schemeClr val="dk1"/>
              </a:solidFill>
              <a:effectLst/>
              <a:latin typeface="+mn-lt"/>
              <a:ea typeface="+mn-ea"/>
              <a:cs typeface="+mn-cs"/>
            </a:rPr>
            <a:t>令和５年度以降において基金の取り崩しが見込まれていることから、より一層の経費の削減を図り、健全な財政運営に努める。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（増減理由）</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後年度の公債費を抑制するために実施した、繰上償還の財源として取り崩したことにより減少している。</a:t>
          </a:r>
          <a:endParaRPr lang="ja-JP" altLang="ja-JP" sz="1400">
            <a:effectLst/>
          </a:endParaRPr>
        </a:p>
        <a:p>
          <a:pPr eaLnBrk="1" fontAlgn="auto" latinLnBrk="0" hangingPunct="1"/>
          <a:endParaRPr kumimoji="1" lang="en-US" altLang="ja-JP" sz="1100">
            <a:solidFill>
              <a:schemeClr val="dk1"/>
            </a:solidFill>
            <a:effectLst/>
            <a:latin typeface="+mn-lt"/>
            <a:ea typeface="+mn-ea"/>
            <a:cs typeface="+mn-cs"/>
          </a:endParaRPr>
        </a:p>
        <a:p>
          <a:pPr eaLnBrk="1" fontAlgn="auto" latinLnBrk="0" hangingPunct="1"/>
          <a:endParaRPr kumimoji="1" lang="en-US" altLang="ja-JP" sz="1100">
            <a:solidFill>
              <a:schemeClr val="dk1"/>
            </a:solidFill>
            <a:effectLst/>
            <a:latin typeface="+mn-lt"/>
            <a:ea typeface="+mn-ea"/>
            <a:cs typeface="+mn-cs"/>
          </a:endParaRPr>
        </a:p>
        <a:p>
          <a:pPr eaLnBrk="1" fontAlgn="auto" latinLnBrk="0" hangingPunct="1"/>
          <a:r>
            <a:rPr kumimoji="1" lang="ja-JP" altLang="ja-JP" sz="1100">
              <a:solidFill>
                <a:schemeClr val="dk1"/>
              </a:solidFill>
              <a:effectLst/>
              <a:latin typeface="+mn-lt"/>
              <a:ea typeface="+mn-ea"/>
              <a:cs typeface="+mn-cs"/>
            </a:rPr>
            <a:t>（今後の方針）</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適正な財政運営のため、毎年計画的に繰上償還を行っているが、年々財源確保が厳しくなってきており、今後は償還財源として減債基金の繰入が多くなることが見込まれる。</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　残高は６６１百万円あるが、毎年取り崩していくと数年で枯渇するため、基金の維持を図るべく健全な財政運営に努める。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67</xdr:col>
      <xdr:colOff>0</xdr:colOff>
      <xdr:row>50</xdr:row>
      <xdr:rowOff>0</xdr:rowOff>
    </xdr:from>
    <xdr:to>
      <xdr:col>75</xdr:col>
      <xdr:colOff>0</xdr:colOff>
      <xdr:row>52</xdr:row>
      <xdr:rowOff>0</xdr:rowOff>
    </xdr:to>
    <xdr:sp macro="" textlink="">
      <xdr:nvSpPr>
        <xdr:cNvPr id="4" name="正方形/長方形 3"/>
        <xdr:cNvSpPr/>
      </xdr:nvSpPr>
      <xdr:spPr>
        <a:xfrm>
          <a:off x="13058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50</xdr:row>
      <xdr:rowOff>0</xdr:rowOff>
    </xdr:from>
    <xdr:to>
      <xdr:col>83</xdr:col>
      <xdr:colOff>0</xdr:colOff>
      <xdr:row>52</xdr:row>
      <xdr:rowOff>0</xdr:rowOff>
    </xdr:to>
    <xdr:sp macro="" textlink="">
      <xdr:nvSpPr>
        <xdr:cNvPr id="5" name="正方形/長方形 4"/>
        <xdr:cNvSpPr/>
      </xdr:nvSpPr>
      <xdr:spPr>
        <a:xfrm>
          <a:off x="14582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6" name="正方形/長方形 5"/>
        <xdr:cNvSpPr/>
      </xdr:nvSpPr>
      <xdr:spPr>
        <a:xfrm>
          <a:off x="16106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7" name="正方形/長方形 6"/>
        <xdr:cNvSpPr/>
      </xdr:nvSpPr>
      <xdr:spPr>
        <a:xfrm>
          <a:off x="17630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8" name="正方形/長方形 7"/>
        <xdr:cNvSpPr/>
      </xdr:nvSpPr>
      <xdr:spPr>
        <a:xfrm>
          <a:off x="19154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9" name="正方形/長方形 8"/>
        <xdr:cNvSpPr/>
      </xdr:nvSpPr>
      <xdr:spPr>
        <a:xfrm>
          <a:off x="13058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10" name="正方形/長方形 9"/>
        <xdr:cNvSpPr/>
      </xdr:nvSpPr>
      <xdr:spPr>
        <a:xfrm>
          <a:off x="14582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11" name="正方形/長方形 10"/>
        <xdr:cNvSpPr/>
      </xdr:nvSpPr>
      <xdr:spPr>
        <a:xfrm>
          <a:off x="16106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2" name="正方形/長方形 11"/>
        <xdr:cNvSpPr/>
      </xdr:nvSpPr>
      <xdr:spPr>
        <a:xfrm>
          <a:off x="17630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3" name="正方形/長方形 12"/>
        <xdr:cNvSpPr/>
      </xdr:nvSpPr>
      <xdr:spPr>
        <a:xfrm>
          <a:off x="19154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4" name="正方形/長方形 1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5" name="正方形/長方形 1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6" name="正方形/長方形 1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7" name="正方形/長方形 1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北海道沼田町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8" name="正方形/長方形 1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9" name="正方形/長方形 1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20" name="正方形/長方形 1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21" name="正方形/長方形 2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2" name="正方形/長方形 2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3" name="正方形/長方形 22"/>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2,900
2,892
283.35
6,402,711
6,187,265
168,949
2,702,877
3,223,202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4" name="正方形/長方形 2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5" name="正方形/長方形 2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6" name="正方形/長方形 2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7" name="正方形/長方形 2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8" name="正方形/長方形 2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9" name="正方形/長方形 2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30" name="角丸四角形 2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31" name="正方形/長方形 30"/>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2" name="正方形/長方形 31"/>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3" name="正方形/長方形 32"/>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4" name="直線コネクタ 3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5" name="楕円 3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6" name="フローチャート: 判断 3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7" name="直線コネクタ 3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8" name="直線コネクタ 3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9" name="直線コネクタ 3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40" name="直線コネクタ 3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41" name="テキスト ボックス 40"/>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42" name="テキスト ボックス 41"/>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43" name="テキスト ボックス 42"/>
        <xdr:cNvSpPr txBox="1"/>
      </xdr:nvSpPr>
      <xdr:spPr>
        <a:xfrm>
          <a:off x="419100" y="32512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1032123" cy="259045"/>
    <xdr:sp macro="" textlink="">
      <xdr:nvSpPr>
        <xdr:cNvPr id="44" name="テキスト ボックス 43"/>
        <xdr:cNvSpPr txBox="1"/>
      </xdr:nvSpPr>
      <xdr:spPr>
        <a:xfrm>
          <a:off x="419100" y="3492500"/>
          <a:ext cx="110321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年度中に市町村合併した団体で、合併前の団体毎の決算に基づく健全化判断比率等を算出していない団体については、債務償還比率、実質公債費比率、将来負担比率のグラフを表記しない。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45" name="テキスト ボックス 44"/>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6" name="正方形/長方形 45"/>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7" name="正方形/長方形 46"/>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8" name="正方形/長方形 47"/>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[ 61.6</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9" name="正方形/長方形 48"/>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50" name="正方形/長方形 49"/>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45/148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51" name="正方形/長方形 50"/>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2" name="正方形/長方形 51"/>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3" name="正方形/長方形 52"/>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4" name="正方形/長方形 53"/>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5" name="正方形/長方形 54"/>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6" name="正方形/長方形 55"/>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7" name="正方形/長方形 56"/>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8" name="テキスト ボックス 57"/>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00" baseline="0">
              <a:latin typeface="ＭＳ Ｐゴシック" panose="020B0600070205080204" pitchFamily="50" charset="-128"/>
              <a:ea typeface="ＭＳ Ｐゴシック" panose="020B0600070205080204" pitchFamily="50" charset="-128"/>
            </a:rPr>
            <a:t>　本町には、建築後３０年以上経過している公共施設が多く存在し、老朽化が進行している。</a:t>
          </a:r>
          <a:endParaRPr kumimoji="1" lang="en-US" altLang="ja-JP" sz="900" baseline="0">
            <a:latin typeface="ＭＳ Ｐゴシック" panose="020B0600070205080204" pitchFamily="50" charset="-128"/>
            <a:ea typeface="ＭＳ Ｐゴシック" panose="020B0600070205080204" pitchFamily="50" charset="-128"/>
          </a:endParaRPr>
        </a:p>
        <a:p>
          <a:r>
            <a:rPr kumimoji="1" lang="ja-JP" altLang="en-US" sz="900" baseline="0">
              <a:latin typeface="ＭＳ Ｐゴシック" panose="020B0600070205080204" pitchFamily="50" charset="-128"/>
              <a:ea typeface="ＭＳ Ｐゴシック" panose="020B0600070205080204" pitchFamily="50" charset="-128"/>
            </a:rPr>
            <a:t>　少子高齢化の進展や町民ニーズも変化していることから、令和４年３月に改訂した沼田町公共施設等総合管理計画に基づき、町民ニーズや費用対効果を考慮し、公共施設の統廃合や複合化等による施設総量の適正化を図る。</a:t>
          </a:r>
          <a:endParaRPr kumimoji="1" lang="en-US" altLang="ja-JP" sz="900" baseline="0">
            <a:latin typeface="ＭＳ Ｐゴシック" panose="020B0600070205080204" pitchFamily="50" charset="-128"/>
            <a:ea typeface="ＭＳ Ｐゴシック" panose="020B0600070205080204" pitchFamily="50" charset="-128"/>
          </a:endParaRPr>
        </a:p>
        <a:p>
          <a:r>
            <a:rPr kumimoji="1" lang="ja-JP" altLang="en-US" sz="900" baseline="0">
              <a:latin typeface="ＭＳ Ｐゴシック" panose="020B0600070205080204" pitchFamily="50" charset="-128"/>
              <a:ea typeface="ＭＳ Ｐゴシック" panose="020B0600070205080204" pitchFamily="50" charset="-128"/>
            </a:rPr>
            <a:t>　また、施設の老朽度や維持管理費用等に関する基本情報を記載する施設カルテを充実させ、施設の長寿命化と財政負担の軽減・平準化に取り組むべく、全庁横断的な公共施設等のマネジメントを行う体制の整備を図る。</a:t>
          </a:r>
          <a:endParaRPr kumimoji="1" lang="en-US" altLang="ja-JP" sz="900" baseline="0">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59" name="テキスト ボックス 58"/>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60" name="直線コネクタ 59"/>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61" name="テキスト ボックス 60"/>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62" name="直線コネクタ 61"/>
        <xdr:cNvCxnSpPr/>
      </xdr:nvCxnSpPr>
      <xdr:spPr>
        <a:xfrm>
          <a:off x="1270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63" name="テキスト ボックス 62"/>
        <xdr:cNvSpPr txBox="1"/>
      </xdr:nvSpPr>
      <xdr:spPr>
        <a:xfrm>
          <a:off x="847106" y="670977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64" name="直線コネクタ 63"/>
        <xdr:cNvCxnSpPr/>
      </xdr:nvCxnSpPr>
      <xdr:spPr>
        <a:xfrm>
          <a:off x="1270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65" name="テキスト ボックス 64"/>
        <xdr:cNvSpPr txBox="1"/>
      </xdr:nvSpPr>
      <xdr:spPr>
        <a:xfrm>
          <a:off x="847106" y="640134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66" name="直線コネクタ 65"/>
        <xdr:cNvCxnSpPr/>
      </xdr:nvCxnSpPr>
      <xdr:spPr>
        <a:xfrm>
          <a:off x="1270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67" name="テキスト ボックス 66"/>
        <xdr:cNvSpPr txBox="1"/>
      </xdr:nvSpPr>
      <xdr:spPr>
        <a:xfrm>
          <a:off x="847106" y="6092913"/>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68" name="直線コネクタ 67"/>
        <xdr:cNvCxnSpPr/>
      </xdr:nvCxnSpPr>
      <xdr:spPr>
        <a:xfrm>
          <a:off x="1270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69" name="テキスト ボックス 68"/>
        <xdr:cNvSpPr txBox="1"/>
      </xdr:nvSpPr>
      <xdr:spPr>
        <a:xfrm>
          <a:off x="847106" y="5784485"/>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70" name="直線コネクタ 69"/>
        <xdr:cNvCxnSpPr/>
      </xdr:nvCxnSpPr>
      <xdr:spPr>
        <a:xfrm>
          <a:off x="1270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71" name="テキスト ボックス 70"/>
        <xdr:cNvSpPr txBox="1"/>
      </xdr:nvSpPr>
      <xdr:spPr>
        <a:xfrm>
          <a:off x="847106" y="547605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72" name="直線コネクタ 71"/>
        <xdr:cNvCxnSpPr/>
      </xdr:nvCxnSpPr>
      <xdr:spPr>
        <a:xfrm>
          <a:off x="1270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73" name="テキスト ボックス 72"/>
        <xdr:cNvSpPr txBox="1"/>
      </xdr:nvSpPr>
      <xdr:spPr>
        <a:xfrm>
          <a:off x="847106" y="516762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74" name="直線コネクタ 73"/>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75" name="テキスト ボックス 74"/>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6"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155575</xdr:rowOff>
    </xdr:from>
    <xdr:to>
      <xdr:col>23</xdr:col>
      <xdr:colOff>85090</xdr:colOff>
      <xdr:row>34</xdr:row>
      <xdr:rowOff>168819</xdr:rowOff>
    </xdr:to>
    <xdr:cxnSp macro="">
      <xdr:nvCxnSpPr>
        <xdr:cNvPr id="77" name="直線コネクタ 76"/>
        <xdr:cNvCxnSpPr/>
      </xdr:nvCxnSpPr>
      <xdr:spPr>
        <a:xfrm flipV="1">
          <a:off x="4760595" y="5384800"/>
          <a:ext cx="1270" cy="13848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35</xdr:row>
      <xdr:rowOff>1196</xdr:rowOff>
    </xdr:from>
    <xdr:ext cx="405111" cy="259045"/>
    <xdr:sp macro="" textlink="">
      <xdr:nvSpPr>
        <xdr:cNvPr id="78" name="有形固定資産減価償却率最小値テキスト"/>
        <xdr:cNvSpPr txBox="1"/>
      </xdr:nvSpPr>
      <xdr:spPr>
        <a:xfrm>
          <a:off x="4813300" y="67734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168819</xdr:rowOff>
    </xdr:from>
    <xdr:to>
      <xdr:col>23</xdr:col>
      <xdr:colOff>174625</xdr:colOff>
      <xdr:row>34</xdr:row>
      <xdr:rowOff>168819</xdr:rowOff>
    </xdr:to>
    <xdr:cxnSp macro="">
      <xdr:nvCxnSpPr>
        <xdr:cNvPr id="79" name="直線コネクタ 78"/>
        <xdr:cNvCxnSpPr/>
      </xdr:nvCxnSpPr>
      <xdr:spPr>
        <a:xfrm>
          <a:off x="4673600" y="67696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102252</xdr:rowOff>
    </xdr:from>
    <xdr:ext cx="405111" cy="259045"/>
    <xdr:sp macro="" textlink="">
      <xdr:nvSpPr>
        <xdr:cNvPr id="80" name="有形固定資産減価償却率最大値テキスト"/>
        <xdr:cNvSpPr txBox="1"/>
      </xdr:nvSpPr>
      <xdr:spPr>
        <a:xfrm>
          <a:off x="4813300" y="5160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155575</xdr:rowOff>
    </xdr:from>
    <xdr:to>
      <xdr:col>23</xdr:col>
      <xdr:colOff>174625</xdr:colOff>
      <xdr:row>26</xdr:row>
      <xdr:rowOff>155575</xdr:rowOff>
    </xdr:to>
    <xdr:cxnSp macro="">
      <xdr:nvCxnSpPr>
        <xdr:cNvPr id="81" name="直線コネクタ 80"/>
        <xdr:cNvCxnSpPr/>
      </xdr:nvCxnSpPr>
      <xdr:spPr>
        <a:xfrm>
          <a:off x="4673600" y="538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31</xdr:row>
      <xdr:rowOff>141985</xdr:rowOff>
    </xdr:from>
    <xdr:ext cx="405111" cy="259045"/>
    <xdr:sp macro="" textlink="">
      <xdr:nvSpPr>
        <xdr:cNvPr id="82" name="有形固定資産減価償却率平均値テキスト"/>
        <xdr:cNvSpPr txBox="1"/>
      </xdr:nvSpPr>
      <xdr:spPr>
        <a:xfrm>
          <a:off x="4813300" y="622846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31</xdr:row>
      <xdr:rowOff>163558</xdr:rowOff>
    </xdr:from>
    <xdr:to>
      <xdr:col>23</xdr:col>
      <xdr:colOff>136525</xdr:colOff>
      <xdr:row>32</xdr:row>
      <xdr:rowOff>93708</xdr:rowOff>
    </xdr:to>
    <xdr:sp macro="" textlink="">
      <xdr:nvSpPr>
        <xdr:cNvPr id="83" name="フローチャート: 判断 82"/>
        <xdr:cNvSpPr/>
      </xdr:nvSpPr>
      <xdr:spPr>
        <a:xfrm>
          <a:off x="4711700" y="62500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31</xdr:row>
      <xdr:rowOff>120378</xdr:rowOff>
    </xdr:from>
    <xdr:to>
      <xdr:col>19</xdr:col>
      <xdr:colOff>187325</xdr:colOff>
      <xdr:row>32</xdr:row>
      <xdr:rowOff>50528</xdr:rowOff>
    </xdr:to>
    <xdr:sp macro="" textlink="">
      <xdr:nvSpPr>
        <xdr:cNvPr id="84" name="フローチャート: 判断 83"/>
        <xdr:cNvSpPr/>
      </xdr:nvSpPr>
      <xdr:spPr>
        <a:xfrm>
          <a:off x="4000500" y="6206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31</xdr:row>
      <xdr:rowOff>80282</xdr:rowOff>
    </xdr:from>
    <xdr:to>
      <xdr:col>15</xdr:col>
      <xdr:colOff>187325</xdr:colOff>
      <xdr:row>32</xdr:row>
      <xdr:rowOff>10432</xdr:rowOff>
    </xdr:to>
    <xdr:sp macro="" textlink="">
      <xdr:nvSpPr>
        <xdr:cNvPr id="85" name="フローチャート: 判断 84"/>
        <xdr:cNvSpPr/>
      </xdr:nvSpPr>
      <xdr:spPr>
        <a:xfrm>
          <a:off x="3238500" y="6166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31</xdr:row>
      <xdr:rowOff>58692</xdr:rowOff>
    </xdr:from>
    <xdr:to>
      <xdr:col>11</xdr:col>
      <xdr:colOff>187325</xdr:colOff>
      <xdr:row>31</xdr:row>
      <xdr:rowOff>160292</xdr:rowOff>
    </xdr:to>
    <xdr:sp macro="" textlink="">
      <xdr:nvSpPr>
        <xdr:cNvPr id="86" name="フローチャート: 判断 85"/>
        <xdr:cNvSpPr/>
      </xdr:nvSpPr>
      <xdr:spPr>
        <a:xfrm>
          <a:off x="2476500" y="6145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31</xdr:row>
      <xdr:rowOff>24765</xdr:rowOff>
    </xdr:from>
    <xdr:to>
      <xdr:col>7</xdr:col>
      <xdr:colOff>187325</xdr:colOff>
      <xdr:row>31</xdr:row>
      <xdr:rowOff>126365</xdr:rowOff>
    </xdr:to>
    <xdr:sp macro="" textlink="">
      <xdr:nvSpPr>
        <xdr:cNvPr id="87" name="フローチャート: 判断 86"/>
        <xdr:cNvSpPr/>
      </xdr:nvSpPr>
      <xdr:spPr>
        <a:xfrm>
          <a:off x="1714500" y="6111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8" name="テキスト ボックス 87"/>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R04</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9" name="テキスト ボックス 88"/>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90" name="テキスト ボックス 89"/>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91" name="テキスト ボックス 90"/>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92" name="テキスト ボックス 91"/>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31</xdr:row>
      <xdr:rowOff>98788</xdr:rowOff>
    </xdr:from>
    <xdr:to>
      <xdr:col>23</xdr:col>
      <xdr:colOff>136525</xdr:colOff>
      <xdr:row>32</xdr:row>
      <xdr:rowOff>28938</xdr:rowOff>
    </xdr:to>
    <xdr:sp macro="" textlink="">
      <xdr:nvSpPr>
        <xdr:cNvPr id="93" name="楕円 92"/>
        <xdr:cNvSpPr/>
      </xdr:nvSpPr>
      <xdr:spPr>
        <a:xfrm>
          <a:off x="4711700" y="6185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30</xdr:row>
      <xdr:rowOff>121665</xdr:rowOff>
    </xdr:from>
    <xdr:ext cx="405111" cy="259045"/>
    <xdr:sp macro="" textlink="">
      <xdr:nvSpPr>
        <xdr:cNvPr id="94" name="有形固定資産減価償却率該当値テキスト"/>
        <xdr:cNvSpPr txBox="1"/>
      </xdr:nvSpPr>
      <xdr:spPr>
        <a:xfrm>
          <a:off x="4813300" y="60366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31</xdr:row>
      <xdr:rowOff>64861</xdr:rowOff>
    </xdr:from>
    <xdr:to>
      <xdr:col>19</xdr:col>
      <xdr:colOff>187325</xdr:colOff>
      <xdr:row>31</xdr:row>
      <xdr:rowOff>166461</xdr:rowOff>
    </xdr:to>
    <xdr:sp macro="" textlink="">
      <xdr:nvSpPr>
        <xdr:cNvPr id="95" name="楕円 94"/>
        <xdr:cNvSpPr/>
      </xdr:nvSpPr>
      <xdr:spPr>
        <a:xfrm>
          <a:off x="4000500" y="6151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31</xdr:row>
      <xdr:rowOff>115661</xdr:rowOff>
    </xdr:from>
    <xdr:to>
      <xdr:col>23</xdr:col>
      <xdr:colOff>85725</xdr:colOff>
      <xdr:row>31</xdr:row>
      <xdr:rowOff>149588</xdr:rowOff>
    </xdr:to>
    <xdr:cxnSp macro="">
      <xdr:nvCxnSpPr>
        <xdr:cNvPr id="96" name="直線コネクタ 95"/>
        <xdr:cNvCxnSpPr/>
      </xdr:nvCxnSpPr>
      <xdr:spPr>
        <a:xfrm>
          <a:off x="4051300" y="6202136"/>
          <a:ext cx="711200" cy="339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31</xdr:row>
      <xdr:rowOff>123462</xdr:rowOff>
    </xdr:from>
    <xdr:to>
      <xdr:col>15</xdr:col>
      <xdr:colOff>187325</xdr:colOff>
      <xdr:row>32</xdr:row>
      <xdr:rowOff>53612</xdr:rowOff>
    </xdr:to>
    <xdr:sp macro="" textlink="">
      <xdr:nvSpPr>
        <xdr:cNvPr id="97" name="楕円 96"/>
        <xdr:cNvSpPr/>
      </xdr:nvSpPr>
      <xdr:spPr>
        <a:xfrm>
          <a:off x="3238500" y="6209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31</xdr:row>
      <xdr:rowOff>115661</xdr:rowOff>
    </xdr:from>
    <xdr:to>
      <xdr:col>19</xdr:col>
      <xdr:colOff>136525</xdr:colOff>
      <xdr:row>32</xdr:row>
      <xdr:rowOff>2812</xdr:rowOff>
    </xdr:to>
    <xdr:cxnSp macro="">
      <xdr:nvCxnSpPr>
        <xdr:cNvPr id="98" name="直線コネクタ 97"/>
        <xdr:cNvCxnSpPr/>
      </xdr:nvCxnSpPr>
      <xdr:spPr>
        <a:xfrm flipV="1">
          <a:off x="3289300" y="6202136"/>
          <a:ext cx="762000" cy="58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31</xdr:row>
      <xdr:rowOff>71029</xdr:rowOff>
    </xdr:from>
    <xdr:to>
      <xdr:col>11</xdr:col>
      <xdr:colOff>187325</xdr:colOff>
      <xdr:row>32</xdr:row>
      <xdr:rowOff>1179</xdr:rowOff>
    </xdr:to>
    <xdr:sp macro="" textlink="">
      <xdr:nvSpPr>
        <xdr:cNvPr id="99" name="楕円 98"/>
        <xdr:cNvSpPr/>
      </xdr:nvSpPr>
      <xdr:spPr>
        <a:xfrm>
          <a:off x="2476500" y="6157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31</xdr:row>
      <xdr:rowOff>121829</xdr:rowOff>
    </xdr:from>
    <xdr:to>
      <xdr:col>15</xdr:col>
      <xdr:colOff>136525</xdr:colOff>
      <xdr:row>32</xdr:row>
      <xdr:rowOff>2812</xdr:rowOff>
    </xdr:to>
    <xdr:cxnSp macro="">
      <xdr:nvCxnSpPr>
        <xdr:cNvPr id="100" name="直線コネクタ 99"/>
        <xdr:cNvCxnSpPr/>
      </xdr:nvCxnSpPr>
      <xdr:spPr>
        <a:xfrm>
          <a:off x="2527300" y="6208304"/>
          <a:ext cx="762000" cy="52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31</xdr:row>
      <xdr:rowOff>49439</xdr:rowOff>
    </xdr:from>
    <xdr:to>
      <xdr:col>7</xdr:col>
      <xdr:colOff>187325</xdr:colOff>
      <xdr:row>31</xdr:row>
      <xdr:rowOff>151039</xdr:rowOff>
    </xdr:to>
    <xdr:sp macro="" textlink="">
      <xdr:nvSpPr>
        <xdr:cNvPr id="101" name="楕円 100"/>
        <xdr:cNvSpPr/>
      </xdr:nvSpPr>
      <xdr:spPr>
        <a:xfrm>
          <a:off x="1714500" y="6135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31</xdr:row>
      <xdr:rowOff>100239</xdr:rowOff>
    </xdr:from>
    <xdr:to>
      <xdr:col>11</xdr:col>
      <xdr:colOff>136525</xdr:colOff>
      <xdr:row>31</xdr:row>
      <xdr:rowOff>121829</xdr:rowOff>
    </xdr:to>
    <xdr:cxnSp macro="">
      <xdr:nvCxnSpPr>
        <xdr:cNvPr id="102" name="直線コネクタ 101"/>
        <xdr:cNvCxnSpPr/>
      </xdr:nvCxnSpPr>
      <xdr:spPr>
        <a:xfrm>
          <a:off x="1765300" y="6186714"/>
          <a:ext cx="762000" cy="21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32</xdr:row>
      <xdr:rowOff>41655</xdr:rowOff>
    </xdr:from>
    <xdr:ext cx="405111" cy="259045"/>
    <xdr:sp macro="" textlink="">
      <xdr:nvSpPr>
        <xdr:cNvPr id="103" name="n_1aveValue有形固定資産減価償却率"/>
        <xdr:cNvSpPr txBox="1"/>
      </xdr:nvSpPr>
      <xdr:spPr>
        <a:xfrm>
          <a:off x="3836044" y="62995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30</xdr:row>
      <xdr:rowOff>26959</xdr:rowOff>
    </xdr:from>
    <xdr:ext cx="405111" cy="259045"/>
    <xdr:sp macro="" textlink="">
      <xdr:nvSpPr>
        <xdr:cNvPr id="104" name="n_2aveValue有形固定資産減価償却率"/>
        <xdr:cNvSpPr txBox="1"/>
      </xdr:nvSpPr>
      <xdr:spPr>
        <a:xfrm>
          <a:off x="3086744" y="59419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30</xdr:row>
      <xdr:rowOff>5369</xdr:rowOff>
    </xdr:from>
    <xdr:ext cx="405111" cy="259045"/>
    <xdr:sp macro="" textlink="">
      <xdr:nvSpPr>
        <xdr:cNvPr id="105" name="n_3aveValue有形固定資産減価償却率"/>
        <xdr:cNvSpPr txBox="1"/>
      </xdr:nvSpPr>
      <xdr:spPr>
        <a:xfrm>
          <a:off x="2324744" y="59203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29</xdr:row>
      <xdr:rowOff>142892</xdr:rowOff>
    </xdr:from>
    <xdr:ext cx="405111" cy="259045"/>
    <xdr:sp macro="" textlink="">
      <xdr:nvSpPr>
        <xdr:cNvPr id="106" name="n_4aveValue有形固定資産減価償却率"/>
        <xdr:cNvSpPr txBox="1"/>
      </xdr:nvSpPr>
      <xdr:spPr>
        <a:xfrm>
          <a:off x="1562744" y="58864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30</xdr:row>
      <xdr:rowOff>11538</xdr:rowOff>
    </xdr:from>
    <xdr:ext cx="405111" cy="259045"/>
    <xdr:sp macro="" textlink="">
      <xdr:nvSpPr>
        <xdr:cNvPr id="107" name="n_1mainValue有形固定資産減価償却率"/>
        <xdr:cNvSpPr txBox="1"/>
      </xdr:nvSpPr>
      <xdr:spPr>
        <a:xfrm>
          <a:off x="3836044" y="59265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32</xdr:row>
      <xdr:rowOff>44739</xdr:rowOff>
    </xdr:from>
    <xdr:ext cx="405111" cy="259045"/>
    <xdr:sp macro="" textlink="">
      <xdr:nvSpPr>
        <xdr:cNvPr id="108" name="n_2mainValue有形固定資産減価償却率"/>
        <xdr:cNvSpPr txBox="1"/>
      </xdr:nvSpPr>
      <xdr:spPr>
        <a:xfrm>
          <a:off x="3086744" y="63026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31</xdr:row>
      <xdr:rowOff>163756</xdr:rowOff>
    </xdr:from>
    <xdr:ext cx="405111" cy="259045"/>
    <xdr:sp macro="" textlink="">
      <xdr:nvSpPr>
        <xdr:cNvPr id="109" name="n_3mainValue有形固定資産減価償却率"/>
        <xdr:cNvSpPr txBox="1"/>
      </xdr:nvSpPr>
      <xdr:spPr>
        <a:xfrm>
          <a:off x="2324744" y="62502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31</xdr:row>
      <xdr:rowOff>142166</xdr:rowOff>
    </xdr:from>
    <xdr:ext cx="405111" cy="259045"/>
    <xdr:sp macro="" textlink="">
      <xdr:nvSpPr>
        <xdr:cNvPr id="110" name="n_4mainValue有形固定資産減価償却率"/>
        <xdr:cNvSpPr txBox="1"/>
      </xdr:nvSpPr>
      <xdr:spPr>
        <a:xfrm>
          <a:off x="1562744" y="62286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11" name="正方形/長方形 110"/>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12" name="正方形/長方形 111"/>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71</xdr:col>
      <xdr:colOff>39364</xdr:colOff>
      <xdr:row>22</xdr:row>
      <xdr:rowOff>64546</xdr:rowOff>
    </xdr:from>
    <xdr:to>
      <xdr:col>75</xdr:col>
      <xdr:colOff>132085</xdr:colOff>
      <xdr:row>24</xdr:row>
      <xdr:rowOff>30705</xdr:rowOff>
    </xdr:to>
    <xdr:sp macro="" textlink="">
      <xdr:nvSpPr>
        <xdr:cNvPr id="113" name="正方形/長方形 112"/>
        <xdr:cNvSpPr/>
      </xdr:nvSpPr>
      <xdr:spPr>
        <a:xfrm>
          <a:off x="13860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[ 55.7</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14" name="正方形/長方形 113"/>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15" name="正方形/長方形 114"/>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16" name="正方形/長方形 115"/>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17" name="正方形/長方形 116"/>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18" name="正方形/長方形 117"/>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19" name="正方形/長方形 118"/>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0" name="正方形/長方形 119"/>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21" name="正方形/長方形 120"/>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22" name="正方形/長方形 121"/>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23" name="テキスト ボックス 122"/>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00">
              <a:latin typeface="ＭＳ Ｐゴシック" panose="020B0600070205080204" pitchFamily="50" charset="-128"/>
              <a:ea typeface="ＭＳ Ｐゴシック" panose="020B0600070205080204" pitchFamily="50" charset="-128"/>
            </a:rPr>
            <a:t>　本町には、建築後３０年以上経過している公共施設が多く存在し、老朽化が進行している。</a:t>
          </a:r>
          <a:endParaRPr kumimoji="1" lang="en-US" altLang="ja-JP" sz="900">
            <a:latin typeface="ＭＳ Ｐゴシック" panose="020B0600070205080204" pitchFamily="50" charset="-128"/>
            <a:ea typeface="ＭＳ Ｐゴシック" panose="020B0600070205080204" pitchFamily="50" charset="-128"/>
          </a:endParaRPr>
        </a:p>
        <a:p>
          <a:r>
            <a:rPr kumimoji="1" lang="ja-JP" altLang="en-US" sz="900">
              <a:latin typeface="ＭＳ Ｐゴシック" panose="020B0600070205080204" pitchFamily="50" charset="-128"/>
              <a:ea typeface="ＭＳ Ｐゴシック" panose="020B0600070205080204" pitchFamily="50" charset="-128"/>
            </a:rPr>
            <a:t>　少子高齢化の進展や町民ニーズも変化していることから、令和４年３月に改訂した沼田町公共施設等総合管理計画に基づき、町民ニーズや費用対効果を考慮し、公共施設の統廃合や複合化等による施設総量の適正化を図る。</a:t>
          </a:r>
          <a:endParaRPr kumimoji="1" lang="en-US" altLang="ja-JP" sz="900">
            <a:latin typeface="ＭＳ Ｐゴシック" panose="020B0600070205080204" pitchFamily="50" charset="-128"/>
            <a:ea typeface="ＭＳ Ｐゴシック" panose="020B0600070205080204" pitchFamily="50" charset="-128"/>
          </a:endParaRPr>
        </a:p>
        <a:p>
          <a:r>
            <a:rPr kumimoji="1" lang="ja-JP" altLang="en-US" sz="900">
              <a:latin typeface="ＭＳ Ｐゴシック" panose="020B0600070205080204" pitchFamily="50" charset="-128"/>
              <a:ea typeface="ＭＳ Ｐゴシック" panose="020B0600070205080204" pitchFamily="50" charset="-128"/>
            </a:rPr>
            <a:t>　また、施設の老朽度や維持管理費用等に関する基本情報を記載する施設カルテを充実させ、施設の長寿命化と財政負担の軽減・平準化に取り組むべく、全庁横断的な公共施設等のマネジメントを行う体制の整備を図る。</a:t>
          </a:r>
          <a:endParaRPr kumimoji="1" lang="en-US" altLang="ja-JP" sz="900">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24" name="テキスト ボックス 123"/>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25" name="直線コネクタ 124"/>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26" name="テキスト ボックス 125"/>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27" name="直線コネクタ 126"/>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34</xdr:row>
      <xdr:rowOff>57541</xdr:rowOff>
    </xdr:from>
    <xdr:ext cx="410689" cy="225703"/>
    <xdr:sp macro="" textlink="">
      <xdr:nvSpPr>
        <xdr:cNvPr id="128" name="テキスト ボックス 127"/>
        <xdr:cNvSpPr txBox="1"/>
      </xdr:nvSpPr>
      <xdr:spPr>
        <a:xfrm>
          <a:off x="10828811" y="66583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29" name="直線コネクタ 128"/>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30" name="テキスト ボックス 129"/>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31" name="直線コネクタ 130"/>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32" name="テキスト ボックス 131"/>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33" name="直線コネクタ 132"/>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34" name="テキスト ボックス 133"/>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35" name="直線コネクタ 134"/>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36" name="テキスト ボックス 135"/>
        <xdr:cNvSpPr txBox="1"/>
      </xdr:nvSpPr>
      <xdr:spPr>
        <a:xfrm>
          <a:off x="10931403" y="52190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37" name="直線コネクタ 136"/>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38"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34</xdr:row>
      <xdr:rowOff>73078</xdr:rowOff>
    </xdr:to>
    <xdr:cxnSp macro="">
      <xdr:nvCxnSpPr>
        <xdr:cNvPr id="139" name="直線コネクタ 138"/>
        <xdr:cNvCxnSpPr/>
      </xdr:nvCxnSpPr>
      <xdr:spPr>
        <a:xfrm flipV="1">
          <a:off x="14793595" y="5312833"/>
          <a:ext cx="1269" cy="13610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76905</xdr:rowOff>
    </xdr:from>
    <xdr:ext cx="469744" cy="259045"/>
    <xdr:sp macro="" textlink="">
      <xdr:nvSpPr>
        <xdr:cNvPr id="140" name="債務償還比率最小値テキスト"/>
        <xdr:cNvSpPr txBox="1"/>
      </xdr:nvSpPr>
      <xdr:spPr>
        <a:xfrm>
          <a:off x="14846300" y="66777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73078</xdr:rowOff>
    </xdr:from>
    <xdr:to>
      <xdr:col>76</xdr:col>
      <xdr:colOff>111125</xdr:colOff>
      <xdr:row>34</xdr:row>
      <xdr:rowOff>73078</xdr:rowOff>
    </xdr:to>
    <xdr:cxnSp macro="">
      <xdr:nvCxnSpPr>
        <xdr:cNvPr id="141" name="直線コネクタ 140"/>
        <xdr:cNvCxnSpPr/>
      </xdr:nvCxnSpPr>
      <xdr:spPr>
        <a:xfrm>
          <a:off x="14706600" y="66739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42" name="債務償還比率最大値テキスト"/>
        <xdr:cNvSpPr txBox="1"/>
      </xdr:nvSpPr>
      <xdr:spPr>
        <a:xfrm>
          <a:off x="14846300" y="508806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43" name="直線コネクタ 142"/>
        <xdr:cNvCxnSpPr/>
      </xdr:nvCxnSpPr>
      <xdr:spPr>
        <a:xfrm>
          <a:off x="14706600" y="5312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28</xdr:row>
      <xdr:rowOff>28349</xdr:rowOff>
    </xdr:from>
    <xdr:ext cx="469744" cy="259045"/>
    <xdr:sp macro="" textlink="">
      <xdr:nvSpPr>
        <xdr:cNvPr id="144" name="債務償還比率平均値テキスト"/>
        <xdr:cNvSpPr txBox="1"/>
      </xdr:nvSpPr>
      <xdr:spPr>
        <a:xfrm>
          <a:off x="14846300" y="560047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49922</xdr:rowOff>
    </xdr:from>
    <xdr:to>
      <xdr:col>76</xdr:col>
      <xdr:colOff>73025</xdr:colOff>
      <xdr:row>28</xdr:row>
      <xdr:rowOff>151522</xdr:rowOff>
    </xdr:to>
    <xdr:sp macro="" textlink="">
      <xdr:nvSpPr>
        <xdr:cNvPr id="145" name="フローチャート: 判断 144"/>
        <xdr:cNvSpPr/>
      </xdr:nvSpPr>
      <xdr:spPr>
        <a:xfrm>
          <a:off x="14744700" y="5622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28</xdr:row>
      <xdr:rowOff>71152</xdr:rowOff>
    </xdr:from>
    <xdr:to>
      <xdr:col>72</xdr:col>
      <xdr:colOff>123825</xdr:colOff>
      <xdr:row>29</xdr:row>
      <xdr:rowOff>1302</xdr:rowOff>
    </xdr:to>
    <xdr:sp macro="" textlink="">
      <xdr:nvSpPr>
        <xdr:cNvPr id="146" name="フローチャート: 判断 145"/>
        <xdr:cNvSpPr/>
      </xdr:nvSpPr>
      <xdr:spPr>
        <a:xfrm>
          <a:off x="14033500" y="5643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29</xdr:row>
      <xdr:rowOff>40217</xdr:rowOff>
    </xdr:from>
    <xdr:to>
      <xdr:col>68</xdr:col>
      <xdr:colOff>123825</xdr:colOff>
      <xdr:row>29</xdr:row>
      <xdr:rowOff>141817</xdr:rowOff>
    </xdr:to>
    <xdr:sp macro="" textlink="">
      <xdr:nvSpPr>
        <xdr:cNvPr id="147" name="フローチャート: 判断 146"/>
        <xdr:cNvSpPr/>
      </xdr:nvSpPr>
      <xdr:spPr>
        <a:xfrm>
          <a:off x="13271500" y="5783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29</xdr:row>
      <xdr:rowOff>51012</xdr:rowOff>
    </xdr:from>
    <xdr:to>
      <xdr:col>64</xdr:col>
      <xdr:colOff>123825</xdr:colOff>
      <xdr:row>29</xdr:row>
      <xdr:rowOff>152612</xdr:rowOff>
    </xdr:to>
    <xdr:sp macro="" textlink="">
      <xdr:nvSpPr>
        <xdr:cNvPr id="148" name="フローチャート: 判断 147"/>
        <xdr:cNvSpPr/>
      </xdr:nvSpPr>
      <xdr:spPr>
        <a:xfrm>
          <a:off x="12509500" y="5794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29</xdr:row>
      <xdr:rowOff>15208</xdr:rowOff>
    </xdr:from>
    <xdr:to>
      <xdr:col>60</xdr:col>
      <xdr:colOff>123825</xdr:colOff>
      <xdr:row>29</xdr:row>
      <xdr:rowOff>116808</xdr:rowOff>
    </xdr:to>
    <xdr:sp macro="" textlink="">
      <xdr:nvSpPr>
        <xdr:cNvPr id="149" name="フローチャート: 判断 148"/>
        <xdr:cNvSpPr/>
      </xdr:nvSpPr>
      <xdr:spPr>
        <a:xfrm>
          <a:off x="11747500" y="5758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50" name="テキスト ボックス 149"/>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R04</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51" name="テキスト ボックス 150"/>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52" name="テキスト ボックス 151"/>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53" name="テキスト ボックス 152"/>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54" name="テキスト ボックス 153"/>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26</xdr:row>
      <xdr:rowOff>133022</xdr:rowOff>
    </xdr:from>
    <xdr:to>
      <xdr:col>76</xdr:col>
      <xdr:colOff>73025</xdr:colOff>
      <xdr:row>27</xdr:row>
      <xdr:rowOff>63172</xdr:rowOff>
    </xdr:to>
    <xdr:sp macro="" textlink="">
      <xdr:nvSpPr>
        <xdr:cNvPr id="155" name="楕円 154"/>
        <xdr:cNvSpPr/>
      </xdr:nvSpPr>
      <xdr:spPr>
        <a:xfrm>
          <a:off x="14744700" y="53622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26</xdr:row>
      <xdr:rowOff>47949</xdr:rowOff>
    </xdr:from>
    <xdr:ext cx="405111" cy="259045"/>
    <xdr:sp macro="" textlink="">
      <xdr:nvSpPr>
        <xdr:cNvPr id="156" name="債務償還比率該当値テキスト"/>
        <xdr:cNvSpPr txBox="1"/>
      </xdr:nvSpPr>
      <xdr:spPr>
        <a:xfrm>
          <a:off x="14846300" y="52771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26</xdr:row>
      <xdr:rowOff>88583</xdr:rowOff>
    </xdr:from>
    <xdr:to>
      <xdr:col>72</xdr:col>
      <xdr:colOff>123825</xdr:colOff>
      <xdr:row>27</xdr:row>
      <xdr:rowOff>18733</xdr:rowOff>
    </xdr:to>
    <xdr:sp macro="" textlink="">
      <xdr:nvSpPr>
        <xdr:cNvPr id="157" name="楕円 156"/>
        <xdr:cNvSpPr/>
      </xdr:nvSpPr>
      <xdr:spPr>
        <a:xfrm>
          <a:off x="14033500" y="5317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26</xdr:row>
      <xdr:rowOff>139383</xdr:rowOff>
    </xdr:from>
    <xdr:to>
      <xdr:col>76</xdr:col>
      <xdr:colOff>22225</xdr:colOff>
      <xdr:row>27</xdr:row>
      <xdr:rowOff>12372</xdr:rowOff>
    </xdr:to>
    <xdr:cxnSp macro="">
      <xdr:nvCxnSpPr>
        <xdr:cNvPr id="158" name="直線コネクタ 157"/>
        <xdr:cNvCxnSpPr/>
      </xdr:nvCxnSpPr>
      <xdr:spPr>
        <a:xfrm>
          <a:off x="14084300" y="5368608"/>
          <a:ext cx="711200" cy="44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26</xdr:row>
      <xdr:rowOff>145436</xdr:rowOff>
    </xdr:from>
    <xdr:to>
      <xdr:col>68</xdr:col>
      <xdr:colOff>123825</xdr:colOff>
      <xdr:row>27</xdr:row>
      <xdr:rowOff>75586</xdr:rowOff>
    </xdr:to>
    <xdr:sp macro="" textlink="">
      <xdr:nvSpPr>
        <xdr:cNvPr id="159" name="楕円 158"/>
        <xdr:cNvSpPr/>
      </xdr:nvSpPr>
      <xdr:spPr>
        <a:xfrm>
          <a:off x="13271500" y="5374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26</xdr:row>
      <xdr:rowOff>139383</xdr:rowOff>
    </xdr:from>
    <xdr:to>
      <xdr:col>72</xdr:col>
      <xdr:colOff>73025</xdr:colOff>
      <xdr:row>27</xdr:row>
      <xdr:rowOff>24786</xdr:rowOff>
    </xdr:to>
    <xdr:cxnSp macro="">
      <xdr:nvCxnSpPr>
        <xdr:cNvPr id="160" name="直線コネクタ 159"/>
        <xdr:cNvCxnSpPr/>
      </xdr:nvCxnSpPr>
      <xdr:spPr>
        <a:xfrm flipV="1">
          <a:off x="13322300" y="5368608"/>
          <a:ext cx="762000" cy="568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26</xdr:row>
      <xdr:rowOff>121867</xdr:rowOff>
    </xdr:from>
    <xdr:to>
      <xdr:col>64</xdr:col>
      <xdr:colOff>123825</xdr:colOff>
      <xdr:row>27</xdr:row>
      <xdr:rowOff>52017</xdr:rowOff>
    </xdr:to>
    <xdr:sp macro="" textlink="">
      <xdr:nvSpPr>
        <xdr:cNvPr id="161" name="楕円 160"/>
        <xdr:cNvSpPr/>
      </xdr:nvSpPr>
      <xdr:spPr>
        <a:xfrm>
          <a:off x="12509500" y="5351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27</xdr:row>
      <xdr:rowOff>1217</xdr:rowOff>
    </xdr:from>
    <xdr:to>
      <xdr:col>68</xdr:col>
      <xdr:colOff>73025</xdr:colOff>
      <xdr:row>27</xdr:row>
      <xdr:rowOff>24786</xdr:rowOff>
    </xdr:to>
    <xdr:cxnSp macro="">
      <xdr:nvCxnSpPr>
        <xdr:cNvPr id="162" name="直線コネクタ 161"/>
        <xdr:cNvCxnSpPr/>
      </xdr:nvCxnSpPr>
      <xdr:spPr>
        <a:xfrm>
          <a:off x="12560300" y="5401892"/>
          <a:ext cx="762000" cy="235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26</xdr:row>
      <xdr:rowOff>82825</xdr:rowOff>
    </xdr:from>
    <xdr:to>
      <xdr:col>60</xdr:col>
      <xdr:colOff>123825</xdr:colOff>
      <xdr:row>27</xdr:row>
      <xdr:rowOff>12975</xdr:rowOff>
    </xdr:to>
    <xdr:sp macro="" textlink="">
      <xdr:nvSpPr>
        <xdr:cNvPr id="163" name="楕円 162"/>
        <xdr:cNvSpPr/>
      </xdr:nvSpPr>
      <xdr:spPr>
        <a:xfrm>
          <a:off x="11747500" y="5312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26</xdr:row>
      <xdr:rowOff>133625</xdr:rowOff>
    </xdr:from>
    <xdr:to>
      <xdr:col>64</xdr:col>
      <xdr:colOff>73025</xdr:colOff>
      <xdr:row>27</xdr:row>
      <xdr:rowOff>1217</xdr:rowOff>
    </xdr:to>
    <xdr:cxnSp macro="">
      <xdr:nvCxnSpPr>
        <xdr:cNvPr id="164" name="直線コネクタ 163"/>
        <xdr:cNvCxnSpPr/>
      </xdr:nvCxnSpPr>
      <xdr:spPr>
        <a:xfrm>
          <a:off x="11798300" y="5362850"/>
          <a:ext cx="762000" cy="39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28</xdr:row>
      <xdr:rowOff>163879</xdr:rowOff>
    </xdr:from>
    <xdr:ext cx="469744" cy="259045"/>
    <xdr:sp macro="" textlink="">
      <xdr:nvSpPr>
        <xdr:cNvPr id="165" name="n_1aveValue債務償還比率"/>
        <xdr:cNvSpPr txBox="1"/>
      </xdr:nvSpPr>
      <xdr:spPr>
        <a:xfrm>
          <a:off x="13836727" y="57360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29</xdr:row>
      <xdr:rowOff>132944</xdr:rowOff>
    </xdr:from>
    <xdr:ext cx="469744" cy="259045"/>
    <xdr:sp macro="" textlink="">
      <xdr:nvSpPr>
        <xdr:cNvPr id="166" name="n_2aveValue債務償還比率"/>
        <xdr:cNvSpPr txBox="1"/>
      </xdr:nvSpPr>
      <xdr:spPr>
        <a:xfrm>
          <a:off x="13087427" y="58765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29</xdr:row>
      <xdr:rowOff>143739</xdr:rowOff>
    </xdr:from>
    <xdr:ext cx="469744" cy="259045"/>
    <xdr:sp macro="" textlink="">
      <xdr:nvSpPr>
        <xdr:cNvPr id="167" name="n_3aveValue債務償還比率"/>
        <xdr:cNvSpPr txBox="1"/>
      </xdr:nvSpPr>
      <xdr:spPr>
        <a:xfrm>
          <a:off x="12325427" y="58873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29</xdr:row>
      <xdr:rowOff>107935</xdr:rowOff>
    </xdr:from>
    <xdr:ext cx="469744" cy="259045"/>
    <xdr:sp macro="" textlink="">
      <xdr:nvSpPr>
        <xdr:cNvPr id="168" name="n_4aveValue債務償還比率"/>
        <xdr:cNvSpPr txBox="1"/>
      </xdr:nvSpPr>
      <xdr:spPr>
        <a:xfrm>
          <a:off x="11563427" y="58515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48269</xdr:colOff>
      <xdr:row>25</xdr:row>
      <xdr:rowOff>35260</xdr:rowOff>
    </xdr:from>
    <xdr:ext cx="405111" cy="259045"/>
    <xdr:sp macro="" textlink="">
      <xdr:nvSpPr>
        <xdr:cNvPr id="169" name="n_1mainValue債務償還比率"/>
        <xdr:cNvSpPr txBox="1"/>
      </xdr:nvSpPr>
      <xdr:spPr>
        <a:xfrm>
          <a:off x="13869044" y="50930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60969</xdr:colOff>
      <xdr:row>25</xdr:row>
      <xdr:rowOff>92113</xdr:rowOff>
    </xdr:from>
    <xdr:ext cx="405111" cy="259045"/>
    <xdr:sp macro="" textlink="">
      <xdr:nvSpPr>
        <xdr:cNvPr id="170" name="n_2mainValue債務償還比率"/>
        <xdr:cNvSpPr txBox="1"/>
      </xdr:nvSpPr>
      <xdr:spPr>
        <a:xfrm>
          <a:off x="13119744" y="51498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60969</xdr:colOff>
      <xdr:row>25</xdr:row>
      <xdr:rowOff>68544</xdr:rowOff>
    </xdr:from>
    <xdr:ext cx="405111" cy="259045"/>
    <xdr:sp macro="" textlink="">
      <xdr:nvSpPr>
        <xdr:cNvPr id="171" name="n_3mainValue債務償還比率"/>
        <xdr:cNvSpPr txBox="1"/>
      </xdr:nvSpPr>
      <xdr:spPr>
        <a:xfrm>
          <a:off x="12357744" y="51263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60969</xdr:colOff>
      <xdr:row>25</xdr:row>
      <xdr:rowOff>29502</xdr:rowOff>
    </xdr:from>
    <xdr:ext cx="405111" cy="259045"/>
    <xdr:sp macro="" textlink="">
      <xdr:nvSpPr>
        <xdr:cNvPr id="172" name="n_4mainValue債務償還比率"/>
        <xdr:cNvSpPr txBox="1"/>
      </xdr:nvSpPr>
      <xdr:spPr>
        <a:xfrm>
          <a:off x="11595744" y="50872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73" name="正方形/長方形 172"/>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74" name="正方形/長方形 173"/>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75" name="テキスト ボックス 174"/>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76" name="テキスト ボックス 175"/>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77" name="テキスト ボックス 176"/>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78" name="テキスト ボックス 177"/>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北海道沼田町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2,900
2,892
283.35
6,402,711
6,187,265
168,949
2,702,877
3,223,202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xdr:cNvSpPr txBox="1"/>
      </xdr:nvSpPr>
      <xdr:spPr>
        <a:xfrm>
          <a:off x="294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xdr:cNvSpPr txBox="1"/>
      </xdr:nvSpPr>
      <xdr:spPr>
        <a:xfrm>
          <a:off x="423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2722</xdr:rowOff>
    </xdr:from>
    <xdr:to>
      <xdr:col>24</xdr:col>
      <xdr:colOff>62865</xdr:colOff>
      <xdr:row>42</xdr:row>
      <xdr:rowOff>64770</xdr:rowOff>
    </xdr:to>
    <xdr:cxnSp macro="">
      <xdr:nvCxnSpPr>
        <xdr:cNvPr id="58" name="直線コネクタ 57"/>
        <xdr:cNvCxnSpPr/>
      </xdr:nvCxnSpPr>
      <xdr:spPr>
        <a:xfrm flipV="1">
          <a:off x="4634865" y="5660572"/>
          <a:ext cx="0" cy="16050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68597</xdr:rowOff>
    </xdr:from>
    <xdr:ext cx="405111" cy="259045"/>
    <xdr:sp macro="" textlink="">
      <xdr:nvSpPr>
        <xdr:cNvPr id="59" name="【道路】&#10;有形固定資産減価償却率最小値テキスト"/>
        <xdr:cNvSpPr txBox="1"/>
      </xdr:nvSpPr>
      <xdr:spPr>
        <a:xfrm>
          <a:off x="4673600" y="7269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64770</xdr:rowOff>
    </xdr:from>
    <xdr:to>
      <xdr:col>24</xdr:col>
      <xdr:colOff>152400</xdr:colOff>
      <xdr:row>42</xdr:row>
      <xdr:rowOff>64770</xdr:rowOff>
    </xdr:to>
    <xdr:cxnSp macro="">
      <xdr:nvCxnSpPr>
        <xdr:cNvPr id="60" name="直線コネクタ 59"/>
        <xdr:cNvCxnSpPr/>
      </xdr:nvCxnSpPr>
      <xdr:spPr>
        <a:xfrm>
          <a:off x="4546600" y="7265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120849</xdr:rowOff>
    </xdr:from>
    <xdr:ext cx="340478" cy="259045"/>
    <xdr:sp macro="" textlink="">
      <xdr:nvSpPr>
        <xdr:cNvPr id="61" name="【道路】&#10;有形固定資産減価償却率最大値テキスト"/>
        <xdr:cNvSpPr txBox="1"/>
      </xdr:nvSpPr>
      <xdr:spPr>
        <a:xfrm>
          <a:off x="4673600" y="543579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2722</xdr:rowOff>
    </xdr:from>
    <xdr:to>
      <xdr:col>24</xdr:col>
      <xdr:colOff>152400</xdr:colOff>
      <xdr:row>33</xdr:row>
      <xdr:rowOff>2722</xdr:rowOff>
    </xdr:to>
    <xdr:cxnSp macro="">
      <xdr:nvCxnSpPr>
        <xdr:cNvPr id="62" name="直線コネクタ 61"/>
        <xdr:cNvCxnSpPr/>
      </xdr:nvCxnSpPr>
      <xdr:spPr>
        <a:xfrm>
          <a:off x="4546600" y="5660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38</xdr:row>
      <xdr:rowOff>30315</xdr:rowOff>
    </xdr:from>
    <xdr:ext cx="405111" cy="259045"/>
    <xdr:sp macro="" textlink="">
      <xdr:nvSpPr>
        <xdr:cNvPr id="63" name="【道路】&#10;有形固定資産減価償却率平均値テキスト"/>
        <xdr:cNvSpPr txBox="1"/>
      </xdr:nvSpPr>
      <xdr:spPr>
        <a:xfrm>
          <a:off x="4673600" y="654541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39</xdr:row>
      <xdr:rowOff>7438</xdr:rowOff>
    </xdr:from>
    <xdr:to>
      <xdr:col>24</xdr:col>
      <xdr:colOff>114300</xdr:colOff>
      <xdr:row>39</xdr:row>
      <xdr:rowOff>109038</xdr:rowOff>
    </xdr:to>
    <xdr:sp macro="" textlink="">
      <xdr:nvSpPr>
        <xdr:cNvPr id="64" name="フローチャート: 判断 63"/>
        <xdr:cNvSpPr/>
      </xdr:nvSpPr>
      <xdr:spPr>
        <a:xfrm>
          <a:off x="4584700" y="6693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38</xdr:row>
      <xdr:rowOff>156028</xdr:rowOff>
    </xdr:from>
    <xdr:to>
      <xdr:col>20</xdr:col>
      <xdr:colOff>38100</xdr:colOff>
      <xdr:row>39</xdr:row>
      <xdr:rowOff>86178</xdr:rowOff>
    </xdr:to>
    <xdr:sp macro="" textlink="">
      <xdr:nvSpPr>
        <xdr:cNvPr id="65" name="フローチャート: 判断 64"/>
        <xdr:cNvSpPr/>
      </xdr:nvSpPr>
      <xdr:spPr>
        <a:xfrm>
          <a:off x="3746500" y="6671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38</xdr:row>
      <xdr:rowOff>123372</xdr:rowOff>
    </xdr:from>
    <xdr:to>
      <xdr:col>15</xdr:col>
      <xdr:colOff>101600</xdr:colOff>
      <xdr:row>39</xdr:row>
      <xdr:rowOff>53522</xdr:rowOff>
    </xdr:to>
    <xdr:sp macro="" textlink="">
      <xdr:nvSpPr>
        <xdr:cNvPr id="66" name="フローチャート: 判断 65"/>
        <xdr:cNvSpPr/>
      </xdr:nvSpPr>
      <xdr:spPr>
        <a:xfrm>
          <a:off x="2857500" y="6638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38</xdr:row>
      <xdr:rowOff>118473</xdr:rowOff>
    </xdr:from>
    <xdr:to>
      <xdr:col>10</xdr:col>
      <xdr:colOff>165100</xdr:colOff>
      <xdr:row>39</xdr:row>
      <xdr:rowOff>48623</xdr:rowOff>
    </xdr:to>
    <xdr:sp macro="" textlink="">
      <xdr:nvSpPr>
        <xdr:cNvPr id="67" name="フローチャート: 判断 66"/>
        <xdr:cNvSpPr/>
      </xdr:nvSpPr>
      <xdr:spPr>
        <a:xfrm>
          <a:off x="1968500" y="66335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38</xdr:row>
      <xdr:rowOff>87449</xdr:rowOff>
    </xdr:from>
    <xdr:to>
      <xdr:col>6</xdr:col>
      <xdr:colOff>38100</xdr:colOff>
      <xdr:row>39</xdr:row>
      <xdr:rowOff>17599</xdr:rowOff>
    </xdr:to>
    <xdr:sp macro="" textlink="">
      <xdr:nvSpPr>
        <xdr:cNvPr id="68" name="フローチャート: 判断 67"/>
        <xdr:cNvSpPr/>
      </xdr:nvSpPr>
      <xdr:spPr>
        <a:xfrm>
          <a:off x="1079500" y="6602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40</xdr:row>
      <xdr:rowOff>77651</xdr:rowOff>
    </xdr:from>
    <xdr:to>
      <xdr:col>24</xdr:col>
      <xdr:colOff>114300</xdr:colOff>
      <xdr:row>41</xdr:row>
      <xdr:rowOff>7801</xdr:rowOff>
    </xdr:to>
    <xdr:sp macro="" textlink="">
      <xdr:nvSpPr>
        <xdr:cNvPr id="74" name="楕円 73"/>
        <xdr:cNvSpPr/>
      </xdr:nvSpPr>
      <xdr:spPr>
        <a:xfrm>
          <a:off x="4584700" y="69356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40</xdr:row>
      <xdr:rowOff>56078</xdr:rowOff>
    </xdr:from>
    <xdr:ext cx="405111" cy="259045"/>
    <xdr:sp macro="" textlink="">
      <xdr:nvSpPr>
        <xdr:cNvPr id="75" name="【道路】&#10;有形固定資産減価償却率該当値テキスト"/>
        <xdr:cNvSpPr txBox="1"/>
      </xdr:nvSpPr>
      <xdr:spPr>
        <a:xfrm>
          <a:off x="4673600" y="69140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40</xdr:row>
      <xdr:rowOff>46627</xdr:rowOff>
    </xdr:from>
    <xdr:to>
      <xdr:col>20</xdr:col>
      <xdr:colOff>38100</xdr:colOff>
      <xdr:row>40</xdr:row>
      <xdr:rowOff>148227</xdr:rowOff>
    </xdr:to>
    <xdr:sp macro="" textlink="">
      <xdr:nvSpPr>
        <xdr:cNvPr id="76" name="楕円 75"/>
        <xdr:cNvSpPr/>
      </xdr:nvSpPr>
      <xdr:spPr>
        <a:xfrm>
          <a:off x="3746500" y="6904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40</xdr:row>
      <xdr:rowOff>97427</xdr:rowOff>
    </xdr:from>
    <xdr:to>
      <xdr:col>24</xdr:col>
      <xdr:colOff>63500</xdr:colOff>
      <xdr:row>40</xdr:row>
      <xdr:rowOff>128451</xdr:rowOff>
    </xdr:to>
    <xdr:cxnSp macro="">
      <xdr:nvCxnSpPr>
        <xdr:cNvPr id="77" name="直線コネクタ 76"/>
        <xdr:cNvCxnSpPr/>
      </xdr:nvCxnSpPr>
      <xdr:spPr>
        <a:xfrm>
          <a:off x="3797300" y="6955427"/>
          <a:ext cx="838200" cy="3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39</xdr:row>
      <xdr:rowOff>136434</xdr:rowOff>
    </xdr:from>
    <xdr:to>
      <xdr:col>15</xdr:col>
      <xdr:colOff>101600</xdr:colOff>
      <xdr:row>40</xdr:row>
      <xdr:rowOff>66584</xdr:rowOff>
    </xdr:to>
    <xdr:sp macro="" textlink="">
      <xdr:nvSpPr>
        <xdr:cNvPr id="78" name="楕円 77"/>
        <xdr:cNvSpPr/>
      </xdr:nvSpPr>
      <xdr:spPr>
        <a:xfrm>
          <a:off x="2857500" y="6822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40</xdr:row>
      <xdr:rowOff>15784</xdr:rowOff>
    </xdr:from>
    <xdr:to>
      <xdr:col>19</xdr:col>
      <xdr:colOff>177800</xdr:colOff>
      <xdr:row>40</xdr:row>
      <xdr:rowOff>97427</xdr:rowOff>
    </xdr:to>
    <xdr:cxnSp macro="">
      <xdr:nvCxnSpPr>
        <xdr:cNvPr id="79" name="直線コネクタ 78"/>
        <xdr:cNvCxnSpPr/>
      </xdr:nvCxnSpPr>
      <xdr:spPr>
        <a:xfrm>
          <a:off x="2908300" y="6873784"/>
          <a:ext cx="889000" cy="816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39</xdr:row>
      <xdr:rowOff>160927</xdr:rowOff>
    </xdr:from>
    <xdr:to>
      <xdr:col>10</xdr:col>
      <xdr:colOff>165100</xdr:colOff>
      <xdr:row>40</xdr:row>
      <xdr:rowOff>91077</xdr:rowOff>
    </xdr:to>
    <xdr:sp macro="" textlink="">
      <xdr:nvSpPr>
        <xdr:cNvPr id="80" name="楕円 79"/>
        <xdr:cNvSpPr/>
      </xdr:nvSpPr>
      <xdr:spPr>
        <a:xfrm>
          <a:off x="1968500" y="6847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40</xdr:row>
      <xdr:rowOff>15784</xdr:rowOff>
    </xdr:from>
    <xdr:to>
      <xdr:col>15</xdr:col>
      <xdr:colOff>50800</xdr:colOff>
      <xdr:row>40</xdr:row>
      <xdr:rowOff>40277</xdr:rowOff>
    </xdr:to>
    <xdr:cxnSp macro="">
      <xdr:nvCxnSpPr>
        <xdr:cNvPr id="81" name="直線コネクタ 80"/>
        <xdr:cNvCxnSpPr/>
      </xdr:nvCxnSpPr>
      <xdr:spPr>
        <a:xfrm flipV="1">
          <a:off x="2019300" y="6873784"/>
          <a:ext cx="8890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39</xdr:row>
      <xdr:rowOff>136434</xdr:rowOff>
    </xdr:from>
    <xdr:to>
      <xdr:col>6</xdr:col>
      <xdr:colOff>38100</xdr:colOff>
      <xdr:row>40</xdr:row>
      <xdr:rowOff>66584</xdr:rowOff>
    </xdr:to>
    <xdr:sp macro="" textlink="">
      <xdr:nvSpPr>
        <xdr:cNvPr id="82" name="楕円 81"/>
        <xdr:cNvSpPr/>
      </xdr:nvSpPr>
      <xdr:spPr>
        <a:xfrm>
          <a:off x="1079500" y="6822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40</xdr:row>
      <xdr:rowOff>15784</xdr:rowOff>
    </xdr:from>
    <xdr:to>
      <xdr:col>10</xdr:col>
      <xdr:colOff>114300</xdr:colOff>
      <xdr:row>40</xdr:row>
      <xdr:rowOff>40277</xdr:rowOff>
    </xdr:to>
    <xdr:cxnSp macro="">
      <xdr:nvCxnSpPr>
        <xdr:cNvPr id="83" name="直線コネクタ 82"/>
        <xdr:cNvCxnSpPr/>
      </xdr:nvCxnSpPr>
      <xdr:spPr>
        <a:xfrm>
          <a:off x="1130300" y="6873784"/>
          <a:ext cx="8890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37</xdr:row>
      <xdr:rowOff>102705</xdr:rowOff>
    </xdr:from>
    <xdr:ext cx="405111" cy="259045"/>
    <xdr:sp macro="" textlink="">
      <xdr:nvSpPr>
        <xdr:cNvPr id="84" name="n_1aveValue【道路】&#10;有形固定資産減価償却率"/>
        <xdr:cNvSpPr txBox="1"/>
      </xdr:nvSpPr>
      <xdr:spPr>
        <a:xfrm>
          <a:off x="3582044" y="64463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70049</xdr:rowOff>
    </xdr:from>
    <xdr:ext cx="405111" cy="259045"/>
    <xdr:sp macro="" textlink="">
      <xdr:nvSpPr>
        <xdr:cNvPr id="85" name="n_2aveValue【道路】&#10;有形固定資産減価償却率"/>
        <xdr:cNvSpPr txBox="1"/>
      </xdr:nvSpPr>
      <xdr:spPr>
        <a:xfrm>
          <a:off x="2705744" y="64136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65150</xdr:rowOff>
    </xdr:from>
    <xdr:ext cx="405111" cy="259045"/>
    <xdr:sp macro="" textlink="">
      <xdr:nvSpPr>
        <xdr:cNvPr id="86" name="n_3aveValue【道路】&#10;有形固定資産減価償却率"/>
        <xdr:cNvSpPr txBox="1"/>
      </xdr:nvSpPr>
      <xdr:spPr>
        <a:xfrm>
          <a:off x="1816744" y="64088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34126</xdr:rowOff>
    </xdr:from>
    <xdr:ext cx="405111" cy="259045"/>
    <xdr:sp macro="" textlink="">
      <xdr:nvSpPr>
        <xdr:cNvPr id="87" name="n_4aveValue【道路】&#10;有形固定資産減価償却率"/>
        <xdr:cNvSpPr txBox="1"/>
      </xdr:nvSpPr>
      <xdr:spPr>
        <a:xfrm>
          <a:off x="927744" y="63777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40</xdr:row>
      <xdr:rowOff>139354</xdr:rowOff>
    </xdr:from>
    <xdr:ext cx="405111" cy="259045"/>
    <xdr:sp macro="" textlink="">
      <xdr:nvSpPr>
        <xdr:cNvPr id="88" name="n_1mainValue【道路】&#10;有形固定資産減価償却率"/>
        <xdr:cNvSpPr txBox="1"/>
      </xdr:nvSpPr>
      <xdr:spPr>
        <a:xfrm>
          <a:off x="3582044" y="69973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40</xdr:row>
      <xdr:rowOff>57711</xdr:rowOff>
    </xdr:from>
    <xdr:ext cx="405111" cy="259045"/>
    <xdr:sp macro="" textlink="">
      <xdr:nvSpPr>
        <xdr:cNvPr id="89" name="n_2mainValue【道路】&#10;有形固定資産減価償却率"/>
        <xdr:cNvSpPr txBox="1"/>
      </xdr:nvSpPr>
      <xdr:spPr>
        <a:xfrm>
          <a:off x="2705744" y="69157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40</xdr:row>
      <xdr:rowOff>82204</xdr:rowOff>
    </xdr:from>
    <xdr:ext cx="405111" cy="259045"/>
    <xdr:sp macro="" textlink="">
      <xdr:nvSpPr>
        <xdr:cNvPr id="90" name="n_3mainValue【道路】&#10;有形固定資産減価償却率"/>
        <xdr:cNvSpPr txBox="1"/>
      </xdr:nvSpPr>
      <xdr:spPr>
        <a:xfrm>
          <a:off x="1816744" y="69402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40</xdr:row>
      <xdr:rowOff>57711</xdr:rowOff>
    </xdr:from>
    <xdr:ext cx="405111" cy="259045"/>
    <xdr:sp macro="" textlink="">
      <xdr:nvSpPr>
        <xdr:cNvPr id="91" name="n_4mainValue【道路】&#10;有形固定資産減価償却率"/>
        <xdr:cNvSpPr txBox="1"/>
      </xdr:nvSpPr>
      <xdr:spPr>
        <a:xfrm>
          <a:off x="927744" y="69157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100" name="テキスト ボックス 99"/>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2" name="直線コネクタ 101"/>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3" name="テキスト ボックス 102"/>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4" name="直線コネクタ 103"/>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39</xdr:row>
      <xdr:rowOff>29227</xdr:rowOff>
    </xdr:from>
    <xdr:ext cx="595419" cy="259045"/>
    <xdr:sp macro="" textlink="">
      <xdr:nvSpPr>
        <xdr:cNvPr id="105" name="テキスト ボックス 104"/>
        <xdr:cNvSpPr txBox="1"/>
      </xdr:nvSpPr>
      <xdr:spPr>
        <a:xfrm>
          <a:off x="6008581" y="671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6" name="直線コネクタ 105"/>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162577</xdr:rowOff>
    </xdr:from>
    <xdr:ext cx="595419" cy="259045"/>
    <xdr:sp macro="" textlink="">
      <xdr:nvSpPr>
        <xdr:cNvPr id="107" name="テキスト ボックス 106"/>
        <xdr:cNvSpPr txBox="1"/>
      </xdr:nvSpPr>
      <xdr:spPr>
        <a:xfrm>
          <a:off x="6008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8" name="直線コネクタ 107"/>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124477</xdr:rowOff>
    </xdr:from>
    <xdr:ext cx="595419" cy="259045"/>
    <xdr:sp macro="" textlink="">
      <xdr:nvSpPr>
        <xdr:cNvPr id="109" name="テキスト ボックス 108"/>
        <xdr:cNvSpPr txBox="1"/>
      </xdr:nvSpPr>
      <xdr:spPr>
        <a:xfrm>
          <a:off x="6008581" y="595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10" name="直線コネクタ 109"/>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86377</xdr:rowOff>
    </xdr:from>
    <xdr:ext cx="595419" cy="259045"/>
    <xdr:sp macro="" textlink="">
      <xdr:nvSpPr>
        <xdr:cNvPr id="111" name="テキスト ボックス 110"/>
        <xdr:cNvSpPr txBox="1"/>
      </xdr:nvSpPr>
      <xdr:spPr>
        <a:xfrm>
          <a:off x="6008581" y="557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2" name="直線コネクタ 111"/>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30</xdr:row>
      <xdr:rowOff>48277</xdr:rowOff>
    </xdr:from>
    <xdr:ext cx="685572" cy="259045"/>
    <xdr:sp macro="" textlink="">
      <xdr:nvSpPr>
        <xdr:cNvPr id="113" name="テキスト ボックス 112"/>
        <xdr:cNvSpPr txBox="1"/>
      </xdr:nvSpPr>
      <xdr:spPr>
        <a:xfrm>
          <a:off x="5918428" y="519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4"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17558</xdr:rowOff>
    </xdr:from>
    <xdr:to>
      <xdr:col>54</xdr:col>
      <xdr:colOff>189865</xdr:colOff>
      <xdr:row>42</xdr:row>
      <xdr:rowOff>37867</xdr:rowOff>
    </xdr:to>
    <xdr:cxnSp macro="">
      <xdr:nvCxnSpPr>
        <xdr:cNvPr id="115" name="直線コネクタ 114"/>
        <xdr:cNvCxnSpPr/>
      </xdr:nvCxnSpPr>
      <xdr:spPr>
        <a:xfrm flipV="1">
          <a:off x="10476865" y="5675408"/>
          <a:ext cx="0" cy="15633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41694</xdr:rowOff>
    </xdr:from>
    <xdr:ext cx="469744" cy="259045"/>
    <xdr:sp macro="" textlink="">
      <xdr:nvSpPr>
        <xdr:cNvPr id="116" name="【道路】&#10;一人当たり延長最小値テキスト"/>
        <xdr:cNvSpPr txBox="1"/>
      </xdr:nvSpPr>
      <xdr:spPr>
        <a:xfrm>
          <a:off x="10515600" y="72425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37867</xdr:rowOff>
    </xdr:from>
    <xdr:to>
      <xdr:col>55</xdr:col>
      <xdr:colOff>88900</xdr:colOff>
      <xdr:row>42</xdr:row>
      <xdr:rowOff>37867</xdr:rowOff>
    </xdr:to>
    <xdr:cxnSp macro="">
      <xdr:nvCxnSpPr>
        <xdr:cNvPr id="117" name="直線コネクタ 116"/>
        <xdr:cNvCxnSpPr/>
      </xdr:nvCxnSpPr>
      <xdr:spPr>
        <a:xfrm>
          <a:off x="10388600" y="72387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135685</xdr:rowOff>
    </xdr:from>
    <xdr:ext cx="599010" cy="259045"/>
    <xdr:sp macro="" textlink="">
      <xdr:nvSpPr>
        <xdr:cNvPr id="118" name="【道路】&#10;一人当たり延長最大値テキスト"/>
        <xdr:cNvSpPr txBox="1"/>
      </xdr:nvSpPr>
      <xdr:spPr>
        <a:xfrm>
          <a:off x="10515600" y="54506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820.783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17558</xdr:rowOff>
    </xdr:from>
    <xdr:to>
      <xdr:col>55</xdr:col>
      <xdr:colOff>88900</xdr:colOff>
      <xdr:row>33</xdr:row>
      <xdr:rowOff>17558</xdr:rowOff>
    </xdr:to>
    <xdr:cxnSp macro="">
      <xdr:nvCxnSpPr>
        <xdr:cNvPr id="119" name="直線コネクタ 118"/>
        <xdr:cNvCxnSpPr/>
      </xdr:nvCxnSpPr>
      <xdr:spPr>
        <a:xfrm>
          <a:off x="10388600" y="56754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6821</xdr:rowOff>
    </xdr:from>
    <xdr:ext cx="534377" cy="259045"/>
    <xdr:sp macro="" textlink="">
      <xdr:nvSpPr>
        <xdr:cNvPr id="120" name="【道路】&#10;一人当たり延長平均値テキスト"/>
        <xdr:cNvSpPr txBox="1"/>
      </xdr:nvSpPr>
      <xdr:spPr>
        <a:xfrm>
          <a:off x="10515600" y="686482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155394</xdr:rowOff>
    </xdr:from>
    <xdr:to>
      <xdr:col>55</xdr:col>
      <xdr:colOff>50800</xdr:colOff>
      <xdr:row>41</xdr:row>
      <xdr:rowOff>85544</xdr:rowOff>
    </xdr:to>
    <xdr:sp macro="" textlink="">
      <xdr:nvSpPr>
        <xdr:cNvPr id="121" name="フローチャート: 判断 120"/>
        <xdr:cNvSpPr/>
      </xdr:nvSpPr>
      <xdr:spPr>
        <a:xfrm>
          <a:off x="10426700" y="70133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160895</xdr:rowOff>
    </xdr:from>
    <xdr:to>
      <xdr:col>50</xdr:col>
      <xdr:colOff>165100</xdr:colOff>
      <xdr:row>41</xdr:row>
      <xdr:rowOff>91045</xdr:rowOff>
    </xdr:to>
    <xdr:sp macro="" textlink="">
      <xdr:nvSpPr>
        <xdr:cNvPr id="122" name="フローチャート: 判断 121"/>
        <xdr:cNvSpPr/>
      </xdr:nvSpPr>
      <xdr:spPr>
        <a:xfrm>
          <a:off x="9588500" y="7018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163385</xdr:rowOff>
    </xdr:from>
    <xdr:to>
      <xdr:col>46</xdr:col>
      <xdr:colOff>38100</xdr:colOff>
      <xdr:row>41</xdr:row>
      <xdr:rowOff>93535</xdr:rowOff>
    </xdr:to>
    <xdr:sp macro="" textlink="">
      <xdr:nvSpPr>
        <xdr:cNvPr id="123" name="フローチャート: 判断 122"/>
        <xdr:cNvSpPr/>
      </xdr:nvSpPr>
      <xdr:spPr>
        <a:xfrm>
          <a:off x="8699500" y="7021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168970</xdr:rowOff>
    </xdr:from>
    <xdr:to>
      <xdr:col>41</xdr:col>
      <xdr:colOff>101600</xdr:colOff>
      <xdr:row>41</xdr:row>
      <xdr:rowOff>99120</xdr:rowOff>
    </xdr:to>
    <xdr:sp macro="" textlink="">
      <xdr:nvSpPr>
        <xdr:cNvPr id="124" name="フローチャート: 判断 123"/>
        <xdr:cNvSpPr/>
      </xdr:nvSpPr>
      <xdr:spPr>
        <a:xfrm>
          <a:off x="7810500" y="7026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164371</xdr:rowOff>
    </xdr:from>
    <xdr:to>
      <xdr:col>36</xdr:col>
      <xdr:colOff>165100</xdr:colOff>
      <xdr:row>41</xdr:row>
      <xdr:rowOff>94521</xdr:rowOff>
    </xdr:to>
    <xdr:sp macro="" textlink="">
      <xdr:nvSpPr>
        <xdr:cNvPr id="125" name="フローチャート: 判断 124"/>
        <xdr:cNvSpPr/>
      </xdr:nvSpPr>
      <xdr:spPr>
        <a:xfrm>
          <a:off x="6921500" y="7022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6" name="テキスト ボックス 125"/>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7" name="テキスト ボックス 126"/>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8" name="テキスト ボックス 127"/>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9" name="テキスト ボックス 128"/>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0" name="テキスト ボックス 129"/>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41</xdr:row>
      <xdr:rowOff>40188</xdr:rowOff>
    </xdr:from>
    <xdr:to>
      <xdr:col>55</xdr:col>
      <xdr:colOff>50800</xdr:colOff>
      <xdr:row>41</xdr:row>
      <xdr:rowOff>141788</xdr:rowOff>
    </xdr:to>
    <xdr:sp macro="" textlink="">
      <xdr:nvSpPr>
        <xdr:cNvPr id="131" name="楕円 130"/>
        <xdr:cNvSpPr/>
      </xdr:nvSpPr>
      <xdr:spPr>
        <a:xfrm>
          <a:off x="10426700" y="7069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133820</xdr:rowOff>
    </xdr:from>
    <xdr:ext cx="534377" cy="259045"/>
    <xdr:sp macro="" textlink="">
      <xdr:nvSpPr>
        <xdr:cNvPr id="132" name="【道路】&#10;一人当たり延長該当値テキスト"/>
        <xdr:cNvSpPr txBox="1"/>
      </xdr:nvSpPr>
      <xdr:spPr>
        <a:xfrm>
          <a:off x="10515600" y="6991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41</xdr:row>
      <xdr:rowOff>42239</xdr:rowOff>
    </xdr:from>
    <xdr:to>
      <xdr:col>50</xdr:col>
      <xdr:colOff>165100</xdr:colOff>
      <xdr:row>41</xdr:row>
      <xdr:rowOff>143839</xdr:rowOff>
    </xdr:to>
    <xdr:sp macro="" textlink="">
      <xdr:nvSpPr>
        <xdr:cNvPr id="133" name="楕円 132"/>
        <xdr:cNvSpPr/>
      </xdr:nvSpPr>
      <xdr:spPr>
        <a:xfrm>
          <a:off x="9588500" y="7071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41</xdr:row>
      <xdr:rowOff>90988</xdr:rowOff>
    </xdr:from>
    <xdr:to>
      <xdr:col>55</xdr:col>
      <xdr:colOff>0</xdr:colOff>
      <xdr:row>41</xdr:row>
      <xdr:rowOff>93039</xdr:rowOff>
    </xdr:to>
    <xdr:cxnSp macro="">
      <xdr:nvCxnSpPr>
        <xdr:cNvPr id="134" name="直線コネクタ 133"/>
        <xdr:cNvCxnSpPr/>
      </xdr:nvCxnSpPr>
      <xdr:spPr>
        <a:xfrm flipV="1">
          <a:off x="9639300" y="7120438"/>
          <a:ext cx="838200" cy="20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41</xdr:row>
      <xdr:rowOff>43177</xdr:rowOff>
    </xdr:from>
    <xdr:to>
      <xdr:col>46</xdr:col>
      <xdr:colOff>38100</xdr:colOff>
      <xdr:row>41</xdr:row>
      <xdr:rowOff>144777</xdr:rowOff>
    </xdr:to>
    <xdr:sp macro="" textlink="">
      <xdr:nvSpPr>
        <xdr:cNvPr id="135" name="楕円 134"/>
        <xdr:cNvSpPr/>
      </xdr:nvSpPr>
      <xdr:spPr>
        <a:xfrm>
          <a:off x="8699500" y="7072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93039</xdr:rowOff>
    </xdr:from>
    <xdr:to>
      <xdr:col>50</xdr:col>
      <xdr:colOff>114300</xdr:colOff>
      <xdr:row>41</xdr:row>
      <xdr:rowOff>93977</xdr:rowOff>
    </xdr:to>
    <xdr:cxnSp macro="">
      <xdr:nvCxnSpPr>
        <xdr:cNvPr id="136" name="直線コネクタ 135"/>
        <xdr:cNvCxnSpPr/>
      </xdr:nvCxnSpPr>
      <xdr:spPr>
        <a:xfrm flipV="1">
          <a:off x="8750300" y="7122489"/>
          <a:ext cx="889000" cy="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41</xdr:row>
      <xdr:rowOff>44787</xdr:rowOff>
    </xdr:from>
    <xdr:to>
      <xdr:col>41</xdr:col>
      <xdr:colOff>101600</xdr:colOff>
      <xdr:row>41</xdr:row>
      <xdr:rowOff>146387</xdr:rowOff>
    </xdr:to>
    <xdr:sp macro="" textlink="">
      <xdr:nvSpPr>
        <xdr:cNvPr id="137" name="楕円 136"/>
        <xdr:cNvSpPr/>
      </xdr:nvSpPr>
      <xdr:spPr>
        <a:xfrm>
          <a:off x="7810500" y="7074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41</xdr:row>
      <xdr:rowOff>93977</xdr:rowOff>
    </xdr:from>
    <xdr:to>
      <xdr:col>45</xdr:col>
      <xdr:colOff>177800</xdr:colOff>
      <xdr:row>41</xdr:row>
      <xdr:rowOff>95587</xdr:rowOff>
    </xdr:to>
    <xdr:cxnSp macro="">
      <xdr:nvCxnSpPr>
        <xdr:cNvPr id="138" name="直線コネクタ 137"/>
        <xdr:cNvCxnSpPr/>
      </xdr:nvCxnSpPr>
      <xdr:spPr>
        <a:xfrm flipV="1">
          <a:off x="7861300" y="7123427"/>
          <a:ext cx="889000" cy="16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41</xdr:row>
      <xdr:rowOff>48909</xdr:rowOff>
    </xdr:from>
    <xdr:to>
      <xdr:col>36</xdr:col>
      <xdr:colOff>165100</xdr:colOff>
      <xdr:row>41</xdr:row>
      <xdr:rowOff>150509</xdr:rowOff>
    </xdr:to>
    <xdr:sp macro="" textlink="">
      <xdr:nvSpPr>
        <xdr:cNvPr id="139" name="楕円 138"/>
        <xdr:cNvSpPr/>
      </xdr:nvSpPr>
      <xdr:spPr>
        <a:xfrm>
          <a:off x="6921500" y="7078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41</xdr:row>
      <xdr:rowOff>95587</xdr:rowOff>
    </xdr:from>
    <xdr:to>
      <xdr:col>41</xdr:col>
      <xdr:colOff>50800</xdr:colOff>
      <xdr:row>41</xdr:row>
      <xdr:rowOff>99709</xdr:rowOff>
    </xdr:to>
    <xdr:cxnSp macro="">
      <xdr:nvCxnSpPr>
        <xdr:cNvPr id="140" name="直線コネクタ 139"/>
        <xdr:cNvCxnSpPr/>
      </xdr:nvCxnSpPr>
      <xdr:spPr>
        <a:xfrm flipV="1">
          <a:off x="6972300" y="7125037"/>
          <a:ext cx="889000" cy="41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39</xdr:row>
      <xdr:rowOff>107572</xdr:rowOff>
    </xdr:from>
    <xdr:ext cx="534377" cy="259045"/>
    <xdr:sp macro="" textlink="">
      <xdr:nvSpPr>
        <xdr:cNvPr id="141" name="n_1aveValue【道路】&#10;一人当たり延長"/>
        <xdr:cNvSpPr txBox="1"/>
      </xdr:nvSpPr>
      <xdr:spPr>
        <a:xfrm>
          <a:off x="9359411" y="6794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88.874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39</xdr:row>
      <xdr:rowOff>110062</xdr:rowOff>
    </xdr:from>
    <xdr:ext cx="534377" cy="259045"/>
    <xdr:sp macro="" textlink="">
      <xdr:nvSpPr>
        <xdr:cNvPr id="142" name="n_2aveValue【道路】&#10;一人当たり延長"/>
        <xdr:cNvSpPr txBox="1"/>
      </xdr:nvSpPr>
      <xdr:spPr>
        <a:xfrm>
          <a:off x="8483111" y="6796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39</xdr:row>
      <xdr:rowOff>115647</xdr:rowOff>
    </xdr:from>
    <xdr:ext cx="534377" cy="259045"/>
    <xdr:sp macro="" textlink="">
      <xdr:nvSpPr>
        <xdr:cNvPr id="143" name="n_3aveValue【道路】&#10;一人当たり延長"/>
        <xdr:cNvSpPr txBox="1"/>
      </xdr:nvSpPr>
      <xdr:spPr>
        <a:xfrm>
          <a:off x="7594111" y="68021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39</xdr:row>
      <xdr:rowOff>111048</xdr:rowOff>
    </xdr:from>
    <xdr:ext cx="534377" cy="259045"/>
    <xdr:sp macro="" textlink="">
      <xdr:nvSpPr>
        <xdr:cNvPr id="144" name="n_4aveValue【道路】&#10;一人当たり延長"/>
        <xdr:cNvSpPr txBox="1"/>
      </xdr:nvSpPr>
      <xdr:spPr>
        <a:xfrm>
          <a:off x="6705111" y="67975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41</xdr:row>
      <xdr:rowOff>134966</xdr:rowOff>
    </xdr:from>
    <xdr:ext cx="534377" cy="259045"/>
    <xdr:sp macro="" textlink="">
      <xdr:nvSpPr>
        <xdr:cNvPr id="145" name="n_1mainValue【道路】&#10;一人当たり延長"/>
        <xdr:cNvSpPr txBox="1"/>
      </xdr:nvSpPr>
      <xdr:spPr>
        <a:xfrm>
          <a:off x="9359411" y="7164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41</xdr:row>
      <xdr:rowOff>135904</xdr:rowOff>
    </xdr:from>
    <xdr:ext cx="534377" cy="259045"/>
    <xdr:sp macro="" textlink="">
      <xdr:nvSpPr>
        <xdr:cNvPr id="146" name="n_2mainValue【道路】&#10;一人当たり延長"/>
        <xdr:cNvSpPr txBox="1"/>
      </xdr:nvSpPr>
      <xdr:spPr>
        <a:xfrm>
          <a:off x="8483111" y="71653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41</xdr:row>
      <xdr:rowOff>137514</xdr:rowOff>
    </xdr:from>
    <xdr:ext cx="534377" cy="259045"/>
    <xdr:sp macro="" textlink="">
      <xdr:nvSpPr>
        <xdr:cNvPr id="147" name="n_3mainValue【道路】&#10;一人当たり延長"/>
        <xdr:cNvSpPr txBox="1"/>
      </xdr:nvSpPr>
      <xdr:spPr>
        <a:xfrm>
          <a:off x="7594111" y="71669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59.823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41</xdr:row>
      <xdr:rowOff>141636</xdr:rowOff>
    </xdr:from>
    <xdr:ext cx="534377" cy="259045"/>
    <xdr:sp macro="" textlink="">
      <xdr:nvSpPr>
        <xdr:cNvPr id="148" name="n_4mainValue【道路】&#10;一人当たり延長"/>
        <xdr:cNvSpPr txBox="1"/>
      </xdr:nvSpPr>
      <xdr:spPr>
        <a:xfrm>
          <a:off x="6705111" y="71710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9" name="正方形/長方形 148"/>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0" name="正方形/長方形 149"/>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1" name="正方形/長方形 150"/>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2" name="正方形/長方形 151"/>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3" name="正方形/長方形 152"/>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4" name="正方形/長方形 153"/>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5" name="正方形/長方形 154"/>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6" name="正方形/長方形 155"/>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7" name="テキスト ボックス 156"/>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8" name="直線コネクタ 157"/>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9" name="テキスト ボックス 158"/>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60" name="直線コネクタ 159"/>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61" name="テキスト ボックス 160"/>
        <xdr:cNvSpPr txBox="1"/>
      </xdr:nvSpPr>
      <xdr:spPr>
        <a:xfrm>
          <a:off x="294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62" name="直線コネクタ 161"/>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63" name="テキスト ボックス 162"/>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64" name="直線コネクタ 163"/>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65" name="テキスト ボックス 164"/>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66" name="直線コネクタ 165"/>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7" name="テキスト ボックス 166"/>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8" name="直線コネクタ 167"/>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9" name="テキスト ボックス 168"/>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70" name="直線コネクタ 169"/>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71" name="テキスト ボックス 170"/>
        <xdr:cNvSpPr txBox="1"/>
      </xdr:nvSpPr>
      <xdr:spPr>
        <a:xfrm>
          <a:off x="423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2" name="直線コネクタ 171"/>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3"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156754</xdr:rowOff>
    </xdr:from>
    <xdr:to>
      <xdr:col>24</xdr:col>
      <xdr:colOff>62865</xdr:colOff>
      <xdr:row>64</xdr:row>
      <xdr:rowOff>60416</xdr:rowOff>
    </xdr:to>
    <xdr:cxnSp macro="">
      <xdr:nvCxnSpPr>
        <xdr:cNvPr id="174" name="直線コネクタ 173"/>
        <xdr:cNvCxnSpPr/>
      </xdr:nvCxnSpPr>
      <xdr:spPr>
        <a:xfrm flipV="1">
          <a:off x="4634865" y="9586504"/>
          <a:ext cx="0" cy="14467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64243</xdr:rowOff>
    </xdr:from>
    <xdr:ext cx="405111" cy="259045"/>
    <xdr:sp macro="" textlink="">
      <xdr:nvSpPr>
        <xdr:cNvPr id="175" name="【橋りょう・トンネル】&#10;有形固定資産減価償却率最小値テキスト"/>
        <xdr:cNvSpPr txBox="1"/>
      </xdr:nvSpPr>
      <xdr:spPr>
        <a:xfrm>
          <a:off x="4673600" y="110370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60416</xdr:rowOff>
    </xdr:from>
    <xdr:to>
      <xdr:col>24</xdr:col>
      <xdr:colOff>152400</xdr:colOff>
      <xdr:row>64</xdr:row>
      <xdr:rowOff>60416</xdr:rowOff>
    </xdr:to>
    <xdr:cxnSp macro="">
      <xdr:nvCxnSpPr>
        <xdr:cNvPr id="176" name="直線コネクタ 175"/>
        <xdr:cNvCxnSpPr/>
      </xdr:nvCxnSpPr>
      <xdr:spPr>
        <a:xfrm>
          <a:off x="4546600" y="110332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103431</xdr:rowOff>
    </xdr:from>
    <xdr:ext cx="340478" cy="259045"/>
    <xdr:sp macro="" textlink="">
      <xdr:nvSpPr>
        <xdr:cNvPr id="177" name="【橋りょう・トンネル】&#10;有形固定資産減価償却率最大値テキスト"/>
        <xdr:cNvSpPr txBox="1"/>
      </xdr:nvSpPr>
      <xdr:spPr>
        <a:xfrm>
          <a:off x="4673600" y="936173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156754</xdr:rowOff>
    </xdr:from>
    <xdr:to>
      <xdr:col>24</xdr:col>
      <xdr:colOff>152400</xdr:colOff>
      <xdr:row>55</xdr:row>
      <xdr:rowOff>156754</xdr:rowOff>
    </xdr:to>
    <xdr:cxnSp macro="">
      <xdr:nvCxnSpPr>
        <xdr:cNvPr id="178" name="直線コネクタ 177"/>
        <xdr:cNvCxnSpPr/>
      </xdr:nvCxnSpPr>
      <xdr:spPr>
        <a:xfrm>
          <a:off x="4546600" y="95865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110507</xdr:rowOff>
    </xdr:from>
    <xdr:ext cx="405111" cy="259045"/>
    <xdr:sp macro="" textlink="">
      <xdr:nvSpPr>
        <xdr:cNvPr id="179" name="【橋りょう・トンネル】&#10;有形固定資産減価償却率平均値テキスト"/>
        <xdr:cNvSpPr txBox="1"/>
      </xdr:nvSpPr>
      <xdr:spPr>
        <a:xfrm>
          <a:off x="4673600" y="103975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132080</xdr:rowOff>
    </xdr:from>
    <xdr:to>
      <xdr:col>24</xdr:col>
      <xdr:colOff>114300</xdr:colOff>
      <xdr:row>61</xdr:row>
      <xdr:rowOff>62230</xdr:rowOff>
    </xdr:to>
    <xdr:sp macro="" textlink="">
      <xdr:nvSpPr>
        <xdr:cNvPr id="180" name="フローチャート: 判断 179"/>
        <xdr:cNvSpPr/>
      </xdr:nvSpPr>
      <xdr:spPr>
        <a:xfrm>
          <a:off x="4584700" y="1041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123916</xdr:rowOff>
    </xdr:from>
    <xdr:to>
      <xdr:col>20</xdr:col>
      <xdr:colOff>38100</xdr:colOff>
      <xdr:row>61</xdr:row>
      <xdr:rowOff>54066</xdr:rowOff>
    </xdr:to>
    <xdr:sp macro="" textlink="">
      <xdr:nvSpPr>
        <xdr:cNvPr id="181" name="フローチャート: 判断 180"/>
        <xdr:cNvSpPr/>
      </xdr:nvSpPr>
      <xdr:spPr>
        <a:xfrm>
          <a:off x="3746500" y="10410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112485</xdr:rowOff>
    </xdr:from>
    <xdr:to>
      <xdr:col>15</xdr:col>
      <xdr:colOff>101600</xdr:colOff>
      <xdr:row>61</xdr:row>
      <xdr:rowOff>42635</xdr:rowOff>
    </xdr:to>
    <xdr:sp macro="" textlink="">
      <xdr:nvSpPr>
        <xdr:cNvPr id="182" name="フローチャート: 判断 181"/>
        <xdr:cNvSpPr/>
      </xdr:nvSpPr>
      <xdr:spPr>
        <a:xfrm>
          <a:off x="2857500" y="10399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132080</xdr:rowOff>
    </xdr:from>
    <xdr:to>
      <xdr:col>10</xdr:col>
      <xdr:colOff>165100</xdr:colOff>
      <xdr:row>61</xdr:row>
      <xdr:rowOff>62230</xdr:rowOff>
    </xdr:to>
    <xdr:sp macro="" textlink="">
      <xdr:nvSpPr>
        <xdr:cNvPr id="183" name="フローチャート: 判断 182"/>
        <xdr:cNvSpPr/>
      </xdr:nvSpPr>
      <xdr:spPr>
        <a:xfrm>
          <a:off x="1968500" y="1041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109220</xdr:rowOff>
    </xdr:from>
    <xdr:to>
      <xdr:col>6</xdr:col>
      <xdr:colOff>38100</xdr:colOff>
      <xdr:row>61</xdr:row>
      <xdr:rowOff>39370</xdr:rowOff>
    </xdr:to>
    <xdr:sp macro="" textlink="">
      <xdr:nvSpPr>
        <xdr:cNvPr id="184" name="フローチャート: 判断 183"/>
        <xdr:cNvSpPr/>
      </xdr:nvSpPr>
      <xdr:spPr>
        <a:xfrm>
          <a:off x="1079500" y="1039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5" name="テキスト ボックス 184"/>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6" name="テキスト ボックス 185"/>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7" name="テキスト ボックス 186"/>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8" name="テキスト ボックス 187"/>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9" name="テキスト ボックス 188"/>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45538</xdr:rowOff>
    </xdr:from>
    <xdr:to>
      <xdr:col>24</xdr:col>
      <xdr:colOff>114300</xdr:colOff>
      <xdr:row>60</xdr:row>
      <xdr:rowOff>147138</xdr:rowOff>
    </xdr:to>
    <xdr:sp macro="" textlink="">
      <xdr:nvSpPr>
        <xdr:cNvPr id="190" name="楕円 189"/>
        <xdr:cNvSpPr/>
      </xdr:nvSpPr>
      <xdr:spPr>
        <a:xfrm>
          <a:off x="4584700" y="10332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59</xdr:row>
      <xdr:rowOff>68415</xdr:rowOff>
    </xdr:from>
    <xdr:ext cx="405111" cy="259045"/>
    <xdr:sp macro="" textlink="">
      <xdr:nvSpPr>
        <xdr:cNvPr id="191" name="【橋りょう・トンネル】&#10;有形固定資産減価償却率該当値テキスト"/>
        <xdr:cNvSpPr txBox="1"/>
      </xdr:nvSpPr>
      <xdr:spPr>
        <a:xfrm>
          <a:off x="4673600" y="101839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60</xdr:row>
      <xdr:rowOff>7983</xdr:rowOff>
    </xdr:from>
    <xdr:to>
      <xdr:col>20</xdr:col>
      <xdr:colOff>38100</xdr:colOff>
      <xdr:row>60</xdr:row>
      <xdr:rowOff>109583</xdr:rowOff>
    </xdr:to>
    <xdr:sp macro="" textlink="">
      <xdr:nvSpPr>
        <xdr:cNvPr id="192" name="楕円 191"/>
        <xdr:cNvSpPr/>
      </xdr:nvSpPr>
      <xdr:spPr>
        <a:xfrm>
          <a:off x="3746500" y="10294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60</xdr:row>
      <xdr:rowOff>58783</xdr:rowOff>
    </xdr:from>
    <xdr:to>
      <xdr:col>24</xdr:col>
      <xdr:colOff>63500</xdr:colOff>
      <xdr:row>60</xdr:row>
      <xdr:rowOff>96338</xdr:rowOff>
    </xdr:to>
    <xdr:cxnSp macro="">
      <xdr:nvCxnSpPr>
        <xdr:cNvPr id="193" name="直線コネクタ 192"/>
        <xdr:cNvCxnSpPr/>
      </xdr:nvCxnSpPr>
      <xdr:spPr>
        <a:xfrm>
          <a:off x="3797300" y="10345783"/>
          <a:ext cx="838200" cy="37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104322</xdr:rowOff>
    </xdr:from>
    <xdr:to>
      <xdr:col>15</xdr:col>
      <xdr:colOff>101600</xdr:colOff>
      <xdr:row>60</xdr:row>
      <xdr:rowOff>34472</xdr:rowOff>
    </xdr:to>
    <xdr:sp macro="" textlink="">
      <xdr:nvSpPr>
        <xdr:cNvPr id="194" name="楕円 193"/>
        <xdr:cNvSpPr/>
      </xdr:nvSpPr>
      <xdr:spPr>
        <a:xfrm>
          <a:off x="2857500" y="10219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155122</xdr:rowOff>
    </xdr:from>
    <xdr:to>
      <xdr:col>19</xdr:col>
      <xdr:colOff>177800</xdr:colOff>
      <xdr:row>60</xdr:row>
      <xdr:rowOff>58783</xdr:rowOff>
    </xdr:to>
    <xdr:cxnSp macro="">
      <xdr:nvCxnSpPr>
        <xdr:cNvPr id="195" name="直線コネクタ 194"/>
        <xdr:cNvCxnSpPr/>
      </xdr:nvCxnSpPr>
      <xdr:spPr>
        <a:xfrm>
          <a:off x="2908300" y="10270672"/>
          <a:ext cx="889000" cy="75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125549</xdr:rowOff>
    </xdr:from>
    <xdr:to>
      <xdr:col>10</xdr:col>
      <xdr:colOff>165100</xdr:colOff>
      <xdr:row>60</xdr:row>
      <xdr:rowOff>55699</xdr:rowOff>
    </xdr:to>
    <xdr:sp macro="" textlink="">
      <xdr:nvSpPr>
        <xdr:cNvPr id="196" name="楕円 195"/>
        <xdr:cNvSpPr/>
      </xdr:nvSpPr>
      <xdr:spPr>
        <a:xfrm>
          <a:off x="1968500" y="10241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155122</xdr:rowOff>
    </xdr:from>
    <xdr:to>
      <xdr:col>15</xdr:col>
      <xdr:colOff>50800</xdr:colOff>
      <xdr:row>60</xdr:row>
      <xdr:rowOff>4899</xdr:rowOff>
    </xdr:to>
    <xdr:cxnSp macro="">
      <xdr:nvCxnSpPr>
        <xdr:cNvPr id="197" name="直線コネクタ 196"/>
        <xdr:cNvCxnSpPr/>
      </xdr:nvCxnSpPr>
      <xdr:spPr>
        <a:xfrm flipV="1">
          <a:off x="2019300" y="10270672"/>
          <a:ext cx="889000" cy="21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59</xdr:row>
      <xdr:rowOff>104322</xdr:rowOff>
    </xdr:from>
    <xdr:to>
      <xdr:col>6</xdr:col>
      <xdr:colOff>38100</xdr:colOff>
      <xdr:row>60</xdr:row>
      <xdr:rowOff>34472</xdr:rowOff>
    </xdr:to>
    <xdr:sp macro="" textlink="">
      <xdr:nvSpPr>
        <xdr:cNvPr id="198" name="楕円 197"/>
        <xdr:cNvSpPr/>
      </xdr:nvSpPr>
      <xdr:spPr>
        <a:xfrm>
          <a:off x="1079500" y="10219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59</xdr:row>
      <xdr:rowOff>155122</xdr:rowOff>
    </xdr:from>
    <xdr:to>
      <xdr:col>10</xdr:col>
      <xdr:colOff>114300</xdr:colOff>
      <xdr:row>60</xdr:row>
      <xdr:rowOff>4899</xdr:rowOff>
    </xdr:to>
    <xdr:cxnSp macro="">
      <xdr:nvCxnSpPr>
        <xdr:cNvPr id="199" name="直線コネクタ 198"/>
        <xdr:cNvCxnSpPr/>
      </xdr:nvCxnSpPr>
      <xdr:spPr>
        <a:xfrm>
          <a:off x="1130300" y="10270672"/>
          <a:ext cx="889000" cy="21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61</xdr:row>
      <xdr:rowOff>45193</xdr:rowOff>
    </xdr:from>
    <xdr:ext cx="405111" cy="259045"/>
    <xdr:sp macro="" textlink="">
      <xdr:nvSpPr>
        <xdr:cNvPr id="200" name="n_1aveValue【橋りょう・トンネル】&#10;有形固定資産減価償却率"/>
        <xdr:cNvSpPr txBox="1"/>
      </xdr:nvSpPr>
      <xdr:spPr>
        <a:xfrm>
          <a:off x="3582044" y="105036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33762</xdr:rowOff>
    </xdr:from>
    <xdr:ext cx="405111" cy="259045"/>
    <xdr:sp macro="" textlink="">
      <xdr:nvSpPr>
        <xdr:cNvPr id="201" name="n_2aveValue【橋りょう・トンネル】&#10;有形固定資産減価償却率"/>
        <xdr:cNvSpPr txBox="1"/>
      </xdr:nvSpPr>
      <xdr:spPr>
        <a:xfrm>
          <a:off x="2705744" y="104922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61</xdr:row>
      <xdr:rowOff>53357</xdr:rowOff>
    </xdr:from>
    <xdr:ext cx="405111" cy="259045"/>
    <xdr:sp macro="" textlink="">
      <xdr:nvSpPr>
        <xdr:cNvPr id="202" name="n_3aveValue【橋りょう・トンネル】&#10;有形固定資産減価償却率"/>
        <xdr:cNvSpPr txBox="1"/>
      </xdr:nvSpPr>
      <xdr:spPr>
        <a:xfrm>
          <a:off x="1816744" y="10511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61</xdr:row>
      <xdr:rowOff>30497</xdr:rowOff>
    </xdr:from>
    <xdr:ext cx="405111" cy="259045"/>
    <xdr:sp macro="" textlink="">
      <xdr:nvSpPr>
        <xdr:cNvPr id="203" name="n_4aveValue【橋りょう・トンネル】&#10;有形固定資産減価償却率"/>
        <xdr:cNvSpPr txBox="1"/>
      </xdr:nvSpPr>
      <xdr:spPr>
        <a:xfrm>
          <a:off x="927744" y="10488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58</xdr:row>
      <xdr:rowOff>126110</xdr:rowOff>
    </xdr:from>
    <xdr:ext cx="405111" cy="259045"/>
    <xdr:sp macro="" textlink="">
      <xdr:nvSpPr>
        <xdr:cNvPr id="204" name="n_1mainValue【橋りょう・トンネル】&#10;有形固定資産減価償却率"/>
        <xdr:cNvSpPr txBox="1"/>
      </xdr:nvSpPr>
      <xdr:spPr>
        <a:xfrm>
          <a:off x="3582044" y="100702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50999</xdr:rowOff>
    </xdr:from>
    <xdr:ext cx="405111" cy="259045"/>
    <xdr:sp macro="" textlink="">
      <xdr:nvSpPr>
        <xdr:cNvPr id="205" name="n_2mainValue【橋りょう・トンネル】&#10;有形固定資産減価償却率"/>
        <xdr:cNvSpPr txBox="1"/>
      </xdr:nvSpPr>
      <xdr:spPr>
        <a:xfrm>
          <a:off x="2705744" y="99950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72226</xdr:rowOff>
    </xdr:from>
    <xdr:ext cx="405111" cy="259045"/>
    <xdr:sp macro="" textlink="">
      <xdr:nvSpPr>
        <xdr:cNvPr id="206" name="n_3mainValue【橋りょう・トンネル】&#10;有形固定資産減価償却率"/>
        <xdr:cNvSpPr txBox="1"/>
      </xdr:nvSpPr>
      <xdr:spPr>
        <a:xfrm>
          <a:off x="1816744" y="100163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50999</xdr:rowOff>
    </xdr:from>
    <xdr:ext cx="405111" cy="259045"/>
    <xdr:sp macro="" textlink="">
      <xdr:nvSpPr>
        <xdr:cNvPr id="207" name="n_4mainValue【橋りょう・トンネル】&#10;有形固定資産減価償却率"/>
        <xdr:cNvSpPr txBox="1"/>
      </xdr:nvSpPr>
      <xdr:spPr>
        <a:xfrm>
          <a:off x="927744" y="99950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8" name="正方形/長方形 207"/>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9" name="正方形/長方形 208"/>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10" name="正方形/長方形 209"/>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1" name="正方形/長方形 210"/>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2" name="正方形/長方形 211"/>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160,401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3" name="正方形/長方形 212"/>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4" name="正方形/長方形 213"/>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324,024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5" name="正方形/長方形 214"/>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6" name="テキスト ボックス 215"/>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7" name="直線コネクタ 216"/>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218" name="直線コネクタ 217"/>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29227</xdr:rowOff>
    </xdr:from>
    <xdr:ext cx="248786" cy="259045"/>
    <xdr:sp macro="" textlink="">
      <xdr:nvSpPr>
        <xdr:cNvPr id="219" name="テキスト ボックス 218"/>
        <xdr:cNvSpPr txBox="1"/>
      </xdr:nvSpPr>
      <xdr:spPr>
        <a:xfrm>
          <a:off x="6355214" y="1083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220" name="直線コネクタ 219"/>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60</xdr:row>
      <xdr:rowOff>86377</xdr:rowOff>
    </xdr:from>
    <xdr:ext cx="685572" cy="259045"/>
    <xdr:sp macro="" textlink="">
      <xdr:nvSpPr>
        <xdr:cNvPr id="221" name="テキスト ボックス 220"/>
        <xdr:cNvSpPr txBox="1"/>
      </xdr:nvSpPr>
      <xdr:spPr>
        <a:xfrm>
          <a:off x="5918428" y="1037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222" name="直線コネクタ 221"/>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57</xdr:row>
      <xdr:rowOff>143527</xdr:rowOff>
    </xdr:from>
    <xdr:ext cx="685572" cy="259045"/>
    <xdr:sp macro="" textlink="">
      <xdr:nvSpPr>
        <xdr:cNvPr id="223" name="テキスト ボックス 222"/>
        <xdr:cNvSpPr txBox="1"/>
      </xdr:nvSpPr>
      <xdr:spPr>
        <a:xfrm>
          <a:off x="5918428" y="991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224" name="直線コネクタ 223"/>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29227</xdr:rowOff>
    </xdr:from>
    <xdr:ext cx="685572" cy="259045"/>
    <xdr:sp macro="" textlink="">
      <xdr:nvSpPr>
        <xdr:cNvPr id="225" name="テキスト ボックス 224"/>
        <xdr:cNvSpPr txBox="1"/>
      </xdr:nvSpPr>
      <xdr:spPr>
        <a:xfrm>
          <a:off x="5918428" y="945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6" name="直線コネクタ 225"/>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27" name="テキスト ボックス 226"/>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8"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103212</xdr:rowOff>
    </xdr:from>
    <xdr:to>
      <xdr:col>54</xdr:col>
      <xdr:colOff>189865</xdr:colOff>
      <xdr:row>63</xdr:row>
      <xdr:rowOff>169928</xdr:rowOff>
    </xdr:to>
    <xdr:cxnSp macro="">
      <xdr:nvCxnSpPr>
        <xdr:cNvPr id="229" name="直線コネクタ 228"/>
        <xdr:cNvCxnSpPr/>
      </xdr:nvCxnSpPr>
      <xdr:spPr>
        <a:xfrm flipV="1">
          <a:off x="10476865" y="9532962"/>
          <a:ext cx="0" cy="14383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2305</xdr:rowOff>
    </xdr:from>
    <xdr:ext cx="469744" cy="259045"/>
    <xdr:sp macro="" textlink="">
      <xdr:nvSpPr>
        <xdr:cNvPr id="230" name="【橋りょう・トンネル】&#10;一人当たり有形固定資産（償却資産）額最小値テキスト"/>
        <xdr:cNvSpPr txBox="1"/>
      </xdr:nvSpPr>
      <xdr:spPr>
        <a:xfrm>
          <a:off x="10515600" y="109751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169928</xdr:rowOff>
    </xdr:from>
    <xdr:to>
      <xdr:col>55</xdr:col>
      <xdr:colOff>88900</xdr:colOff>
      <xdr:row>63</xdr:row>
      <xdr:rowOff>169928</xdr:rowOff>
    </xdr:to>
    <xdr:cxnSp macro="">
      <xdr:nvCxnSpPr>
        <xdr:cNvPr id="231" name="直線コネクタ 230"/>
        <xdr:cNvCxnSpPr/>
      </xdr:nvCxnSpPr>
      <xdr:spPr>
        <a:xfrm>
          <a:off x="10388600" y="10971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49889</xdr:rowOff>
    </xdr:from>
    <xdr:ext cx="690189" cy="259045"/>
    <xdr:sp macro="" textlink="">
      <xdr:nvSpPr>
        <xdr:cNvPr id="232" name="【橋りょう・トンネル】&#10;一人当たり有形固定資産（償却資産）額最大値テキスト"/>
        <xdr:cNvSpPr txBox="1"/>
      </xdr:nvSpPr>
      <xdr:spPr>
        <a:xfrm>
          <a:off x="10515600" y="930818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6,298,505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103212</xdr:rowOff>
    </xdr:from>
    <xdr:to>
      <xdr:col>55</xdr:col>
      <xdr:colOff>88900</xdr:colOff>
      <xdr:row>55</xdr:row>
      <xdr:rowOff>103212</xdr:rowOff>
    </xdr:to>
    <xdr:cxnSp macro="">
      <xdr:nvCxnSpPr>
        <xdr:cNvPr id="233" name="直線コネクタ 232"/>
        <xdr:cNvCxnSpPr/>
      </xdr:nvCxnSpPr>
      <xdr:spPr>
        <a:xfrm>
          <a:off x="10388600" y="95329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168552</xdr:rowOff>
    </xdr:from>
    <xdr:ext cx="690189" cy="259045"/>
    <xdr:sp macro="" textlink="">
      <xdr:nvSpPr>
        <xdr:cNvPr id="234" name="【橋りょう・トンネル】&#10;一人当たり有形固定資産（償却資産）額平均値テキスト"/>
        <xdr:cNvSpPr txBox="1"/>
      </xdr:nvSpPr>
      <xdr:spPr>
        <a:xfrm>
          <a:off x="10515600" y="10627002"/>
          <a:ext cx="69018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1,196,084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18675</xdr:rowOff>
    </xdr:from>
    <xdr:to>
      <xdr:col>55</xdr:col>
      <xdr:colOff>50800</xdr:colOff>
      <xdr:row>62</xdr:row>
      <xdr:rowOff>120275</xdr:rowOff>
    </xdr:to>
    <xdr:sp macro="" textlink="">
      <xdr:nvSpPr>
        <xdr:cNvPr id="235" name="フローチャート: 判断 234"/>
        <xdr:cNvSpPr/>
      </xdr:nvSpPr>
      <xdr:spPr>
        <a:xfrm>
          <a:off x="10426700" y="10648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30019</xdr:rowOff>
    </xdr:from>
    <xdr:to>
      <xdr:col>50</xdr:col>
      <xdr:colOff>165100</xdr:colOff>
      <xdr:row>62</xdr:row>
      <xdr:rowOff>131619</xdr:rowOff>
    </xdr:to>
    <xdr:sp macro="" textlink="">
      <xdr:nvSpPr>
        <xdr:cNvPr id="236" name="フローチャート: 判断 235"/>
        <xdr:cNvSpPr/>
      </xdr:nvSpPr>
      <xdr:spPr>
        <a:xfrm>
          <a:off x="9588500" y="10659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38271</xdr:rowOff>
    </xdr:from>
    <xdr:to>
      <xdr:col>46</xdr:col>
      <xdr:colOff>38100</xdr:colOff>
      <xdr:row>62</xdr:row>
      <xdr:rowOff>139871</xdr:rowOff>
    </xdr:to>
    <xdr:sp macro="" textlink="">
      <xdr:nvSpPr>
        <xdr:cNvPr id="237" name="フローチャート: 判断 236"/>
        <xdr:cNvSpPr/>
      </xdr:nvSpPr>
      <xdr:spPr>
        <a:xfrm>
          <a:off x="8699500" y="10668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5469</xdr:rowOff>
    </xdr:from>
    <xdr:to>
      <xdr:col>41</xdr:col>
      <xdr:colOff>101600</xdr:colOff>
      <xdr:row>62</xdr:row>
      <xdr:rowOff>107069</xdr:rowOff>
    </xdr:to>
    <xdr:sp macro="" textlink="">
      <xdr:nvSpPr>
        <xdr:cNvPr id="238" name="フローチャート: 判断 237"/>
        <xdr:cNvSpPr/>
      </xdr:nvSpPr>
      <xdr:spPr>
        <a:xfrm>
          <a:off x="7810500" y="10635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49046</xdr:rowOff>
    </xdr:from>
    <xdr:to>
      <xdr:col>36</xdr:col>
      <xdr:colOff>165100</xdr:colOff>
      <xdr:row>62</xdr:row>
      <xdr:rowOff>150646</xdr:rowOff>
    </xdr:to>
    <xdr:sp macro="" textlink="">
      <xdr:nvSpPr>
        <xdr:cNvPr id="239" name="フローチャート: 判断 238"/>
        <xdr:cNvSpPr/>
      </xdr:nvSpPr>
      <xdr:spPr>
        <a:xfrm>
          <a:off x="6921500" y="106789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0" name="テキスト ボックス 239"/>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1" name="テキスト ボックス 240"/>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2" name="テキスト ボックス 241"/>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3" name="テキスト ボックス 242"/>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4" name="テキスト ボックス 243"/>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131594</xdr:rowOff>
    </xdr:from>
    <xdr:to>
      <xdr:col>55</xdr:col>
      <xdr:colOff>50800</xdr:colOff>
      <xdr:row>62</xdr:row>
      <xdr:rowOff>61744</xdr:rowOff>
    </xdr:to>
    <xdr:sp macro="" textlink="">
      <xdr:nvSpPr>
        <xdr:cNvPr id="245" name="楕円 244"/>
        <xdr:cNvSpPr/>
      </xdr:nvSpPr>
      <xdr:spPr>
        <a:xfrm>
          <a:off x="10426700" y="10590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60</xdr:row>
      <xdr:rowOff>154471</xdr:rowOff>
    </xdr:from>
    <xdr:ext cx="690189" cy="259045"/>
    <xdr:sp macro="" textlink="">
      <xdr:nvSpPr>
        <xdr:cNvPr id="246" name="【橋りょう・トンネル】&#10;一人当たり有形固定資産（償却資産）額該当値テキスト"/>
        <xdr:cNvSpPr txBox="1"/>
      </xdr:nvSpPr>
      <xdr:spPr>
        <a:xfrm>
          <a:off x="10515600" y="1044147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1,452,127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61</xdr:row>
      <xdr:rowOff>132445</xdr:rowOff>
    </xdr:from>
    <xdr:to>
      <xdr:col>50</xdr:col>
      <xdr:colOff>165100</xdr:colOff>
      <xdr:row>62</xdr:row>
      <xdr:rowOff>62595</xdr:rowOff>
    </xdr:to>
    <xdr:sp macro="" textlink="">
      <xdr:nvSpPr>
        <xdr:cNvPr id="247" name="楕円 246"/>
        <xdr:cNvSpPr/>
      </xdr:nvSpPr>
      <xdr:spPr>
        <a:xfrm>
          <a:off x="9588500" y="10590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10944</xdr:rowOff>
    </xdr:from>
    <xdr:to>
      <xdr:col>55</xdr:col>
      <xdr:colOff>0</xdr:colOff>
      <xdr:row>62</xdr:row>
      <xdr:rowOff>11795</xdr:rowOff>
    </xdr:to>
    <xdr:cxnSp macro="">
      <xdr:nvCxnSpPr>
        <xdr:cNvPr id="248" name="直線コネクタ 247"/>
        <xdr:cNvCxnSpPr/>
      </xdr:nvCxnSpPr>
      <xdr:spPr>
        <a:xfrm flipV="1">
          <a:off x="9639300" y="10640844"/>
          <a:ext cx="838200" cy="8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61</xdr:row>
      <xdr:rowOff>137576</xdr:rowOff>
    </xdr:from>
    <xdr:to>
      <xdr:col>46</xdr:col>
      <xdr:colOff>38100</xdr:colOff>
      <xdr:row>62</xdr:row>
      <xdr:rowOff>67726</xdr:rowOff>
    </xdr:to>
    <xdr:sp macro="" textlink="">
      <xdr:nvSpPr>
        <xdr:cNvPr id="249" name="楕円 248"/>
        <xdr:cNvSpPr/>
      </xdr:nvSpPr>
      <xdr:spPr>
        <a:xfrm>
          <a:off x="8699500" y="10596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11795</xdr:rowOff>
    </xdr:from>
    <xdr:to>
      <xdr:col>50</xdr:col>
      <xdr:colOff>114300</xdr:colOff>
      <xdr:row>62</xdr:row>
      <xdr:rowOff>16926</xdr:rowOff>
    </xdr:to>
    <xdr:cxnSp macro="">
      <xdr:nvCxnSpPr>
        <xdr:cNvPr id="250" name="直線コネクタ 249"/>
        <xdr:cNvCxnSpPr/>
      </xdr:nvCxnSpPr>
      <xdr:spPr>
        <a:xfrm flipV="1">
          <a:off x="8750300" y="10641695"/>
          <a:ext cx="889000" cy="5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61</xdr:row>
      <xdr:rowOff>139688</xdr:rowOff>
    </xdr:from>
    <xdr:to>
      <xdr:col>41</xdr:col>
      <xdr:colOff>101600</xdr:colOff>
      <xdr:row>62</xdr:row>
      <xdr:rowOff>69838</xdr:rowOff>
    </xdr:to>
    <xdr:sp macro="" textlink="">
      <xdr:nvSpPr>
        <xdr:cNvPr id="251" name="楕円 250"/>
        <xdr:cNvSpPr/>
      </xdr:nvSpPr>
      <xdr:spPr>
        <a:xfrm>
          <a:off x="7810500" y="105981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16926</xdr:rowOff>
    </xdr:from>
    <xdr:to>
      <xdr:col>45</xdr:col>
      <xdr:colOff>177800</xdr:colOff>
      <xdr:row>62</xdr:row>
      <xdr:rowOff>19038</xdr:rowOff>
    </xdr:to>
    <xdr:cxnSp macro="">
      <xdr:nvCxnSpPr>
        <xdr:cNvPr id="252" name="直線コネクタ 251"/>
        <xdr:cNvCxnSpPr/>
      </xdr:nvCxnSpPr>
      <xdr:spPr>
        <a:xfrm flipV="1">
          <a:off x="7861300" y="10646826"/>
          <a:ext cx="889000" cy="2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61</xdr:row>
      <xdr:rowOff>153818</xdr:rowOff>
    </xdr:from>
    <xdr:to>
      <xdr:col>36</xdr:col>
      <xdr:colOff>165100</xdr:colOff>
      <xdr:row>62</xdr:row>
      <xdr:rowOff>83968</xdr:rowOff>
    </xdr:to>
    <xdr:sp macro="" textlink="">
      <xdr:nvSpPr>
        <xdr:cNvPr id="253" name="楕円 252"/>
        <xdr:cNvSpPr/>
      </xdr:nvSpPr>
      <xdr:spPr>
        <a:xfrm>
          <a:off x="6921500" y="10612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62</xdr:row>
      <xdr:rowOff>19038</xdr:rowOff>
    </xdr:from>
    <xdr:to>
      <xdr:col>41</xdr:col>
      <xdr:colOff>50800</xdr:colOff>
      <xdr:row>62</xdr:row>
      <xdr:rowOff>33168</xdr:rowOff>
    </xdr:to>
    <xdr:cxnSp macro="">
      <xdr:nvCxnSpPr>
        <xdr:cNvPr id="254" name="直線コネクタ 253"/>
        <xdr:cNvCxnSpPr/>
      </xdr:nvCxnSpPr>
      <xdr:spPr>
        <a:xfrm flipV="1">
          <a:off x="6972300" y="10648938"/>
          <a:ext cx="889000" cy="1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137505</xdr:colOff>
      <xdr:row>62</xdr:row>
      <xdr:rowOff>122746</xdr:rowOff>
    </xdr:from>
    <xdr:ext cx="690189" cy="259045"/>
    <xdr:sp macro="" textlink="">
      <xdr:nvSpPr>
        <xdr:cNvPr id="255" name="n_1aveValue【橋りょう・トンネル】&#10;一人当たり有形固定資産（償却資産）額"/>
        <xdr:cNvSpPr txBox="1"/>
      </xdr:nvSpPr>
      <xdr:spPr>
        <a:xfrm>
          <a:off x="9281505" y="1075264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1,146,459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23205</xdr:colOff>
      <xdr:row>62</xdr:row>
      <xdr:rowOff>130998</xdr:rowOff>
    </xdr:from>
    <xdr:ext cx="690189" cy="259045"/>
    <xdr:sp macro="" textlink="">
      <xdr:nvSpPr>
        <xdr:cNvPr id="256" name="n_2aveValue【橋りょう・トンネル】&#10;一人当たり有形固定資産（償却資産）額"/>
        <xdr:cNvSpPr txBox="1"/>
      </xdr:nvSpPr>
      <xdr:spPr>
        <a:xfrm>
          <a:off x="8405205" y="1076089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1,110,365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86705</xdr:colOff>
      <xdr:row>62</xdr:row>
      <xdr:rowOff>98196</xdr:rowOff>
    </xdr:from>
    <xdr:ext cx="690189" cy="259045"/>
    <xdr:sp macro="" textlink="">
      <xdr:nvSpPr>
        <xdr:cNvPr id="257" name="n_3aveValue【橋りょう・トンネル】&#10;一人当たり有形固定資産（償却資産）額"/>
        <xdr:cNvSpPr txBox="1"/>
      </xdr:nvSpPr>
      <xdr:spPr>
        <a:xfrm>
          <a:off x="7516205" y="1072809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1,253,857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34</xdr:col>
      <xdr:colOff>150205</xdr:colOff>
      <xdr:row>62</xdr:row>
      <xdr:rowOff>141773</xdr:rowOff>
    </xdr:from>
    <xdr:ext cx="690189" cy="259045"/>
    <xdr:sp macro="" textlink="">
      <xdr:nvSpPr>
        <xdr:cNvPr id="258" name="n_4aveValue【橋りょう・トンネル】&#10;一人当たり有形固定資産（償却資産）額"/>
        <xdr:cNvSpPr txBox="1"/>
      </xdr:nvSpPr>
      <xdr:spPr>
        <a:xfrm>
          <a:off x="6627205" y="1077167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1,063,228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137505</xdr:colOff>
      <xdr:row>60</xdr:row>
      <xdr:rowOff>79122</xdr:rowOff>
    </xdr:from>
    <xdr:ext cx="690189" cy="259045"/>
    <xdr:sp macro="" textlink="">
      <xdr:nvSpPr>
        <xdr:cNvPr id="259" name="n_1mainValue【橋りょう・トンネル】&#10;一人当たり有形固定資産（償却資産）額"/>
        <xdr:cNvSpPr txBox="1"/>
      </xdr:nvSpPr>
      <xdr:spPr>
        <a:xfrm>
          <a:off x="9281505" y="1036612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1,448,404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23205</xdr:colOff>
      <xdr:row>60</xdr:row>
      <xdr:rowOff>84253</xdr:rowOff>
    </xdr:from>
    <xdr:ext cx="690189" cy="259045"/>
    <xdr:sp macro="" textlink="">
      <xdr:nvSpPr>
        <xdr:cNvPr id="260" name="n_2mainValue【橋りょう・トンネル】&#10;一人当たり有形固定資産（償却資産）額"/>
        <xdr:cNvSpPr txBox="1"/>
      </xdr:nvSpPr>
      <xdr:spPr>
        <a:xfrm>
          <a:off x="8405205" y="1037125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1,425,956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86705</xdr:colOff>
      <xdr:row>60</xdr:row>
      <xdr:rowOff>86365</xdr:rowOff>
    </xdr:from>
    <xdr:ext cx="690189" cy="259045"/>
    <xdr:sp macro="" textlink="">
      <xdr:nvSpPr>
        <xdr:cNvPr id="261" name="n_3mainValue【橋りょう・トンネル】&#10;一人当たり有形固定資産（償却資産）額"/>
        <xdr:cNvSpPr txBox="1"/>
      </xdr:nvSpPr>
      <xdr:spPr>
        <a:xfrm>
          <a:off x="7516205" y="1037336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1,416,718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34</xdr:col>
      <xdr:colOff>150205</xdr:colOff>
      <xdr:row>60</xdr:row>
      <xdr:rowOff>100495</xdr:rowOff>
    </xdr:from>
    <xdr:ext cx="690189" cy="259045"/>
    <xdr:sp macro="" textlink="">
      <xdr:nvSpPr>
        <xdr:cNvPr id="262" name="n_4mainValue【橋りょう・トンネル】&#10;一人当たり有形固定資産（償却資産）額"/>
        <xdr:cNvSpPr txBox="1"/>
      </xdr:nvSpPr>
      <xdr:spPr>
        <a:xfrm>
          <a:off x="6627205" y="1038749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1,354,908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3" name="正方形/長方形 262"/>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4" name="正方形/長方形 263"/>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5" name="正方形/長方形 264"/>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6" name="正方形/長方形 265"/>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7" name="正方形/長方形 266"/>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8" name="正方形/長方形 267"/>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9" name="正方形/長方形 268"/>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0" name="正方形/長方形 269"/>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1" name="テキスト ボックス 270"/>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2" name="直線コネクタ 271"/>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3" name="テキスト ボックス 272"/>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74" name="直線コネクタ 273"/>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275" name="テキスト ボックス 274"/>
        <xdr:cNvSpPr txBox="1"/>
      </xdr:nvSpPr>
      <xdr:spPr>
        <a:xfrm>
          <a:off x="294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76" name="直線コネクタ 275"/>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77" name="テキスト ボックス 276"/>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78" name="直線コネクタ 277"/>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79" name="テキスト ボックス 278"/>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80" name="直線コネクタ 279"/>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81" name="テキスト ボックス 280"/>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82" name="直線コネクタ 281"/>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83" name="テキスト ボックス 282"/>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84" name="直線コネクタ 283"/>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285" name="テキスト ボックス 284"/>
        <xdr:cNvSpPr txBox="1"/>
      </xdr:nvSpPr>
      <xdr:spPr>
        <a:xfrm>
          <a:off x="423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6" name="直線コネクタ 285"/>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287"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78921</xdr:rowOff>
    </xdr:from>
    <xdr:to>
      <xdr:col>24</xdr:col>
      <xdr:colOff>62865</xdr:colOff>
      <xdr:row>86</xdr:row>
      <xdr:rowOff>150768</xdr:rowOff>
    </xdr:to>
    <xdr:cxnSp macro="">
      <xdr:nvCxnSpPr>
        <xdr:cNvPr id="288" name="直線コネクタ 287"/>
        <xdr:cNvCxnSpPr/>
      </xdr:nvCxnSpPr>
      <xdr:spPr>
        <a:xfrm flipV="1">
          <a:off x="4634865" y="13280571"/>
          <a:ext cx="0" cy="16148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154595</xdr:rowOff>
    </xdr:from>
    <xdr:ext cx="405111" cy="259045"/>
    <xdr:sp macro="" textlink="">
      <xdr:nvSpPr>
        <xdr:cNvPr id="289" name="【公営住宅】&#10;有形固定資産減価償却率最小値テキスト"/>
        <xdr:cNvSpPr txBox="1"/>
      </xdr:nvSpPr>
      <xdr:spPr>
        <a:xfrm>
          <a:off x="4673600" y="148992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150768</xdr:rowOff>
    </xdr:from>
    <xdr:to>
      <xdr:col>24</xdr:col>
      <xdr:colOff>152400</xdr:colOff>
      <xdr:row>86</xdr:row>
      <xdr:rowOff>150768</xdr:rowOff>
    </xdr:to>
    <xdr:cxnSp macro="">
      <xdr:nvCxnSpPr>
        <xdr:cNvPr id="290" name="直線コネクタ 289"/>
        <xdr:cNvCxnSpPr/>
      </xdr:nvCxnSpPr>
      <xdr:spPr>
        <a:xfrm>
          <a:off x="4546600" y="148954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25598</xdr:rowOff>
    </xdr:from>
    <xdr:ext cx="340478" cy="259045"/>
    <xdr:sp macro="" textlink="">
      <xdr:nvSpPr>
        <xdr:cNvPr id="291" name="【公営住宅】&#10;有形固定資産減価償却率最大値テキスト"/>
        <xdr:cNvSpPr txBox="1"/>
      </xdr:nvSpPr>
      <xdr:spPr>
        <a:xfrm>
          <a:off x="4673600" y="1305579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78921</xdr:rowOff>
    </xdr:from>
    <xdr:to>
      <xdr:col>24</xdr:col>
      <xdr:colOff>152400</xdr:colOff>
      <xdr:row>77</xdr:row>
      <xdr:rowOff>78921</xdr:rowOff>
    </xdr:to>
    <xdr:cxnSp macro="">
      <xdr:nvCxnSpPr>
        <xdr:cNvPr id="292" name="直線コネクタ 291"/>
        <xdr:cNvCxnSpPr/>
      </xdr:nvCxnSpPr>
      <xdr:spPr>
        <a:xfrm>
          <a:off x="4546600" y="1328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13443</xdr:rowOff>
    </xdr:from>
    <xdr:ext cx="405111" cy="259045"/>
    <xdr:sp macro="" textlink="">
      <xdr:nvSpPr>
        <xdr:cNvPr id="293" name="【公営住宅】&#10;有形固定資産減価償却率平均値テキスト"/>
        <xdr:cNvSpPr txBox="1"/>
      </xdr:nvSpPr>
      <xdr:spPr>
        <a:xfrm>
          <a:off x="4673600" y="1407234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162016</xdr:rowOff>
    </xdr:from>
    <xdr:to>
      <xdr:col>24</xdr:col>
      <xdr:colOff>114300</xdr:colOff>
      <xdr:row>83</xdr:row>
      <xdr:rowOff>92166</xdr:rowOff>
    </xdr:to>
    <xdr:sp macro="" textlink="">
      <xdr:nvSpPr>
        <xdr:cNvPr id="294" name="フローチャート: 判断 293"/>
        <xdr:cNvSpPr/>
      </xdr:nvSpPr>
      <xdr:spPr>
        <a:xfrm>
          <a:off x="4584700" y="14220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153851</xdr:rowOff>
    </xdr:from>
    <xdr:to>
      <xdr:col>20</xdr:col>
      <xdr:colOff>38100</xdr:colOff>
      <xdr:row>83</xdr:row>
      <xdr:rowOff>84001</xdr:rowOff>
    </xdr:to>
    <xdr:sp macro="" textlink="">
      <xdr:nvSpPr>
        <xdr:cNvPr id="295" name="フローチャート: 判断 294"/>
        <xdr:cNvSpPr/>
      </xdr:nvSpPr>
      <xdr:spPr>
        <a:xfrm>
          <a:off x="3746500" y="14212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153851</xdr:rowOff>
    </xdr:from>
    <xdr:to>
      <xdr:col>15</xdr:col>
      <xdr:colOff>101600</xdr:colOff>
      <xdr:row>83</xdr:row>
      <xdr:rowOff>84001</xdr:rowOff>
    </xdr:to>
    <xdr:sp macro="" textlink="">
      <xdr:nvSpPr>
        <xdr:cNvPr id="296" name="フローチャート: 判断 295"/>
        <xdr:cNvSpPr/>
      </xdr:nvSpPr>
      <xdr:spPr>
        <a:xfrm>
          <a:off x="2857500" y="14212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129358</xdr:rowOff>
    </xdr:from>
    <xdr:to>
      <xdr:col>10</xdr:col>
      <xdr:colOff>165100</xdr:colOff>
      <xdr:row>83</xdr:row>
      <xdr:rowOff>59508</xdr:rowOff>
    </xdr:to>
    <xdr:sp macro="" textlink="">
      <xdr:nvSpPr>
        <xdr:cNvPr id="297" name="フローチャート: 判断 296"/>
        <xdr:cNvSpPr/>
      </xdr:nvSpPr>
      <xdr:spPr>
        <a:xfrm>
          <a:off x="1968500" y="14188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139156</xdr:rowOff>
    </xdr:from>
    <xdr:to>
      <xdr:col>6</xdr:col>
      <xdr:colOff>38100</xdr:colOff>
      <xdr:row>83</xdr:row>
      <xdr:rowOff>69306</xdr:rowOff>
    </xdr:to>
    <xdr:sp macro="" textlink="">
      <xdr:nvSpPr>
        <xdr:cNvPr id="298" name="フローチャート: 判断 297"/>
        <xdr:cNvSpPr/>
      </xdr:nvSpPr>
      <xdr:spPr>
        <a:xfrm>
          <a:off x="1079500" y="14198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9" name="テキスト ボックス 298"/>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0" name="テキスト ボックス 299"/>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1" name="テキスト ボックス 300"/>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2" name="テキスト ボックス 301"/>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3" name="テキスト ボックス 302"/>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85271</xdr:rowOff>
    </xdr:from>
    <xdr:to>
      <xdr:col>24</xdr:col>
      <xdr:colOff>114300</xdr:colOff>
      <xdr:row>84</xdr:row>
      <xdr:rowOff>15421</xdr:rowOff>
    </xdr:to>
    <xdr:sp macro="" textlink="">
      <xdr:nvSpPr>
        <xdr:cNvPr id="304" name="楕円 303"/>
        <xdr:cNvSpPr/>
      </xdr:nvSpPr>
      <xdr:spPr>
        <a:xfrm>
          <a:off x="4584700" y="143156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83</xdr:row>
      <xdr:rowOff>63698</xdr:rowOff>
    </xdr:from>
    <xdr:ext cx="405111" cy="259045"/>
    <xdr:sp macro="" textlink="">
      <xdr:nvSpPr>
        <xdr:cNvPr id="305" name="【公営住宅】&#10;有形固定資産減価償却率該当値テキスト"/>
        <xdr:cNvSpPr txBox="1"/>
      </xdr:nvSpPr>
      <xdr:spPr>
        <a:xfrm>
          <a:off x="4673600" y="1429404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83</xdr:row>
      <xdr:rowOff>83638</xdr:rowOff>
    </xdr:from>
    <xdr:to>
      <xdr:col>20</xdr:col>
      <xdr:colOff>38100</xdr:colOff>
      <xdr:row>84</xdr:row>
      <xdr:rowOff>13788</xdr:rowOff>
    </xdr:to>
    <xdr:sp macro="" textlink="">
      <xdr:nvSpPr>
        <xdr:cNvPr id="306" name="楕円 305"/>
        <xdr:cNvSpPr/>
      </xdr:nvSpPr>
      <xdr:spPr>
        <a:xfrm>
          <a:off x="3746500" y="14313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83</xdr:row>
      <xdr:rowOff>134438</xdr:rowOff>
    </xdr:from>
    <xdr:to>
      <xdr:col>24</xdr:col>
      <xdr:colOff>63500</xdr:colOff>
      <xdr:row>83</xdr:row>
      <xdr:rowOff>136071</xdr:rowOff>
    </xdr:to>
    <xdr:cxnSp macro="">
      <xdr:nvCxnSpPr>
        <xdr:cNvPr id="307" name="直線コネクタ 306"/>
        <xdr:cNvCxnSpPr/>
      </xdr:nvCxnSpPr>
      <xdr:spPr>
        <a:xfrm>
          <a:off x="3797300" y="14364788"/>
          <a:ext cx="838200" cy="1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83</xdr:row>
      <xdr:rowOff>47716</xdr:rowOff>
    </xdr:from>
    <xdr:to>
      <xdr:col>15</xdr:col>
      <xdr:colOff>101600</xdr:colOff>
      <xdr:row>83</xdr:row>
      <xdr:rowOff>149316</xdr:rowOff>
    </xdr:to>
    <xdr:sp macro="" textlink="">
      <xdr:nvSpPr>
        <xdr:cNvPr id="308" name="楕円 307"/>
        <xdr:cNvSpPr/>
      </xdr:nvSpPr>
      <xdr:spPr>
        <a:xfrm>
          <a:off x="2857500" y="14278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83</xdr:row>
      <xdr:rowOff>98516</xdr:rowOff>
    </xdr:from>
    <xdr:to>
      <xdr:col>19</xdr:col>
      <xdr:colOff>177800</xdr:colOff>
      <xdr:row>83</xdr:row>
      <xdr:rowOff>134438</xdr:rowOff>
    </xdr:to>
    <xdr:cxnSp macro="">
      <xdr:nvCxnSpPr>
        <xdr:cNvPr id="309" name="直線コネクタ 308"/>
        <xdr:cNvCxnSpPr/>
      </xdr:nvCxnSpPr>
      <xdr:spPr>
        <a:xfrm>
          <a:off x="2908300" y="14328866"/>
          <a:ext cx="889000" cy="35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83</xdr:row>
      <xdr:rowOff>68943</xdr:rowOff>
    </xdr:from>
    <xdr:to>
      <xdr:col>10</xdr:col>
      <xdr:colOff>165100</xdr:colOff>
      <xdr:row>83</xdr:row>
      <xdr:rowOff>170543</xdr:rowOff>
    </xdr:to>
    <xdr:sp macro="" textlink="">
      <xdr:nvSpPr>
        <xdr:cNvPr id="310" name="楕円 309"/>
        <xdr:cNvSpPr/>
      </xdr:nvSpPr>
      <xdr:spPr>
        <a:xfrm>
          <a:off x="1968500" y="14299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83</xdr:row>
      <xdr:rowOff>98516</xdr:rowOff>
    </xdr:from>
    <xdr:to>
      <xdr:col>15</xdr:col>
      <xdr:colOff>50800</xdr:colOff>
      <xdr:row>83</xdr:row>
      <xdr:rowOff>119743</xdr:rowOff>
    </xdr:to>
    <xdr:cxnSp macro="">
      <xdr:nvCxnSpPr>
        <xdr:cNvPr id="311" name="直線コネクタ 310"/>
        <xdr:cNvCxnSpPr/>
      </xdr:nvCxnSpPr>
      <xdr:spPr>
        <a:xfrm flipV="1">
          <a:off x="2019300" y="14328866"/>
          <a:ext cx="889000" cy="21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83</xdr:row>
      <xdr:rowOff>47716</xdr:rowOff>
    </xdr:from>
    <xdr:to>
      <xdr:col>6</xdr:col>
      <xdr:colOff>38100</xdr:colOff>
      <xdr:row>83</xdr:row>
      <xdr:rowOff>149316</xdr:rowOff>
    </xdr:to>
    <xdr:sp macro="" textlink="">
      <xdr:nvSpPr>
        <xdr:cNvPr id="312" name="楕円 311"/>
        <xdr:cNvSpPr/>
      </xdr:nvSpPr>
      <xdr:spPr>
        <a:xfrm>
          <a:off x="1079500" y="14278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83</xdr:row>
      <xdr:rowOff>98516</xdr:rowOff>
    </xdr:from>
    <xdr:to>
      <xdr:col>10</xdr:col>
      <xdr:colOff>114300</xdr:colOff>
      <xdr:row>83</xdr:row>
      <xdr:rowOff>119743</xdr:rowOff>
    </xdr:to>
    <xdr:cxnSp macro="">
      <xdr:nvCxnSpPr>
        <xdr:cNvPr id="313" name="直線コネクタ 312"/>
        <xdr:cNvCxnSpPr/>
      </xdr:nvCxnSpPr>
      <xdr:spPr>
        <a:xfrm>
          <a:off x="1130300" y="14328866"/>
          <a:ext cx="889000" cy="21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100528</xdr:rowOff>
    </xdr:from>
    <xdr:ext cx="405111" cy="259045"/>
    <xdr:sp macro="" textlink="">
      <xdr:nvSpPr>
        <xdr:cNvPr id="314" name="n_1aveValue【公営住宅】&#10;有形固定資産減価償却率"/>
        <xdr:cNvSpPr txBox="1"/>
      </xdr:nvSpPr>
      <xdr:spPr>
        <a:xfrm>
          <a:off x="3582044" y="139879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100528</xdr:rowOff>
    </xdr:from>
    <xdr:ext cx="405111" cy="259045"/>
    <xdr:sp macro="" textlink="">
      <xdr:nvSpPr>
        <xdr:cNvPr id="315" name="n_2aveValue【公営住宅】&#10;有形固定資産減価償却率"/>
        <xdr:cNvSpPr txBox="1"/>
      </xdr:nvSpPr>
      <xdr:spPr>
        <a:xfrm>
          <a:off x="2705744" y="139879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76035</xdr:rowOff>
    </xdr:from>
    <xdr:ext cx="405111" cy="259045"/>
    <xdr:sp macro="" textlink="">
      <xdr:nvSpPr>
        <xdr:cNvPr id="316" name="n_3aveValue【公営住宅】&#10;有形固定資産減価償却率"/>
        <xdr:cNvSpPr txBox="1"/>
      </xdr:nvSpPr>
      <xdr:spPr>
        <a:xfrm>
          <a:off x="1816744" y="139634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85833</xdr:rowOff>
    </xdr:from>
    <xdr:ext cx="405111" cy="259045"/>
    <xdr:sp macro="" textlink="">
      <xdr:nvSpPr>
        <xdr:cNvPr id="317" name="n_4aveValue【公営住宅】&#10;有形固定資産減価償却率"/>
        <xdr:cNvSpPr txBox="1"/>
      </xdr:nvSpPr>
      <xdr:spPr>
        <a:xfrm>
          <a:off x="927744" y="139732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84</xdr:row>
      <xdr:rowOff>4915</xdr:rowOff>
    </xdr:from>
    <xdr:ext cx="405111" cy="259045"/>
    <xdr:sp macro="" textlink="">
      <xdr:nvSpPr>
        <xdr:cNvPr id="318" name="n_1mainValue【公営住宅】&#10;有形固定資産減価償却率"/>
        <xdr:cNvSpPr txBox="1"/>
      </xdr:nvSpPr>
      <xdr:spPr>
        <a:xfrm>
          <a:off x="3582044" y="144067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140443</xdr:rowOff>
    </xdr:from>
    <xdr:ext cx="405111" cy="259045"/>
    <xdr:sp macro="" textlink="">
      <xdr:nvSpPr>
        <xdr:cNvPr id="319" name="n_2mainValue【公営住宅】&#10;有形固定資産減価償却率"/>
        <xdr:cNvSpPr txBox="1"/>
      </xdr:nvSpPr>
      <xdr:spPr>
        <a:xfrm>
          <a:off x="2705744" y="143707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161670</xdr:rowOff>
    </xdr:from>
    <xdr:ext cx="405111" cy="259045"/>
    <xdr:sp macro="" textlink="">
      <xdr:nvSpPr>
        <xdr:cNvPr id="320" name="n_3mainValue【公営住宅】&#10;有形固定資産減価償却率"/>
        <xdr:cNvSpPr txBox="1"/>
      </xdr:nvSpPr>
      <xdr:spPr>
        <a:xfrm>
          <a:off x="1816744" y="143920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83</xdr:row>
      <xdr:rowOff>140443</xdr:rowOff>
    </xdr:from>
    <xdr:ext cx="405111" cy="259045"/>
    <xdr:sp macro="" textlink="">
      <xdr:nvSpPr>
        <xdr:cNvPr id="321" name="n_4mainValue【公営住宅】&#10;有形固定資産減価償却率"/>
        <xdr:cNvSpPr txBox="1"/>
      </xdr:nvSpPr>
      <xdr:spPr>
        <a:xfrm>
          <a:off x="927744" y="143707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2" name="正方形/長方形 321"/>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3" name="正方形/長方形 322"/>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4" name="正方形/長方形 323"/>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5" name="正方形/長方形 324"/>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6" name="正方形/長方形 325"/>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7" name="正方形/長方形 326"/>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8" name="正方形/長方形 327"/>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9" name="正方形/長方形 328"/>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0" name="テキスト ボックス 329"/>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1" name="直線コネクタ 330"/>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332" name="直線コネクタ 331"/>
        <xdr:cNvCxnSpPr/>
      </xdr:nvCxnSpPr>
      <xdr:spPr>
        <a:xfrm>
          <a:off x="6604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333" name="テキスト ボックス 332"/>
        <xdr:cNvSpPr txBox="1"/>
      </xdr:nvSpPr>
      <xdr:spPr>
        <a:xfrm>
          <a:off x="6136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334" name="直線コネクタ 333"/>
        <xdr:cNvCxnSpPr/>
      </xdr:nvCxnSpPr>
      <xdr:spPr>
        <a:xfrm>
          <a:off x="6604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335" name="テキスト ボックス 334"/>
        <xdr:cNvSpPr txBox="1"/>
      </xdr:nvSpPr>
      <xdr:spPr>
        <a:xfrm>
          <a:off x="6136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336" name="直線コネクタ 335"/>
        <xdr:cNvCxnSpPr/>
      </xdr:nvCxnSpPr>
      <xdr:spPr>
        <a:xfrm>
          <a:off x="6604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337" name="テキスト ボックス 336"/>
        <xdr:cNvSpPr txBox="1"/>
      </xdr:nvSpPr>
      <xdr:spPr>
        <a:xfrm>
          <a:off x="6136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338" name="直線コネクタ 337"/>
        <xdr:cNvCxnSpPr/>
      </xdr:nvCxnSpPr>
      <xdr:spPr>
        <a:xfrm>
          <a:off x="6604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339" name="テキスト ボックス 338"/>
        <xdr:cNvSpPr txBox="1"/>
      </xdr:nvSpPr>
      <xdr:spPr>
        <a:xfrm>
          <a:off x="6136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340" name="直線コネクタ 339"/>
        <xdr:cNvCxnSpPr/>
      </xdr:nvCxnSpPr>
      <xdr:spPr>
        <a:xfrm>
          <a:off x="6604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78</xdr:row>
      <xdr:rowOff>91820</xdr:rowOff>
    </xdr:from>
    <xdr:ext cx="531299" cy="259045"/>
    <xdr:sp macro="" textlink="">
      <xdr:nvSpPr>
        <xdr:cNvPr id="341" name="テキスト ボックス 340"/>
        <xdr:cNvSpPr txBox="1"/>
      </xdr:nvSpPr>
      <xdr:spPr>
        <a:xfrm>
          <a:off x="6072701" y="1346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342" name="直線コネクタ 341"/>
        <xdr:cNvCxnSpPr/>
      </xdr:nvCxnSpPr>
      <xdr:spPr>
        <a:xfrm>
          <a:off x="6604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108148</xdr:rowOff>
    </xdr:from>
    <xdr:ext cx="531299" cy="259045"/>
    <xdr:sp macro="" textlink="">
      <xdr:nvSpPr>
        <xdr:cNvPr id="343" name="テキスト ボックス 342"/>
        <xdr:cNvSpPr txBox="1"/>
      </xdr:nvSpPr>
      <xdr:spPr>
        <a:xfrm>
          <a:off x="6072701" y="13138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4" name="直線コネクタ 343"/>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45" name="テキスト ボックス 344"/>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6"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6314</xdr:rowOff>
    </xdr:from>
    <xdr:to>
      <xdr:col>54</xdr:col>
      <xdr:colOff>189865</xdr:colOff>
      <xdr:row>86</xdr:row>
      <xdr:rowOff>150332</xdr:rowOff>
    </xdr:to>
    <xdr:cxnSp macro="">
      <xdr:nvCxnSpPr>
        <xdr:cNvPr id="347" name="直線コネクタ 346"/>
        <xdr:cNvCxnSpPr/>
      </xdr:nvCxnSpPr>
      <xdr:spPr>
        <a:xfrm flipV="1">
          <a:off x="10476865" y="13379414"/>
          <a:ext cx="0" cy="15156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154159</xdr:rowOff>
    </xdr:from>
    <xdr:ext cx="469744" cy="259045"/>
    <xdr:sp macro="" textlink="">
      <xdr:nvSpPr>
        <xdr:cNvPr id="348" name="【公営住宅】&#10;一人当たり面積最小値テキスト"/>
        <xdr:cNvSpPr txBox="1"/>
      </xdr:nvSpPr>
      <xdr:spPr>
        <a:xfrm>
          <a:off x="10515600" y="148988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150332</xdr:rowOff>
    </xdr:from>
    <xdr:to>
      <xdr:col>55</xdr:col>
      <xdr:colOff>88900</xdr:colOff>
      <xdr:row>86</xdr:row>
      <xdr:rowOff>150332</xdr:rowOff>
    </xdr:to>
    <xdr:cxnSp macro="">
      <xdr:nvCxnSpPr>
        <xdr:cNvPr id="349" name="直線コネクタ 348"/>
        <xdr:cNvCxnSpPr/>
      </xdr:nvCxnSpPr>
      <xdr:spPr>
        <a:xfrm>
          <a:off x="10388600" y="148950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124441</xdr:rowOff>
    </xdr:from>
    <xdr:ext cx="534377" cy="259045"/>
    <xdr:sp macro="" textlink="">
      <xdr:nvSpPr>
        <xdr:cNvPr id="350" name="【公営住宅】&#10;一人当たり面積最大値テキスト"/>
        <xdr:cNvSpPr txBox="1"/>
      </xdr:nvSpPr>
      <xdr:spPr>
        <a:xfrm>
          <a:off x="10515600" y="131546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6314</xdr:rowOff>
    </xdr:from>
    <xdr:to>
      <xdr:col>55</xdr:col>
      <xdr:colOff>88900</xdr:colOff>
      <xdr:row>78</xdr:row>
      <xdr:rowOff>6314</xdr:rowOff>
    </xdr:to>
    <xdr:cxnSp macro="">
      <xdr:nvCxnSpPr>
        <xdr:cNvPr id="351" name="直線コネクタ 350"/>
        <xdr:cNvCxnSpPr/>
      </xdr:nvCxnSpPr>
      <xdr:spPr>
        <a:xfrm>
          <a:off x="10388600" y="133794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99294</xdr:rowOff>
    </xdr:from>
    <xdr:ext cx="469744" cy="259045"/>
    <xdr:sp macro="" textlink="">
      <xdr:nvSpPr>
        <xdr:cNvPr id="352" name="【公営住宅】&#10;一人当たり面積平均値テキスト"/>
        <xdr:cNvSpPr txBox="1"/>
      </xdr:nvSpPr>
      <xdr:spPr>
        <a:xfrm>
          <a:off x="10515600" y="1432964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120867</xdr:rowOff>
    </xdr:from>
    <xdr:to>
      <xdr:col>55</xdr:col>
      <xdr:colOff>50800</xdr:colOff>
      <xdr:row>84</xdr:row>
      <xdr:rowOff>51017</xdr:rowOff>
    </xdr:to>
    <xdr:sp macro="" textlink="">
      <xdr:nvSpPr>
        <xdr:cNvPr id="353" name="フローチャート: 判断 352"/>
        <xdr:cNvSpPr/>
      </xdr:nvSpPr>
      <xdr:spPr>
        <a:xfrm>
          <a:off x="10426700" y="143512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83</xdr:row>
      <xdr:rowOff>136544</xdr:rowOff>
    </xdr:from>
    <xdr:to>
      <xdr:col>50</xdr:col>
      <xdr:colOff>165100</xdr:colOff>
      <xdr:row>84</xdr:row>
      <xdr:rowOff>66694</xdr:rowOff>
    </xdr:to>
    <xdr:sp macro="" textlink="">
      <xdr:nvSpPr>
        <xdr:cNvPr id="354" name="フローチャート: 判断 353"/>
        <xdr:cNvSpPr/>
      </xdr:nvSpPr>
      <xdr:spPr>
        <a:xfrm>
          <a:off x="9588500" y="14366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83</xdr:row>
      <xdr:rowOff>109438</xdr:rowOff>
    </xdr:from>
    <xdr:to>
      <xdr:col>46</xdr:col>
      <xdr:colOff>38100</xdr:colOff>
      <xdr:row>84</xdr:row>
      <xdr:rowOff>39588</xdr:rowOff>
    </xdr:to>
    <xdr:sp macro="" textlink="">
      <xdr:nvSpPr>
        <xdr:cNvPr id="355" name="フローチャート: 判断 354"/>
        <xdr:cNvSpPr/>
      </xdr:nvSpPr>
      <xdr:spPr>
        <a:xfrm>
          <a:off x="8699500" y="14339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83</xdr:row>
      <xdr:rowOff>112703</xdr:rowOff>
    </xdr:from>
    <xdr:to>
      <xdr:col>41</xdr:col>
      <xdr:colOff>101600</xdr:colOff>
      <xdr:row>84</xdr:row>
      <xdr:rowOff>42853</xdr:rowOff>
    </xdr:to>
    <xdr:sp macro="" textlink="">
      <xdr:nvSpPr>
        <xdr:cNvPr id="356" name="フローチャート: 判断 355"/>
        <xdr:cNvSpPr/>
      </xdr:nvSpPr>
      <xdr:spPr>
        <a:xfrm>
          <a:off x="7810500" y="143430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83</xdr:row>
      <xdr:rowOff>140571</xdr:rowOff>
    </xdr:from>
    <xdr:to>
      <xdr:col>36</xdr:col>
      <xdr:colOff>165100</xdr:colOff>
      <xdr:row>84</xdr:row>
      <xdr:rowOff>70721</xdr:rowOff>
    </xdr:to>
    <xdr:sp macro="" textlink="">
      <xdr:nvSpPr>
        <xdr:cNvPr id="357" name="フローチャート: 判断 356"/>
        <xdr:cNvSpPr/>
      </xdr:nvSpPr>
      <xdr:spPr>
        <a:xfrm>
          <a:off x="6921500" y="14370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8" name="テキスト ボックス 357"/>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9" name="テキスト ボックス 358"/>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60" name="テキスト ボックス 359"/>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61" name="テキスト ボックス 360"/>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2" name="テキスト ボックス 361"/>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82</xdr:row>
      <xdr:rowOff>45103</xdr:rowOff>
    </xdr:from>
    <xdr:to>
      <xdr:col>55</xdr:col>
      <xdr:colOff>50800</xdr:colOff>
      <xdr:row>82</xdr:row>
      <xdr:rowOff>146703</xdr:rowOff>
    </xdr:to>
    <xdr:sp macro="" textlink="">
      <xdr:nvSpPr>
        <xdr:cNvPr id="363" name="楕円 362"/>
        <xdr:cNvSpPr/>
      </xdr:nvSpPr>
      <xdr:spPr>
        <a:xfrm>
          <a:off x="10426700" y="141040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81</xdr:row>
      <xdr:rowOff>67980</xdr:rowOff>
    </xdr:from>
    <xdr:ext cx="469744" cy="259045"/>
    <xdr:sp macro="" textlink="">
      <xdr:nvSpPr>
        <xdr:cNvPr id="364" name="【公営住宅】&#10;一人当たり面積該当値テキスト"/>
        <xdr:cNvSpPr txBox="1"/>
      </xdr:nvSpPr>
      <xdr:spPr>
        <a:xfrm>
          <a:off x="10515600" y="139554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82</xdr:row>
      <xdr:rowOff>58276</xdr:rowOff>
    </xdr:from>
    <xdr:to>
      <xdr:col>50</xdr:col>
      <xdr:colOff>165100</xdr:colOff>
      <xdr:row>82</xdr:row>
      <xdr:rowOff>159876</xdr:rowOff>
    </xdr:to>
    <xdr:sp macro="" textlink="">
      <xdr:nvSpPr>
        <xdr:cNvPr id="365" name="楕円 364"/>
        <xdr:cNvSpPr/>
      </xdr:nvSpPr>
      <xdr:spPr>
        <a:xfrm>
          <a:off x="9588500" y="14117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82</xdr:row>
      <xdr:rowOff>95903</xdr:rowOff>
    </xdr:from>
    <xdr:to>
      <xdr:col>55</xdr:col>
      <xdr:colOff>0</xdr:colOff>
      <xdr:row>82</xdr:row>
      <xdr:rowOff>109076</xdr:rowOff>
    </xdr:to>
    <xdr:cxnSp macro="">
      <xdr:nvCxnSpPr>
        <xdr:cNvPr id="366" name="直線コネクタ 365"/>
        <xdr:cNvCxnSpPr/>
      </xdr:nvCxnSpPr>
      <xdr:spPr>
        <a:xfrm flipV="1">
          <a:off x="9639300" y="14154803"/>
          <a:ext cx="838200" cy="13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82</xdr:row>
      <xdr:rowOff>27687</xdr:rowOff>
    </xdr:from>
    <xdr:to>
      <xdr:col>46</xdr:col>
      <xdr:colOff>38100</xdr:colOff>
      <xdr:row>82</xdr:row>
      <xdr:rowOff>129287</xdr:rowOff>
    </xdr:to>
    <xdr:sp macro="" textlink="">
      <xdr:nvSpPr>
        <xdr:cNvPr id="367" name="楕円 366"/>
        <xdr:cNvSpPr/>
      </xdr:nvSpPr>
      <xdr:spPr>
        <a:xfrm>
          <a:off x="8699500" y="140865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82</xdr:row>
      <xdr:rowOff>78487</xdr:rowOff>
    </xdr:from>
    <xdr:to>
      <xdr:col>50</xdr:col>
      <xdr:colOff>114300</xdr:colOff>
      <xdr:row>82</xdr:row>
      <xdr:rowOff>109076</xdr:rowOff>
    </xdr:to>
    <xdr:cxnSp macro="">
      <xdr:nvCxnSpPr>
        <xdr:cNvPr id="368" name="直線コネクタ 367"/>
        <xdr:cNvCxnSpPr/>
      </xdr:nvCxnSpPr>
      <xdr:spPr>
        <a:xfrm>
          <a:off x="8750300" y="14137387"/>
          <a:ext cx="889000" cy="305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83</xdr:row>
      <xdr:rowOff>67201</xdr:rowOff>
    </xdr:from>
    <xdr:to>
      <xdr:col>41</xdr:col>
      <xdr:colOff>101600</xdr:colOff>
      <xdr:row>83</xdr:row>
      <xdr:rowOff>168801</xdr:rowOff>
    </xdr:to>
    <xdr:sp macro="" textlink="">
      <xdr:nvSpPr>
        <xdr:cNvPr id="369" name="楕円 368"/>
        <xdr:cNvSpPr/>
      </xdr:nvSpPr>
      <xdr:spPr>
        <a:xfrm>
          <a:off x="7810500" y="14297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82</xdr:row>
      <xdr:rowOff>78487</xdr:rowOff>
    </xdr:from>
    <xdr:to>
      <xdr:col>45</xdr:col>
      <xdr:colOff>177800</xdr:colOff>
      <xdr:row>83</xdr:row>
      <xdr:rowOff>118001</xdr:rowOff>
    </xdr:to>
    <xdr:cxnSp macro="">
      <xdr:nvCxnSpPr>
        <xdr:cNvPr id="370" name="直線コネクタ 369"/>
        <xdr:cNvCxnSpPr/>
      </xdr:nvCxnSpPr>
      <xdr:spPr>
        <a:xfrm flipV="1">
          <a:off x="7861300" y="14137387"/>
          <a:ext cx="889000" cy="210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83</xdr:row>
      <xdr:rowOff>87774</xdr:rowOff>
    </xdr:from>
    <xdr:to>
      <xdr:col>36</xdr:col>
      <xdr:colOff>165100</xdr:colOff>
      <xdr:row>84</xdr:row>
      <xdr:rowOff>17924</xdr:rowOff>
    </xdr:to>
    <xdr:sp macro="" textlink="">
      <xdr:nvSpPr>
        <xdr:cNvPr id="371" name="楕円 370"/>
        <xdr:cNvSpPr/>
      </xdr:nvSpPr>
      <xdr:spPr>
        <a:xfrm>
          <a:off x="6921500" y="14318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83</xdr:row>
      <xdr:rowOff>118001</xdr:rowOff>
    </xdr:from>
    <xdr:to>
      <xdr:col>41</xdr:col>
      <xdr:colOff>50800</xdr:colOff>
      <xdr:row>83</xdr:row>
      <xdr:rowOff>138574</xdr:rowOff>
    </xdr:to>
    <xdr:cxnSp macro="">
      <xdr:nvCxnSpPr>
        <xdr:cNvPr id="372" name="直線コネクタ 371"/>
        <xdr:cNvCxnSpPr/>
      </xdr:nvCxnSpPr>
      <xdr:spPr>
        <a:xfrm flipV="1">
          <a:off x="6972300" y="14348351"/>
          <a:ext cx="889000" cy="20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84</xdr:row>
      <xdr:rowOff>57821</xdr:rowOff>
    </xdr:from>
    <xdr:ext cx="469744" cy="259045"/>
    <xdr:sp macro="" textlink="">
      <xdr:nvSpPr>
        <xdr:cNvPr id="373" name="n_1aveValue【公営住宅】&#10;一人当たり面積"/>
        <xdr:cNvSpPr txBox="1"/>
      </xdr:nvSpPr>
      <xdr:spPr>
        <a:xfrm>
          <a:off x="9391727" y="144596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30715</xdr:rowOff>
    </xdr:from>
    <xdr:ext cx="469744" cy="259045"/>
    <xdr:sp macro="" textlink="">
      <xdr:nvSpPr>
        <xdr:cNvPr id="374" name="n_2aveValue【公営住宅】&#10;一人当たり面積"/>
        <xdr:cNvSpPr txBox="1"/>
      </xdr:nvSpPr>
      <xdr:spPr>
        <a:xfrm>
          <a:off x="8515427" y="144325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33980</xdr:rowOff>
    </xdr:from>
    <xdr:ext cx="469744" cy="259045"/>
    <xdr:sp macro="" textlink="">
      <xdr:nvSpPr>
        <xdr:cNvPr id="375" name="n_3aveValue【公営住宅】&#10;一人当たり面積"/>
        <xdr:cNvSpPr txBox="1"/>
      </xdr:nvSpPr>
      <xdr:spPr>
        <a:xfrm>
          <a:off x="7626427" y="144357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84</xdr:row>
      <xdr:rowOff>61848</xdr:rowOff>
    </xdr:from>
    <xdr:ext cx="469744" cy="259045"/>
    <xdr:sp macro="" textlink="">
      <xdr:nvSpPr>
        <xdr:cNvPr id="376" name="n_4aveValue【公営住宅】&#10;一人当たり面積"/>
        <xdr:cNvSpPr txBox="1"/>
      </xdr:nvSpPr>
      <xdr:spPr>
        <a:xfrm>
          <a:off x="6737427" y="144636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81</xdr:row>
      <xdr:rowOff>4953</xdr:rowOff>
    </xdr:from>
    <xdr:ext cx="469744" cy="259045"/>
    <xdr:sp macro="" textlink="">
      <xdr:nvSpPr>
        <xdr:cNvPr id="377" name="n_1mainValue【公営住宅】&#10;一人当たり面積"/>
        <xdr:cNvSpPr txBox="1"/>
      </xdr:nvSpPr>
      <xdr:spPr>
        <a:xfrm>
          <a:off x="9391727" y="138924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80</xdr:row>
      <xdr:rowOff>145814</xdr:rowOff>
    </xdr:from>
    <xdr:ext cx="469744" cy="259045"/>
    <xdr:sp macro="" textlink="">
      <xdr:nvSpPr>
        <xdr:cNvPr id="378" name="n_2mainValue【公営住宅】&#10;一人当たり面積"/>
        <xdr:cNvSpPr txBox="1"/>
      </xdr:nvSpPr>
      <xdr:spPr>
        <a:xfrm>
          <a:off x="8515427" y="138618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82</xdr:row>
      <xdr:rowOff>13878</xdr:rowOff>
    </xdr:from>
    <xdr:ext cx="469744" cy="259045"/>
    <xdr:sp macro="" textlink="">
      <xdr:nvSpPr>
        <xdr:cNvPr id="379" name="n_3mainValue【公営住宅】&#10;一人当たり面積"/>
        <xdr:cNvSpPr txBox="1"/>
      </xdr:nvSpPr>
      <xdr:spPr>
        <a:xfrm>
          <a:off x="7626427" y="140727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82</xdr:row>
      <xdr:rowOff>34451</xdr:rowOff>
    </xdr:from>
    <xdr:ext cx="469744" cy="259045"/>
    <xdr:sp macro="" textlink="">
      <xdr:nvSpPr>
        <xdr:cNvPr id="380" name="n_4mainValue【公営住宅】&#10;一人当たり面積"/>
        <xdr:cNvSpPr txBox="1"/>
      </xdr:nvSpPr>
      <xdr:spPr>
        <a:xfrm>
          <a:off x="6737427" y="140933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81" name="正方形/長方形 380"/>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2" name="正方形/長方形 381"/>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3" name="正方形/長方形 382"/>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4" name="正方形/長方形 383"/>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5" name="正方形/長方形 384"/>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6" name="正方形/長方形 385"/>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7" name="正方形/長方形 386"/>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8" name="正方形/長方形 387"/>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9" name="正方形/長方形 388"/>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90" name="正方形/長方形 389"/>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91" name="正方形/長方形 390"/>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92" name="正方形/長方形 391"/>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93" name="正方形/長方形 392"/>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117,337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94" name="正方形/長方形 393"/>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95" name="正方形/長方形 394"/>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190,486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96" name="正方形/長方形 395"/>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7" name="正方形/長方形 396"/>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8" name="正方形/長方形 397"/>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9" name="正方形/長方形 398"/>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00" name="正方形/長方形 399"/>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01" name="正方形/長方形 400"/>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02" name="正方形/長方形 401"/>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03" name="正方形/長方形 402"/>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04" name="正方形/長方形 403"/>
        <xdr:cNvSpPr/>
      </xdr:nvSpPr>
      <xdr:spPr>
        <a:xfrm>
          <a:off x="12446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24</xdr:row>
      <xdr:rowOff>76200</xdr:rowOff>
    </xdr:from>
    <xdr:to>
      <xdr:col>120</xdr:col>
      <xdr:colOff>152400</xdr:colOff>
      <xdr:row>28</xdr:row>
      <xdr:rowOff>25400</xdr:rowOff>
    </xdr:to>
    <xdr:sp macro="" textlink="">
      <xdr:nvSpPr>
        <xdr:cNvPr id="405" name="正方形/長方形 404"/>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06" name="正方形/長方形 405"/>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07" name="正方形/長方形 406"/>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08" name="正方形/長方形 407"/>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09" name="正方形/長方形 408"/>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10" name="正方形/長方形 409"/>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11" name="正方形/長方形 410"/>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12" name="正方形/長方形 411"/>
        <xdr:cNvSpPr/>
      </xdr:nvSpPr>
      <xdr:spPr>
        <a:xfrm>
          <a:off x="18288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46</xdr:row>
      <xdr:rowOff>114300</xdr:rowOff>
    </xdr:from>
    <xdr:to>
      <xdr:col>90</xdr:col>
      <xdr:colOff>25400</xdr:colOff>
      <xdr:row>50</xdr:row>
      <xdr:rowOff>63500</xdr:rowOff>
    </xdr:to>
    <xdr:sp macro="" textlink="">
      <xdr:nvSpPr>
        <xdr:cNvPr id="413" name="正方形/長方形 412"/>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14" name="正方形/長方形 413"/>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15" name="正方形/長方形 414"/>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16" name="正方形/長方形 415"/>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17" name="正方形/長方形 416"/>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18" name="正方形/長方形 417"/>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19" name="正方形/長方形 418"/>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20" name="正方形/長方形 419"/>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21" name="テキスト ボックス 420"/>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22" name="直線コネクタ 421"/>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423" name="テキスト ボックス 422"/>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424" name="直線コネクタ 423"/>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425" name="テキスト ボックス 424"/>
        <xdr:cNvSpPr txBox="1"/>
      </xdr:nvSpPr>
      <xdr:spPr>
        <a:xfrm>
          <a:off x="11978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426" name="直線コネクタ 425"/>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427" name="テキスト ボックス 426"/>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428" name="直線コネクタ 427"/>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429" name="テキスト ボックス 428"/>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430" name="直線コネクタ 429"/>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431" name="テキスト ボックス 430"/>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432" name="直線コネクタ 431"/>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433" name="テキスト ボックス 432"/>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34" name="直線コネクタ 433"/>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435" name="テキスト ボックス 434"/>
        <xdr:cNvSpPr txBox="1"/>
      </xdr:nvSpPr>
      <xdr:spPr>
        <a:xfrm>
          <a:off x="12107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36"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11430</xdr:rowOff>
    </xdr:from>
    <xdr:to>
      <xdr:col>85</xdr:col>
      <xdr:colOff>126364</xdr:colOff>
      <xdr:row>64</xdr:row>
      <xdr:rowOff>38100</xdr:rowOff>
    </xdr:to>
    <xdr:cxnSp macro="">
      <xdr:nvCxnSpPr>
        <xdr:cNvPr id="437" name="直線コネクタ 436"/>
        <xdr:cNvCxnSpPr/>
      </xdr:nvCxnSpPr>
      <xdr:spPr>
        <a:xfrm flipV="1">
          <a:off x="16318864" y="9441180"/>
          <a:ext cx="0" cy="1569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41927</xdr:rowOff>
    </xdr:from>
    <xdr:ext cx="405111" cy="259045"/>
    <xdr:sp macro="" textlink="">
      <xdr:nvSpPr>
        <xdr:cNvPr id="438" name="【学校施設】&#10;有形固定資産減価償却率最小値テキスト"/>
        <xdr:cNvSpPr txBox="1"/>
      </xdr:nvSpPr>
      <xdr:spPr>
        <a:xfrm>
          <a:off x="16357600" y="11014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38100</xdr:rowOff>
    </xdr:from>
    <xdr:to>
      <xdr:col>86</xdr:col>
      <xdr:colOff>25400</xdr:colOff>
      <xdr:row>64</xdr:row>
      <xdr:rowOff>38100</xdr:rowOff>
    </xdr:to>
    <xdr:cxnSp macro="">
      <xdr:nvCxnSpPr>
        <xdr:cNvPr id="439" name="直線コネクタ 438"/>
        <xdr:cNvCxnSpPr/>
      </xdr:nvCxnSpPr>
      <xdr:spPr>
        <a:xfrm>
          <a:off x="16230600" y="1101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53</xdr:row>
      <xdr:rowOff>129557</xdr:rowOff>
    </xdr:from>
    <xdr:ext cx="405111" cy="259045"/>
    <xdr:sp macro="" textlink="">
      <xdr:nvSpPr>
        <xdr:cNvPr id="440" name="【学校施設】&#10;有形固定資産減価償却率最大値テキスト"/>
        <xdr:cNvSpPr txBox="1"/>
      </xdr:nvSpPr>
      <xdr:spPr>
        <a:xfrm>
          <a:off x="16357600" y="9216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11430</xdr:rowOff>
    </xdr:from>
    <xdr:to>
      <xdr:col>86</xdr:col>
      <xdr:colOff>25400</xdr:colOff>
      <xdr:row>55</xdr:row>
      <xdr:rowOff>11430</xdr:rowOff>
    </xdr:to>
    <xdr:cxnSp macro="">
      <xdr:nvCxnSpPr>
        <xdr:cNvPr id="441" name="直線コネクタ 440"/>
        <xdr:cNvCxnSpPr/>
      </xdr:nvCxnSpPr>
      <xdr:spPr>
        <a:xfrm>
          <a:off x="16230600" y="9441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165752</xdr:rowOff>
    </xdr:from>
    <xdr:ext cx="405111" cy="259045"/>
    <xdr:sp macro="" textlink="">
      <xdr:nvSpPr>
        <xdr:cNvPr id="442" name="【学校施設】&#10;有形固定資産減価償却率平均値テキスト"/>
        <xdr:cNvSpPr txBox="1"/>
      </xdr:nvSpPr>
      <xdr:spPr>
        <a:xfrm>
          <a:off x="16357600" y="1028130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15875</xdr:rowOff>
    </xdr:from>
    <xdr:to>
      <xdr:col>85</xdr:col>
      <xdr:colOff>177800</xdr:colOff>
      <xdr:row>60</xdr:row>
      <xdr:rowOff>117475</xdr:rowOff>
    </xdr:to>
    <xdr:sp macro="" textlink="">
      <xdr:nvSpPr>
        <xdr:cNvPr id="443" name="フローチャート: 判断 442"/>
        <xdr:cNvSpPr/>
      </xdr:nvSpPr>
      <xdr:spPr>
        <a:xfrm>
          <a:off x="16268700" y="10302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8255</xdr:rowOff>
    </xdr:from>
    <xdr:to>
      <xdr:col>81</xdr:col>
      <xdr:colOff>101600</xdr:colOff>
      <xdr:row>60</xdr:row>
      <xdr:rowOff>109855</xdr:rowOff>
    </xdr:to>
    <xdr:sp macro="" textlink="">
      <xdr:nvSpPr>
        <xdr:cNvPr id="444" name="フローチャート: 判断 443"/>
        <xdr:cNvSpPr/>
      </xdr:nvSpPr>
      <xdr:spPr>
        <a:xfrm>
          <a:off x="15430500" y="10295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154940</xdr:rowOff>
    </xdr:from>
    <xdr:to>
      <xdr:col>76</xdr:col>
      <xdr:colOff>165100</xdr:colOff>
      <xdr:row>60</xdr:row>
      <xdr:rowOff>85090</xdr:rowOff>
    </xdr:to>
    <xdr:sp macro="" textlink="">
      <xdr:nvSpPr>
        <xdr:cNvPr id="445" name="フローチャート: 判断 444"/>
        <xdr:cNvSpPr/>
      </xdr:nvSpPr>
      <xdr:spPr>
        <a:xfrm>
          <a:off x="14541500" y="10270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107315</xdr:rowOff>
    </xdr:from>
    <xdr:to>
      <xdr:col>72</xdr:col>
      <xdr:colOff>38100</xdr:colOff>
      <xdr:row>60</xdr:row>
      <xdr:rowOff>37465</xdr:rowOff>
    </xdr:to>
    <xdr:sp macro="" textlink="">
      <xdr:nvSpPr>
        <xdr:cNvPr id="446" name="フローチャート: 判断 445"/>
        <xdr:cNvSpPr/>
      </xdr:nvSpPr>
      <xdr:spPr>
        <a:xfrm>
          <a:off x="13652500" y="10222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95885</xdr:rowOff>
    </xdr:from>
    <xdr:to>
      <xdr:col>67</xdr:col>
      <xdr:colOff>101600</xdr:colOff>
      <xdr:row>60</xdr:row>
      <xdr:rowOff>26035</xdr:rowOff>
    </xdr:to>
    <xdr:sp macro="" textlink="">
      <xdr:nvSpPr>
        <xdr:cNvPr id="447" name="フローチャート: 判断 446"/>
        <xdr:cNvSpPr/>
      </xdr:nvSpPr>
      <xdr:spPr>
        <a:xfrm>
          <a:off x="12763500" y="10211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48" name="テキスト ボックス 447"/>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49" name="テキスト ボックス 448"/>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50" name="テキスト ボックス 449"/>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51" name="テキスト ボックス 450"/>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52" name="テキスト ボックス 451"/>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153035</xdr:rowOff>
    </xdr:from>
    <xdr:to>
      <xdr:col>85</xdr:col>
      <xdr:colOff>177800</xdr:colOff>
      <xdr:row>57</xdr:row>
      <xdr:rowOff>83185</xdr:rowOff>
    </xdr:to>
    <xdr:sp macro="" textlink="">
      <xdr:nvSpPr>
        <xdr:cNvPr id="453" name="楕円 452"/>
        <xdr:cNvSpPr/>
      </xdr:nvSpPr>
      <xdr:spPr>
        <a:xfrm>
          <a:off x="16268700" y="9754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56</xdr:row>
      <xdr:rowOff>4462</xdr:rowOff>
    </xdr:from>
    <xdr:ext cx="405111" cy="259045"/>
    <xdr:sp macro="" textlink="">
      <xdr:nvSpPr>
        <xdr:cNvPr id="454" name="【学校施設】&#10;有形固定資産減価償却率該当値テキスト"/>
        <xdr:cNvSpPr txBox="1"/>
      </xdr:nvSpPr>
      <xdr:spPr>
        <a:xfrm>
          <a:off x="16357600" y="96056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90170</xdr:rowOff>
    </xdr:from>
    <xdr:to>
      <xdr:col>81</xdr:col>
      <xdr:colOff>101600</xdr:colOff>
      <xdr:row>57</xdr:row>
      <xdr:rowOff>20320</xdr:rowOff>
    </xdr:to>
    <xdr:sp macro="" textlink="">
      <xdr:nvSpPr>
        <xdr:cNvPr id="455" name="楕円 454"/>
        <xdr:cNvSpPr/>
      </xdr:nvSpPr>
      <xdr:spPr>
        <a:xfrm>
          <a:off x="15430500" y="9691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56</xdr:row>
      <xdr:rowOff>140970</xdr:rowOff>
    </xdr:from>
    <xdr:to>
      <xdr:col>85</xdr:col>
      <xdr:colOff>127000</xdr:colOff>
      <xdr:row>57</xdr:row>
      <xdr:rowOff>32385</xdr:rowOff>
    </xdr:to>
    <xdr:cxnSp macro="">
      <xdr:nvCxnSpPr>
        <xdr:cNvPr id="456" name="直線コネクタ 455"/>
        <xdr:cNvCxnSpPr/>
      </xdr:nvCxnSpPr>
      <xdr:spPr>
        <a:xfrm>
          <a:off x="15481300" y="9742170"/>
          <a:ext cx="838200" cy="628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55</xdr:row>
      <xdr:rowOff>109220</xdr:rowOff>
    </xdr:from>
    <xdr:to>
      <xdr:col>76</xdr:col>
      <xdr:colOff>165100</xdr:colOff>
      <xdr:row>56</xdr:row>
      <xdr:rowOff>39370</xdr:rowOff>
    </xdr:to>
    <xdr:sp macro="" textlink="">
      <xdr:nvSpPr>
        <xdr:cNvPr id="457" name="楕円 456"/>
        <xdr:cNvSpPr/>
      </xdr:nvSpPr>
      <xdr:spPr>
        <a:xfrm>
          <a:off x="14541500" y="9538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55</xdr:row>
      <xdr:rowOff>160020</xdr:rowOff>
    </xdr:from>
    <xdr:to>
      <xdr:col>81</xdr:col>
      <xdr:colOff>50800</xdr:colOff>
      <xdr:row>56</xdr:row>
      <xdr:rowOff>140970</xdr:rowOff>
    </xdr:to>
    <xdr:cxnSp macro="">
      <xdr:nvCxnSpPr>
        <xdr:cNvPr id="458" name="直線コネクタ 457"/>
        <xdr:cNvCxnSpPr/>
      </xdr:nvCxnSpPr>
      <xdr:spPr>
        <a:xfrm>
          <a:off x="14592300" y="958977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55</xdr:row>
      <xdr:rowOff>170180</xdr:rowOff>
    </xdr:from>
    <xdr:to>
      <xdr:col>72</xdr:col>
      <xdr:colOff>38100</xdr:colOff>
      <xdr:row>56</xdr:row>
      <xdr:rowOff>100330</xdr:rowOff>
    </xdr:to>
    <xdr:sp macro="" textlink="">
      <xdr:nvSpPr>
        <xdr:cNvPr id="459" name="楕円 458"/>
        <xdr:cNvSpPr/>
      </xdr:nvSpPr>
      <xdr:spPr>
        <a:xfrm>
          <a:off x="13652500" y="9599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55</xdr:row>
      <xdr:rowOff>160020</xdr:rowOff>
    </xdr:from>
    <xdr:to>
      <xdr:col>76</xdr:col>
      <xdr:colOff>114300</xdr:colOff>
      <xdr:row>56</xdr:row>
      <xdr:rowOff>49530</xdr:rowOff>
    </xdr:to>
    <xdr:cxnSp macro="">
      <xdr:nvCxnSpPr>
        <xdr:cNvPr id="460" name="直線コネクタ 459"/>
        <xdr:cNvCxnSpPr/>
      </xdr:nvCxnSpPr>
      <xdr:spPr>
        <a:xfrm flipV="1">
          <a:off x="13703300" y="958977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55</xdr:row>
      <xdr:rowOff>109220</xdr:rowOff>
    </xdr:from>
    <xdr:to>
      <xdr:col>67</xdr:col>
      <xdr:colOff>101600</xdr:colOff>
      <xdr:row>56</xdr:row>
      <xdr:rowOff>39370</xdr:rowOff>
    </xdr:to>
    <xdr:sp macro="" textlink="">
      <xdr:nvSpPr>
        <xdr:cNvPr id="461" name="楕円 460"/>
        <xdr:cNvSpPr/>
      </xdr:nvSpPr>
      <xdr:spPr>
        <a:xfrm>
          <a:off x="12763500" y="9538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55</xdr:row>
      <xdr:rowOff>160020</xdr:rowOff>
    </xdr:from>
    <xdr:to>
      <xdr:col>71</xdr:col>
      <xdr:colOff>177800</xdr:colOff>
      <xdr:row>56</xdr:row>
      <xdr:rowOff>49530</xdr:rowOff>
    </xdr:to>
    <xdr:cxnSp macro="">
      <xdr:nvCxnSpPr>
        <xdr:cNvPr id="462" name="直線コネクタ 461"/>
        <xdr:cNvCxnSpPr/>
      </xdr:nvCxnSpPr>
      <xdr:spPr>
        <a:xfrm>
          <a:off x="12814300" y="958977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100982</xdr:rowOff>
    </xdr:from>
    <xdr:ext cx="405111" cy="259045"/>
    <xdr:sp macro="" textlink="">
      <xdr:nvSpPr>
        <xdr:cNvPr id="463" name="n_1aveValue【学校施設】&#10;有形固定資産減価償却率"/>
        <xdr:cNvSpPr txBox="1"/>
      </xdr:nvSpPr>
      <xdr:spPr>
        <a:xfrm>
          <a:off x="15266044" y="103879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76217</xdr:rowOff>
    </xdr:from>
    <xdr:ext cx="405111" cy="259045"/>
    <xdr:sp macro="" textlink="">
      <xdr:nvSpPr>
        <xdr:cNvPr id="464" name="n_2aveValue【学校施設】&#10;有形固定資産減価償却率"/>
        <xdr:cNvSpPr txBox="1"/>
      </xdr:nvSpPr>
      <xdr:spPr>
        <a:xfrm>
          <a:off x="14389744" y="103632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28592</xdr:rowOff>
    </xdr:from>
    <xdr:ext cx="405111" cy="259045"/>
    <xdr:sp macro="" textlink="">
      <xdr:nvSpPr>
        <xdr:cNvPr id="465" name="n_3aveValue【学校施設】&#10;有形固定資産減価償却率"/>
        <xdr:cNvSpPr txBox="1"/>
      </xdr:nvSpPr>
      <xdr:spPr>
        <a:xfrm>
          <a:off x="13500744" y="103155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17162</xdr:rowOff>
    </xdr:from>
    <xdr:ext cx="405111" cy="259045"/>
    <xdr:sp macro="" textlink="">
      <xdr:nvSpPr>
        <xdr:cNvPr id="466" name="n_4aveValue【学校施設】&#10;有形固定資産減価償却率"/>
        <xdr:cNvSpPr txBox="1"/>
      </xdr:nvSpPr>
      <xdr:spPr>
        <a:xfrm>
          <a:off x="12611744" y="103041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55</xdr:row>
      <xdr:rowOff>36847</xdr:rowOff>
    </xdr:from>
    <xdr:ext cx="405111" cy="259045"/>
    <xdr:sp macro="" textlink="">
      <xdr:nvSpPr>
        <xdr:cNvPr id="467" name="n_1mainValue【学校施設】&#10;有形固定資産減価償却率"/>
        <xdr:cNvSpPr txBox="1"/>
      </xdr:nvSpPr>
      <xdr:spPr>
        <a:xfrm>
          <a:off x="15266044" y="94665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54</xdr:row>
      <xdr:rowOff>55897</xdr:rowOff>
    </xdr:from>
    <xdr:ext cx="405111" cy="259045"/>
    <xdr:sp macro="" textlink="">
      <xdr:nvSpPr>
        <xdr:cNvPr id="468" name="n_2mainValue【学校施設】&#10;有形固定資産減価償却率"/>
        <xdr:cNvSpPr txBox="1"/>
      </xdr:nvSpPr>
      <xdr:spPr>
        <a:xfrm>
          <a:off x="14389744" y="93141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54</xdr:row>
      <xdr:rowOff>116857</xdr:rowOff>
    </xdr:from>
    <xdr:ext cx="405111" cy="259045"/>
    <xdr:sp macro="" textlink="">
      <xdr:nvSpPr>
        <xdr:cNvPr id="469" name="n_3mainValue【学校施設】&#10;有形固定資産減価償却率"/>
        <xdr:cNvSpPr txBox="1"/>
      </xdr:nvSpPr>
      <xdr:spPr>
        <a:xfrm>
          <a:off x="13500744" y="93751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54</xdr:row>
      <xdr:rowOff>55897</xdr:rowOff>
    </xdr:from>
    <xdr:ext cx="405111" cy="259045"/>
    <xdr:sp macro="" textlink="">
      <xdr:nvSpPr>
        <xdr:cNvPr id="470" name="n_4mainValue【学校施設】&#10;有形固定資産減価償却率"/>
        <xdr:cNvSpPr txBox="1"/>
      </xdr:nvSpPr>
      <xdr:spPr>
        <a:xfrm>
          <a:off x="12611744" y="93141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71" name="正方形/長方形 470"/>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72" name="正方形/長方形 471"/>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73" name="正方形/長方形 472"/>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74" name="正方形/長方形 473"/>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75" name="正方形/長方形 474"/>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76" name="正方形/長方形 475"/>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77" name="正方形/長方形 476"/>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78" name="正方形/長方形 477"/>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79" name="テキスト ボックス 478"/>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80" name="直線コネクタ 479"/>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0</xdr:rowOff>
    </xdr:from>
    <xdr:to>
      <xdr:col>120</xdr:col>
      <xdr:colOff>114300</xdr:colOff>
      <xdr:row>64</xdr:row>
      <xdr:rowOff>0</xdr:rowOff>
    </xdr:to>
    <xdr:cxnSp macro="">
      <xdr:nvCxnSpPr>
        <xdr:cNvPr id="481" name="直線コネクタ 480"/>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482" name="テキスト ボックス 481"/>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483" name="直線コネクタ 482"/>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60</xdr:row>
      <xdr:rowOff>86377</xdr:rowOff>
    </xdr:from>
    <xdr:ext cx="531299" cy="259045"/>
    <xdr:sp macro="" textlink="">
      <xdr:nvSpPr>
        <xdr:cNvPr id="484" name="テキスト ボックス 483"/>
        <xdr:cNvSpPr txBox="1"/>
      </xdr:nvSpPr>
      <xdr:spPr>
        <a:xfrm>
          <a:off x="17756701" y="1037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485" name="直線コネクタ 484"/>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57</xdr:row>
      <xdr:rowOff>143527</xdr:rowOff>
    </xdr:from>
    <xdr:ext cx="531299" cy="259045"/>
    <xdr:sp macro="" textlink="">
      <xdr:nvSpPr>
        <xdr:cNvPr id="486" name="テキスト ボックス 485"/>
        <xdr:cNvSpPr txBox="1"/>
      </xdr:nvSpPr>
      <xdr:spPr>
        <a:xfrm>
          <a:off x="17756701" y="991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487" name="直線コネクタ 486"/>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29227</xdr:rowOff>
    </xdr:from>
    <xdr:ext cx="531299" cy="259045"/>
    <xdr:sp macro="" textlink="">
      <xdr:nvSpPr>
        <xdr:cNvPr id="488" name="テキスト ボックス 487"/>
        <xdr:cNvSpPr txBox="1"/>
      </xdr:nvSpPr>
      <xdr:spPr>
        <a:xfrm>
          <a:off x="17756701" y="945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89" name="直線コネクタ 488"/>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490" name="テキスト ボックス 489"/>
        <xdr:cNvSpPr txBox="1"/>
      </xdr:nvSpPr>
      <xdr:spPr>
        <a:xfrm>
          <a:off x="17756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91"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64877</xdr:rowOff>
    </xdr:from>
    <xdr:to>
      <xdr:col>116</xdr:col>
      <xdr:colOff>62864</xdr:colOff>
      <xdr:row>63</xdr:row>
      <xdr:rowOff>127284</xdr:rowOff>
    </xdr:to>
    <xdr:cxnSp macro="">
      <xdr:nvCxnSpPr>
        <xdr:cNvPr id="492" name="直線コネクタ 491"/>
        <xdr:cNvCxnSpPr/>
      </xdr:nvCxnSpPr>
      <xdr:spPr>
        <a:xfrm flipV="1">
          <a:off x="22160864" y="9666077"/>
          <a:ext cx="0" cy="12625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131111</xdr:rowOff>
    </xdr:from>
    <xdr:ext cx="469744" cy="259045"/>
    <xdr:sp macro="" textlink="">
      <xdr:nvSpPr>
        <xdr:cNvPr id="493" name="【学校施設】&#10;一人当たり面積最小値テキスト"/>
        <xdr:cNvSpPr txBox="1"/>
      </xdr:nvSpPr>
      <xdr:spPr>
        <a:xfrm>
          <a:off x="22199600" y="109324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127284</xdr:rowOff>
    </xdr:from>
    <xdr:to>
      <xdr:col>116</xdr:col>
      <xdr:colOff>152400</xdr:colOff>
      <xdr:row>63</xdr:row>
      <xdr:rowOff>127284</xdr:rowOff>
    </xdr:to>
    <xdr:cxnSp macro="">
      <xdr:nvCxnSpPr>
        <xdr:cNvPr id="494" name="直線コネクタ 493"/>
        <xdr:cNvCxnSpPr/>
      </xdr:nvCxnSpPr>
      <xdr:spPr>
        <a:xfrm>
          <a:off x="22072600" y="109286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11554</xdr:rowOff>
    </xdr:from>
    <xdr:ext cx="534377" cy="259045"/>
    <xdr:sp macro="" textlink="">
      <xdr:nvSpPr>
        <xdr:cNvPr id="495" name="【学校施設】&#10;一人当たり面積最大値テキスト"/>
        <xdr:cNvSpPr txBox="1"/>
      </xdr:nvSpPr>
      <xdr:spPr>
        <a:xfrm>
          <a:off x="22199600" y="9441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28.581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64877</xdr:rowOff>
    </xdr:from>
    <xdr:to>
      <xdr:col>116</xdr:col>
      <xdr:colOff>152400</xdr:colOff>
      <xdr:row>56</xdr:row>
      <xdr:rowOff>64877</xdr:rowOff>
    </xdr:to>
    <xdr:cxnSp macro="">
      <xdr:nvCxnSpPr>
        <xdr:cNvPr id="496" name="直線コネクタ 495"/>
        <xdr:cNvCxnSpPr/>
      </xdr:nvCxnSpPr>
      <xdr:spPr>
        <a:xfrm>
          <a:off x="22072600" y="96660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112072</xdr:rowOff>
    </xdr:from>
    <xdr:ext cx="469744" cy="259045"/>
    <xdr:sp macro="" textlink="">
      <xdr:nvSpPr>
        <xdr:cNvPr id="497" name="【学校施設】&#10;一人当たり面積平均値テキスト"/>
        <xdr:cNvSpPr txBox="1"/>
      </xdr:nvSpPr>
      <xdr:spPr>
        <a:xfrm>
          <a:off x="22199600" y="1057052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89195</xdr:rowOff>
    </xdr:from>
    <xdr:to>
      <xdr:col>116</xdr:col>
      <xdr:colOff>114300</xdr:colOff>
      <xdr:row>63</xdr:row>
      <xdr:rowOff>19345</xdr:rowOff>
    </xdr:to>
    <xdr:sp macro="" textlink="">
      <xdr:nvSpPr>
        <xdr:cNvPr id="498" name="フローチャート: 判断 497"/>
        <xdr:cNvSpPr/>
      </xdr:nvSpPr>
      <xdr:spPr>
        <a:xfrm>
          <a:off x="22110700" y="10719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96921</xdr:rowOff>
    </xdr:from>
    <xdr:to>
      <xdr:col>112</xdr:col>
      <xdr:colOff>38100</xdr:colOff>
      <xdr:row>63</xdr:row>
      <xdr:rowOff>27071</xdr:rowOff>
    </xdr:to>
    <xdr:sp macro="" textlink="">
      <xdr:nvSpPr>
        <xdr:cNvPr id="499" name="フローチャート: 判断 498"/>
        <xdr:cNvSpPr/>
      </xdr:nvSpPr>
      <xdr:spPr>
        <a:xfrm>
          <a:off x="21272500" y="107268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104053</xdr:rowOff>
    </xdr:from>
    <xdr:to>
      <xdr:col>107</xdr:col>
      <xdr:colOff>101600</xdr:colOff>
      <xdr:row>63</xdr:row>
      <xdr:rowOff>34203</xdr:rowOff>
    </xdr:to>
    <xdr:sp macro="" textlink="">
      <xdr:nvSpPr>
        <xdr:cNvPr id="500" name="フローチャート: 判断 499"/>
        <xdr:cNvSpPr/>
      </xdr:nvSpPr>
      <xdr:spPr>
        <a:xfrm>
          <a:off x="20383500" y="10733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106476</xdr:rowOff>
    </xdr:from>
    <xdr:to>
      <xdr:col>102</xdr:col>
      <xdr:colOff>165100</xdr:colOff>
      <xdr:row>63</xdr:row>
      <xdr:rowOff>36626</xdr:rowOff>
    </xdr:to>
    <xdr:sp macro="" textlink="">
      <xdr:nvSpPr>
        <xdr:cNvPr id="501" name="フローチャート: 判断 500"/>
        <xdr:cNvSpPr/>
      </xdr:nvSpPr>
      <xdr:spPr>
        <a:xfrm>
          <a:off x="19494500" y="107363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96235</xdr:rowOff>
    </xdr:from>
    <xdr:to>
      <xdr:col>98</xdr:col>
      <xdr:colOff>38100</xdr:colOff>
      <xdr:row>63</xdr:row>
      <xdr:rowOff>26385</xdr:rowOff>
    </xdr:to>
    <xdr:sp macro="" textlink="">
      <xdr:nvSpPr>
        <xdr:cNvPr id="502" name="フローチャート: 判断 501"/>
        <xdr:cNvSpPr/>
      </xdr:nvSpPr>
      <xdr:spPr>
        <a:xfrm>
          <a:off x="18605500" y="10726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03" name="テキスト ボックス 502"/>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04" name="テキスト ボックス 503"/>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05" name="テキスト ボックス 504"/>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06" name="テキスト ボックス 505"/>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07" name="テキスト ボックス 506"/>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147259</xdr:rowOff>
    </xdr:from>
    <xdr:to>
      <xdr:col>116</xdr:col>
      <xdr:colOff>114300</xdr:colOff>
      <xdr:row>63</xdr:row>
      <xdr:rowOff>77409</xdr:rowOff>
    </xdr:to>
    <xdr:sp macro="" textlink="">
      <xdr:nvSpPr>
        <xdr:cNvPr id="508" name="楕円 507"/>
        <xdr:cNvSpPr/>
      </xdr:nvSpPr>
      <xdr:spPr>
        <a:xfrm>
          <a:off x="22110700" y="107771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67622</xdr:rowOff>
    </xdr:from>
    <xdr:ext cx="469744" cy="259045"/>
    <xdr:sp macro="" textlink="">
      <xdr:nvSpPr>
        <xdr:cNvPr id="509" name="【学校施設】&#10;一人当たり面積該当値テキスト"/>
        <xdr:cNvSpPr txBox="1"/>
      </xdr:nvSpPr>
      <xdr:spPr>
        <a:xfrm>
          <a:off x="22199600" y="106975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62</xdr:row>
      <xdr:rowOff>149728</xdr:rowOff>
    </xdr:from>
    <xdr:to>
      <xdr:col>112</xdr:col>
      <xdr:colOff>38100</xdr:colOff>
      <xdr:row>63</xdr:row>
      <xdr:rowOff>79878</xdr:rowOff>
    </xdr:to>
    <xdr:sp macro="" textlink="">
      <xdr:nvSpPr>
        <xdr:cNvPr id="510" name="楕円 509"/>
        <xdr:cNvSpPr/>
      </xdr:nvSpPr>
      <xdr:spPr>
        <a:xfrm>
          <a:off x="21272500" y="10779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26609</xdr:rowOff>
    </xdr:from>
    <xdr:to>
      <xdr:col>116</xdr:col>
      <xdr:colOff>63500</xdr:colOff>
      <xdr:row>63</xdr:row>
      <xdr:rowOff>29078</xdr:rowOff>
    </xdr:to>
    <xdr:cxnSp macro="">
      <xdr:nvCxnSpPr>
        <xdr:cNvPr id="511" name="直線コネクタ 510"/>
        <xdr:cNvCxnSpPr/>
      </xdr:nvCxnSpPr>
      <xdr:spPr>
        <a:xfrm flipV="1">
          <a:off x="21323300" y="10827959"/>
          <a:ext cx="838200" cy="24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150916</xdr:rowOff>
    </xdr:from>
    <xdr:to>
      <xdr:col>107</xdr:col>
      <xdr:colOff>101600</xdr:colOff>
      <xdr:row>63</xdr:row>
      <xdr:rowOff>81066</xdr:rowOff>
    </xdr:to>
    <xdr:sp macro="" textlink="">
      <xdr:nvSpPr>
        <xdr:cNvPr id="512" name="楕円 511"/>
        <xdr:cNvSpPr/>
      </xdr:nvSpPr>
      <xdr:spPr>
        <a:xfrm>
          <a:off x="20383500" y="10780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29078</xdr:rowOff>
    </xdr:from>
    <xdr:to>
      <xdr:col>111</xdr:col>
      <xdr:colOff>177800</xdr:colOff>
      <xdr:row>63</xdr:row>
      <xdr:rowOff>30266</xdr:rowOff>
    </xdr:to>
    <xdr:cxnSp macro="">
      <xdr:nvCxnSpPr>
        <xdr:cNvPr id="513" name="直線コネクタ 512"/>
        <xdr:cNvCxnSpPr/>
      </xdr:nvCxnSpPr>
      <xdr:spPr>
        <a:xfrm flipV="1">
          <a:off x="20434300" y="10830428"/>
          <a:ext cx="889000" cy="1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152883</xdr:rowOff>
    </xdr:from>
    <xdr:to>
      <xdr:col>102</xdr:col>
      <xdr:colOff>165100</xdr:colOff>
      <xdr:row>63</xdr:row>
      <xdr:rowOff>83033</xdr:rowOff>
    </xdr:to>
    <xdr:sp macro="" textlink="">
      <xdr:nvSpPr>
        <xdr:cNvPr id="514" name="楕円 513"/>
        <xdr:cNvSpPr/>
      </xdr:nvSpPr>
      <xdr:spPr>
        <a:xfrm>
          <a:off x="19494500" y="107827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30266</xdr:rowOff>
    </xdr:from>
    <xdr:to>
      <xdr:col>107</xdr:col>
      <xdr:colOff>50800</xdr:colOff>
      <xdr:row>63</xdr:row>
      <xdr:rowOff>32233</xdr:rowOff>
    </xdr:to>
    <xdr:cxnSp macro="">
      <xdr:nvCxnSpPr>
        <xdr:cNvPr id="515" name="直線コネクタ 514"/>
        <xdr:cNvCxnSpPr/>
      </xdr:nvCxnSpPr>
      <xdr:spPr>
        <a:xfrm flipV="1">
          <a:off x="19545300" y="10831616"/>
          <a:ext cx="889000" cy="19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62</xdr:row>
      <xdr:rowOff>157912</xdr:rowOff>
    </xdr:from>
    <xdr:to>
      <xdr:col>98</xdr:col>
      <xdr:colOff>38100</xdr:colOff>
      <xdr:row>63</xdr:row>
      <xdr:rowOff>88062</xdr:rowOff>
    </xdr:to>
    <xdr:sp macro="" textlink="">
      <xdr:nvSpPr>
        <xdr:cNvPr id="516" name="楕円 515"/>
        <xdr:cNvSpPr/>
      </xdr:nvSpPr>
      <xdr:spPr>
        <a:xfrm>
          <a:off x="18605500" y="10787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63</xdr:row>
      <xdr:rowOff>32233</xdr:rowOff>
    </xdr:from>
    <xdr:to>
      <xdr:col>102</xdr:col>
      <xdr:colOff>114300</xdr:colOff>
      <xdr:row>63</xdr:row>
      <xdr:rowOff>37262</xdr:rowOff>
    </xdr:to>
    <xdr:cxnSp macro="">
      <xdr:nvCxnSpPr>
        <xdr:cNvPr id="517" name="直線コネクタ 516"/>
        <xdr:cNvCxnSpPr/>
      </xdr:nvCxnSpPr>
      <xdr:spPr>
        <a:xfrm flipV="1">
          <a:off x="18656300" y="10833583"/>
          <a:ext cx="889000" cy="5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43598</xdr:rowOff>
    </xdr:from>
    <xdr:ext cx="469744" cy="259045"/>
    <xdr:sp macro="" textlink="">
      <xdr:nvSpPr>
        <xdr:cNvPr id="518" name="n_1aveValue【学校施設】&#10;一人当たり面積"/>
        <xdr:cNvSpPr txBox="1"/>
      </xdr:nvSpPr>
      <xdr:spPr>
        <a:xfrm>
          <a:off x="21075727" y="105020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50730</xdr:rowOff>
    </xdr:from>
    <xdr:ext cx="469744" cy="259045"/>
    <xdr:sp macro="" textlink="">
      <xdr:nvSpPr>
        <xdr:cNvPr id="519" name="n_2aveValue【学校施設】&#10;一人当たり面積"/>
        <xdr:cNvSpPr txBox="1"/>
      </xdr:nvSpPr>
      <xdr:spPr>
        <a:xfrm>
          <a:off x="20199427" y="105091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53153</xdr:rowOff>
    </xdr:from>
    <xdr:ext cx="469744" cy="259045"/>
    <xdr:sp macro="" textlink="">
      <xdr:nvSpPr>
        <xdr:cNvPr id="520" name="n_3aveValue【学校施設】&#10;一人当たり面積"/>
        <xdr:cNvSpPr txBox="1"/>
      </xdr:nvSpPr>
      <xdr:spPr>
        <a:xfrm>
          <a:off x="19310427" y="105116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42912</xdr:rowOff>
    </xdr:from>
    <xdr:ext cx="469744" cy="259045"/>
    <xdr:sp macro="" textlink="">
      <xdr:nvSpPr>
        <xdr:cNvPr id="521" name="n_4aveValue【学校施設】&#10;一人当たり面積"/>
        <xdr:cNvSpPr txBox="1"/>
      </xdr:nvSpPr>
      <xdr:spPr>
        <a:xfrm>
          <a:off x="18421427" y="105013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63</xdr:row>
      <xdr:rowOff>71005</xdr:rowOff>
    </xdr:from>
    <xdr:ext cx="469744" cy="259045"/>
    <xdr:sp macro="" textlink="">
      <xdr:nvSpPr>
        <xdr:cNvPr id="522" name="n_1mainValue【学校施設】&#10;一人当たり面積"/>
        <xdr:cNvSpPr txBox="1"/>
      </xdr:nvSpPr>
      <xdr:spPr>
        <a:xfrm>
          <a:off x="21075727" y="10872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72193</xdr:rowOff>
    </xdr:from>
    <xdr:ext cx="469744" cy="259045"/>
    <xdr:sp macro="" textlink="">
      <xdr:nvSpPr>
        <xdr:cNvPr id="523" name="n_2mainValue【学校施設】&#10;一人当たり面積"/>
        <xdr:cNvSpPr txBox="1"/>
      </xdr:nvSpPr>
      <xdr:spPr>
        <a:xfrm>
          <a:off x="20199427" y="108735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74160</xdr:rowOff>
    </xdr:from>
    <xdr:ext cx="469744" cy="259045"/>
    <xdr:sp macro="" textlink="">
      <xdr:nvSpPr>
        <xdr:cNvPr id="524" name="n_3mainValue【学校施設】&#10;一人当たり面積"/>
        <xdr:cNvSpPr txBox="1"/>
      </xdr:nvSpPr>
      <xdr:spPr>
        <a:xfrm>
          <a:off x="19310427" y="108755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63</xdr:row>
      <xdr:rowOff>79189</xdr:rowOff>
    </xdr:from>
    <xdr:ext cx="469744" cy="259045"/>
    <xdr:sp macro="" textlink="">
      <xdr:nvSpPr>
        <xdr:cNvPr id="525" name="n_4mainValue【学校施設】&#10;一人当たり面積"/>
        <xdr:cNvSpPr txBox="1"/>
      </xdr:nvSpPr>
      <xdr:spPr>
        <a:xfrm>
          <a:off x="18421427" y="108805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26" name="正方形/長方形 525"/>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27" name="正方形/長方形 526"/>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28" name="正方形/長方形 527"/>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29" name="正方形/長方形 528"/>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30" name="正方形/長方形 529"/>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31" name="正方形/長方形 530"/>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32" name="正方形/長方形 531"/>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33" name="正方形/長方形 532"/>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34" name="テキスト ボックス 533"/>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35" name="直線コネクタ 534"/>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536" name="テキスト ボックス 535"/>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537" name="直線コネクタ 536"/>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143527</xdr:rowOff>
    </xdr:from>
    <xdr:ext cx="467179" cy="259045"/>
    <xdr:sp macro="" textlink="">
      <xdr:nvSpPr>
        <xdr:cNvPr id="538" name="テキスト ボックス 537"/>
        <xdr:cNvSpPr txBox="1"/>
      </xdr:nvSpPr>
      <xdr:spPr>
        <a:xfrm>
          <a:off x="11978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539" name="直線コネクタ 538"/>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540" name="テキスト ボックス 539"/>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541" name="直線コネクタ 540"/>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542" name="テキスト ボックス 541"/>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543" name="直線コネクタ 542"/>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544" name="テキスト ボックス 543"/>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545" name="直線コネクタ 544"/>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162577</xdr:rowOff>
    </xdr:from>
    <xdr:ext cx="338939" cy="259045"/>
    <xdr:sp macro="" textlink="">
      <xdr:nvSpPr>
        <xdr:cNvPr id="546" name="テキスト ボックス 545"/>
        <xdr:cNvSpPr txBox="1"/>
      </xdr:nvSpPr>
      <xdr:spPr>
        <a:xfrm>
          <a:off x="12107061" y="1319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47" name="直線コネクタ 546"/>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548" name="【児童館】&#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133350</xdr:rowOff>
    </xdr:from>
    <xdr:to>
      <xdr:col>85</xdr:col>
      <xdr:colOff>126364</xdr:colOff>
      <xdr:row>85</xdr:row>
      <xdr:rowOff>31750</xdr:rowOff>
    </xdr:to>
    <xdr:cxnSp macro="">
      <xdr:nvCxnSpPr>
        <xdr:cNvPr id="549" name="直線コネクタ 548"/>
        <xdr:cNvCxnSpPr/>
      </xdr:nvCxnSpPr>
      <xdr:spPr>
        <a:xfrm flipV="1">
          <a:off x="16318864" y="13335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35577</xdr:rowOff>
    </xdr:from>
    <xdr:ext cx="469744" cy="259045"/>
    <xdr:sp macro="" textlink="">
      <xdr:nvSpPr>
        <xdr:cNvPr id="550" name="【児童館】&#10;有形固定資産減価償却率最小値テキスト"/>
        <xdr:cNvSpPr txBox="1"/>
      </xdr:nvSpPr>
      <xdr:spPr>
        <a:xfrm>
          <a:off x="16357600" y="1460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31750</xdr:rowOff>
    </xdr:from>
    <xdr:to>
      <xdr:col>86</xdr:col>
      <xdr:colOff>25400</xdr:colOff>
      <xdr:row>85</xdr:row>
      <xdr:rowOff>31750</xdr:rowOff>
    </xdr:to>
    <xdr:cxnSp macro="">
      <xdr:nvCxnSpPr>
        <xdr:cNvPr id="551" name="直線コネクタ 550"/>
        <xdr:cNvCxnSpPr/>
      </xdr:nvCxnSpPr>
      <xdr:spPr>
        <a:xfrm>
          <a:off x="16230600" y="1460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80027</xdr:rowOff>
    </xdr:from>
    <xdr:ext cx="340478" cy="259045"/>
    <xdr:sp macro="" textlink="">
      <xdr:nvSpPr>
        <xdr:cNvPr id="552" name="【児童館】&#10;有形固定資産減価償却率最大値テキスト"/>
        <xdr:cNvSpPr txBox="1"/>
      </xdr:nvSpPr>
      <xdr:spPr>
        <a:xfrm>
          <a:off x="16357600" y="13110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133350</xdr:rowOff>
    </xdr:from>
    <xdr:to>
      <xdr:col>86</xdr:col>
      <xdr:colOff>25400</xdr:colOff>
      <xdr:row>77</xdr:row>
      <xdr:rowOff>133350</xdr:rowOff>
    </xdr:to>
    <xdr:cxnSp macro="">
      <xdr:nvCxnSpPr>
        <xdr:cNvPr id="553" name="直線コネクタ 552"/>
        <xdr:cNvCxnSpPr/>
      </xdr:nvCxnSpPr>
      <xdr:spPr>
        <a:xfrm>
          <a:off x="16230600" y="1333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130827</xdr:rowOff>
    </xdr:from>
    <xdr:ext cx="405111" cy="259045"/>
    <xdr:sp macro="" textlink="">
      <xdr:nvSpPr>
        <xdr:cNvPr id="554" name="【児童館】&#10;有形固定資産減価償却率平均値テキスト"/>
        <xdr:cNvSpPr txBox="1"/>
      </xdr:nvSpPr>
      <xdr:spPr>
        <a:xfrm>
          <a:off x="16357600" y="140182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152400</xdr:rowOff>
    </xdr:from>
    <xdr:to>
      <xdr:col>85</xdr:col>
      <xdr:colOff>177800</xdr:colOff>
      <xdr:row>82</xdr:row>
      <xdr:rowOff>82550</xdr:rowOff>
    </xdr:to>
    <xdr:sp macro="" textlink="">
      <xdr:nvSpPr>
        <xdr:cNvPr id="555" name="フローチャート: 判断 554"/>
        <xdr:cNvSpPr/>
      </xdr:nvSpPr>
      <xdr:spPr>
        <a:xfrm>
          <a:off x="16268700" y="14039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5080</xdr:rowOff>
    </xdr:from>
    <xdr:to>
      <xdr:col>81</xdr:col>
      <xdr:colOff>101600</xdr:colOff>
      <xdr:row>82</xdr:row>
      <xdr:rowOff>106680</xdr:rowOff>
    </xdr:to>
    <xdr:sp macro="" textlink="">
      <xdr:nvSpPr>
        <xdr:cNvPr id="556" name="フローチャート: 判断 555"/>
        <xdr:cNvSpPr/>
      </xdr:nvSpPr>
      <xdr:spPr>
        <a:xfrm>
          <a:off x="15430500" y="14063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165100</xdr:rowOff>
    </xdr:from>
    <xdr:to>
      <xdr:col>76</xdr:col>
      <xdr:colOff>165100</xdr:colOff>
      <xdr:row>82</xdr:row>
      <xdr:rowOff>95250</xdr:rowOff>
    </xdr:to>
    <xdr:sp macro="" textlink="">
      <xdr:nvSpPr>
        <xdr:cNvPr id="557" name="フローチャート: 判断 556"/>
        <xdr:cNvSpPr/>
      </xdr:nvSpPr>
      <xdr:spPr>
        <a:xfrm>
          <a:off x="14541500" y="14052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36830</xdr:rowOff>
    </xdr:from>
    <xdr:to>
      <xdr:col>72</xdr:col>
      <xdr:colOff>38100</xdr:colOff>
      <xdr:row>82</xdr:row>
      <xdr:rowOff>138430</xdr:rowOff>
    </xdr:to>
    <xdr:sp macro="" textlink="">
      <xdr:nvSpPr>
        <xdr:cNvPr id="558" name="フローチャート: 判断 557"/>
        <xdr:cNvSpPr/>
      </xdr:nvSpPr>
      <xdr:spPr>
        <a:xfrm>
          <a:off x="13652500" y="14095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81</xdr:row>
      <xdr:rowOff>151130</xdr:rowOff>
    </xdr:from>
    <xdr:to>
      <xdr:col>67</xdr:col>
      <xdr:colOff>101600</xdr:colOff>
      <xdr:row>82</xdr:row>
      <xdr:rowOff>81280</xdr:rowOff>
    </xdr:to>
    <xdr:sp macro="" textlink="">
      <xdr:nvSpPr>
        <xdr:cNvPr id="559" name="フローチャート: 判断 558"/>
        <xdr:cNvSpPr/>
      </xdr:nvSpPr>
      <xdr:spPr>
        <a:xfrm>
          <a:off x="12763500" y="14038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560" name="テキスト ボックス 559"/>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61" name="テキスト ボックス 560"/>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62" name="テキスト ボックス 561"/>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63" name="テキスト ボックス 562"/>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64" name="テキスト ボックス 563"/>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19050</xdr:rowOff>
    </xdr:from>
    <xdr:to>
      <xdr:col>85</xdr:col>
      <xdr:colOff>177800</xdr:colOff>
      <xdr:row>79</xdr:row>
      <xdr:rowOff>120650</xdr:rowOff>
    </xdr:to>
    <xdr:sp macro="" textlink="">
      <xdr:nvSpPr>
        <xdr:cNvPr id="565" name="楕円 564"/>
        <xdr:cNvSpPr/>
      </xdr:nvSpPr>
      <xdr:spPr>
        <a:xfrm>
          <a:off x="16268700" y="1356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78</xdr:row>
      <xdr:rowOff>41927</xdr:rowOff>
    </xdr:from>
    <xdr:ext cx="405111" cy="259045"/>
    <xdr:sp macro="" textlink="">
      <xdr:nvSpPr>
        <xdr:cNvPr id="566" name="【児童館】&#10;有形固定資産減価償却率該当値テキスト"/>
        <xdr:cNvSpPr txBox="1"/>
      </xdr:nvSpPr>
      <xdr:spPr>
        <a:xfrm>
          <a:off x="16357600" y="13415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162561</xdr:rowOff>
    </xdr:from>
    <xdr:to>
      <xdr:col>81</xdr:col>
      <xdr:colOff>101600</xdr:colOff>
      <xdr:row>79</xdr:row>
      <xdr:rowOff>92711</xdr:rowOff>
    </xdr:to>
    <xdr:sp macro="" textlink="">
      <xdr:nvSpPr>
        <xdr:cNvPr id="567" name="楕円 566"/>
        <xdr:cNvSpPr/>
      </xdr:nvSpPr>
      <xdr:spPr>
        <a:xfrm>
          <a:off x="15430500" y="13535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79</xdr:row>
      <xdr:rowOff>41911</xdr:rowOff>
    </xdr:from>
    <xdr:to>
      <xdr:col>85</xdr:col>
      <xdr:colOff>127000</xdr:colOff>
      <xdr:row>79</xdr:row>
      <xdr:rowOff>69850</xdr:rowOff>
    </xdr:to>
    <xdr:cxnSp macro="">
      <xdr:nvCxnSpPr>
        <xdr:cNvPr id="568" name="直線コネクタ 567"/>
        <xdr:cNvCxnSpPr/>
      </xdr:nvCxnSpPr>
      <xdr:spPr>
        <a:xfrm>
          <a:off x="15481300" y="13586461"/>
          <a:ext cx="838200" cy="279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78739</xdr:rowOff>
    </xdr:from>
    <xdr:to>
      <xdr:col>76</xdr:col>
      <xdr:colOff>165100</xdr:colOff>
      <xdr:row>79</xdr:row>
      <xdr:rowOff>8889</xdr:rowOff>
    </xdr:to>
    <xdr:sp macro="" textlink="">
      <xdr:nvSpPr>
        <xdr:cNvPr id="569" name="楕円 568"/>
        <xdr:cNvSpPr/>
      </xdr:nvSpPr>
      <xdr:spPr>
        <a:xfrm>
          <a:off x="14541500" y="13451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129539</xdr:rowOff>
    </xdr:from>
    <xdr:to>
      <xdr:col>81</xdr:col>
      <xdr:colOff>50800</xdr:colOff>
      <xdr:row>79</xdr:row>
      <xdr:rowOff>41911</xdr:rowOff>
    </xdr:to>
    <xdr:cxnSp macro="">
      <xdr:nvCxnSpPr>
        <xdr:cNvPr id="570" name="直線コネクタ 569"/>
        <xdr:cNvCxnSpPr/>
      </xdr:nvCxnSpPr>
      <xdr:spPr>
        <a:xfrm>
          <a:off x="14592300" y="13502639"/>
          <a:ext cx="889000" cy="83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106680</xdr:rowOff>
    </xdr:from>
    <xdr:to>
      <xdr:col>72</xdr:col>
      <xdr:colOff>38100</xdr:colOff>
      <xdr:row>79</xdr:row>
      <xdr:rowOff>36830</xdr:rowOff>
    </xdr:to>
    <xdr:sp macro="" textlink="">
      <xdr:nvSpPr>
        <xdr:cNvPr id="571" name="楕円 570"/>
        <xdr:cNvSpPr/>
      </xdr:nvSpPr>
      <xdr:spPr>
        <a:xfrm>
          <a:off x="13652500" y="13479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78</xdr:row>
      <xdr:rowOff>129539</xdr:rowOff>
    </xdr:from>
    <xdr:to>
      <xdr:col>76</xdr:col>
      <xdr:colOff>114300</xdr:colOff>
      <xdr:row>78</xdr:row>
      <xdr:rowOff>157480</xdr:rowOff>
    </xdr:to>
    <xdr:cxnSp macro="">
      <xdr:nvCxnSpPr>
        <xdr:cNvPr id="572" name="直線コネクタ 571"/>
        <xdr:cNvCxnSpPr/>
      </xdr:nvCxnSpPr>
      <xdr:spPr>
        <a:xfrm flipV="1">
          <a:off x="13703300" y="13502639"/>
          <a:ext cx="889000" cy="279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79</xdr:row>
      <xdr:rowOff>36830</xdr:rowOff>
    </xdr:from>
    <xdr:to>
      <xdr:col>67</xdr:col>
      <xdr:colOff>101600</xdr:colOff>
      <xdr:row>79</xdr:row>
      <xdr:rowOff>138430</xdr:rowOff>
    </xdr:to>
    <xdr:sp macro="" textlink="">
      <xdr:nvSpPr>
        <xdr:cNvPr id="573" name="楕円 572"/>
        <xdr:cNvSpPr/>
      </xdr:nvSpPr>
      <xdr:spPr>
        <a:xfrm>
          <a:off x="12763500" y="13581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78</xdr:row>
      <xdr:rowOff>157480</xdr:rowOff>
    </xdr:from>
    <xdr:to>
      <xdr:col>71</xdr:col>
      <xdr:colOff>177800</xdr:colOff>
      <xdr:row>79</xdr:row>
      <xdr:rowOff>87630</xdr:rowOff>
    </xdr:to>
    <xdr:cxnSp macro="">
      <xdr:nvCxnSpPr>
        <xdr:cNvPr id="574" name="直線コネクタ 573"/>
        <xdr:cNvCxnSpPr/>
      </xdr:nvCxnSpPr>
      <xdr:spPr>
        <a:xfrm flipV="1">
          <a:off x="12814300" y="13530580"/>
          <a:ext cx="889000" cy="101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82</xdr:row>
      <xdr:rowOff>97807</xdr:rowOff>
    </xdr:from>
    <xdr:ext cx="405111" cy="259045"/>
    <xdr:sp macro="" textlink="">
      <xdr:nvSpPr>
        <xdr:cNvPr id="575" name="n_1aveValue【児童館】&#10;有形固定資産減価償却率"/>
        <xdr:cNvSpPr txBox="1"/>
      </xdr:nvSpPr>
      <xdr:spPr>
        <a:xfrm>
          <a:off x="15266044" y="14156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82</xdr:row>
      <xdr:rowOff>86377</xdr:rowOff>
    </xdr:from>
    <xdr:ext cx="405111" cy="259045"/>
    <xdr:sp macro="" textlink="">
      <xdr:nvSpPr>
        <xdr:cNvPr id="576" name="n_2aveValue【児童館】&#10;有形固定資産減価償却率"/>
        <xdr:cNvSpPr txBox="1"/>
      </xdr:nvSpPr>
      <xdr:spPr>
        <a:xfrm>
          <a:off x="14389744" y="141452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82</xdr:row>
      <xdr:rowOff>129557</xdr:rowOff>
    </xdr:from>
    <xdr:ext cx="405111" cy="259045"/>
    <xdr:sp macro="" textlink="">
      <xdr:nvSpPr>
        <xdr:cNvPr id="577" name="n_3aveValue【児童館】&#10;有形固定資産減価償却率"/>
        <xdr:cNvSpPr txBox="1"/>
      </xdr:nvSpPr>
      <xdr:spPr>
        <a:xfrm>
          <a:off x="13500744" y="14188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82</xdr:row>
      <xdr:rowOff>72407</xdr:rowOff>
    </xdr:from>
    <xdr:ext cx="405111" cy="259045"/>
    <xdr:sp macro="" textlink="">
      <xdr:nvSpPr>
        <xdr:cNvPr id="578" name="n_4aveValue【児童館】&#10;有形固定資産減価償却率"/>
        <xdr:cNvSpPr txBox="1"/>
      </xdr:nvSpPr>
      <xdr:spPr>
        <a:xfrm>
          <a:off x="12611744" y="14131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77</xdr:row>
      <xdr:rowOff>109238</xdr:rowOff>
    </xdr:from>
    <xdr:ext cx="405111" cy="259045"/>
    <xdr:sp macro="" textlink="">
      <xdr:nvSpPr>
        <xdr:cNvPr id="579" name="n_1mainValue【児童館】&#10;有形固定資産減価償却率"/>
        <xdr:cNvSpPr txBox="1"/>
      </xdr:nvSpPr>
      <xdr:spPr>
        <a:xfrm>
          <a:off x="15266044" y="133108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77</xdr:row>
      <xdr:rowOff>25416</xdr:rowOff>
    </xdr:from>
    <xdr:ext cx="405111" cy="259045"/>
    <xdr:sp macro="" textlink="">
      <xdr:nvSpPr>
        <xdr:cNvPr id="580" name="n_2mainValue【児童館】&#10;有形固定資産減価償却率"/>
        <xdr:cNvSpPr txBox="1"/>
      </xdr:nvSpPr>
      <xdr:spPr>
        <a:xfrm>
          <a:off x="14389744" y="132270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77</xdr:row>
      <xdr:rowOff>53357</xdr:rowOff>
    </xdr:from>
    <xdr:ext cx="405111" cy="259045"/>
    <xdr:sp macro="" textlink="">
      <xdr:nvSpPr>
        <xdr:cNvPr id="581" name="n_3mainValue【児童館】&#10;有形固定資産減価償却率"/>
        <xdr:cNvSpPr txBox="1"/>
      </xdr:nvSpPr>
      <xdr:spPr>
        <a:xfrm>
          <a:off x="13500744" y="13255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77</xdr:row>
      <xdr:rowOff>154957</xdr:rowOff>
    </xdr:from>
    <xdr:ext cx="405111" cy="259045"/>
    <xdr:sp macro="" textlink="">
      <xdr:nvSpPr>
        <xdr:cNvPr id="582" name="n_4mainValue【児童館】&#10;有形固定資産減価償却率"/>
        <xdr:cNvSpPr txBox="1"/>
      </xdr:nvSpPr>
      <xdr:spPr>
        <a:xfrm>
          <a:off x="12611744" y="13356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83" name="正方形/長方形 582"/>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84" name="正方形/長方形 583"/>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85" name="正方形/長方形 584"/>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86" name="正方形/長方形 585"/>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87" name="正方形/長方形 586"/>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88" name="正方形/長方形 587"/>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89" name="正方形/長方形 588"/>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90" name="正方形/長方形 589"/>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591" name="テキスト ボックス 590"/>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592" name="直線コネクタ 591"/>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593" name="直線コネクタ 592"/>
        <xdr:cNvCxnSpPr/>
      </xdr:nvCxnSpPr>
      <xdr:spPr>
        <a:xfrm>
          <a:off x="18288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594" name="テキスト ボックス 593"/>
        <xdr:cNvSpPr txBox="1"/>
      </xdr:nvSpPr>
      <xdr:spPr>
        <a:xfrm>
          <a:off x="17820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595" name="直線コネクタ 594"/>
        <xdr:cNvCxnSpPr/>
      </xdr:nvCxnSpPr>
      <xdr:spPr>
        <a:xfrm>
          <a:off x="18288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596" name="テキスト ボックス 595"/>
        <xdr:cNvSpPr txBox="1"/>
      </xdr:nvSpPr>
      <xdr:spPr>
        <a:xfrm>
          <a:off x="17820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597" name="直線コネクタ 596"/>
        <xdr:cNvCxnSpPr/>
      </xdr:nvCxnSpPr>
      <xdr:spPr>
        <a:xfrm>
          <a:off x="18288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598" name="テキスト ボックス 597"/>
        <xdr:cNvSpPr txBox="1"/>
      </xdr:nvSpPr>
      <xdr:spPr>
        <a:xfrm>
          <a:off x="17820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599" name="直線コネクタ 598"/>
        <xdr:cNvCxnSpPr/>
      </xdr:nvCxnSpPr>
      <xdr:spPr>
        <a:xfrm>
          <a:off x="18288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600" name="テキスト ボックス 599"/>
        <xdr:cNvSpPr txBox="1"/>
      </xdr:nvSpPr>
      <xdr:spPr>
        <a:xfrm>
          <a:off x="17820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01" name="直線コネクタ 600"/>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602" name="テキスト ボックス 601"/>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03" name="【児童館】&#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81535</xdr:rowOff>
    </xdr:from>
    <xdr:to>
      <xdr:col>116</xdr:col>
      <xdr:colOff>62864</xdr:colOff>
      <xdr:row>85</xdr:row>
      <xdr:rowOff>104394</xdr:rowOff>
    </xdr:to>
    <xdr:cxnSp macro="">
      <xdr:nvCxnSpPr>
        <xdr:cNvPr id="604" name="直線コネクタ 603"/>
        <xdr:cNvCxnSpPr/>
      </xdr:nvCxnSpPr>
      <xdr:spPr>
        <a:xfrm flipV="1">
          <a:off x="22160864" y="13454635"/>
          <a:ext cx="0" cy="12230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108221</xdr:rowOff>
    </xdr:from>
    <xdr:ext cx="469744" cy="259045"/>
    <xdr:sp macro="" textlink="">
      <xdr:nvSpPr>
        <xdr:cNvPr id="605" name="【児童館】&#10;一人当たり面積最小値テキスト"/>
        <xdr:cNvSpPr txBox="1"/>
      </xdr:nvSpPr>
      <xdr:spPr>
        <a:xfrm>
          <a:off x="22199600" y="146814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85</xdr:row>
      <xdr:rowOff>104394</xdr:rowOff>
    </xdr:from>
    <xdr:to>
      <xdr:col>116</xdr:col>
      <xdr:colOff>152400</xdr:colOff>
      <xdr:row>85</xdr:row>
      <xdr:rowOff>104394</xdr:rowOff>
    </xdr:to>
    <xdr:cxnSp macro="">
      <xdr:nvCxnSpPr>
        <xdr:cNvPr id="606" name="直線コネクタ 605"/>
        <xdr:cNvCxnSpPr/>
      </xdr:nvCxnSpPr>
      <xdr:spPr>
        <a:xfrm>
          <a:off x="22072600" y="146776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28212</xdr:rowOff>
    </xdr:from>
    <xdr:ext cx="469744" cy="259045"/>
    <xdr:sp macro="" textlink="">
      <xdr:nvSpPr>
        <xdr:cNvPr id="607" name="【児童館】&#10;一人当たり面積最大値テキスト"/>
        <xdr:cNvSpPr txBox="1"/>
      </xdr:nvSpPr>
      <xdr:spPr>
        <a:xfrm>
          <a:off x="22199600" y="132298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81535</xdr:rowOff>
    </xdr:from>
    <xdr:to>
      <xdr:col>116</xdr:col>
      <xdr:colOff>152400</xdr:colOff>
      <xdr:row>78</xdr:row>
      <xdr:rowOff>81535</xdr:rowOff>
    </xdr:to>
    <xdr:cxnSp macro="">
      <xdr:nvCxnSpPr>
        <xdr:cNvPr id="608" name="直線コネクタ 607"/>
        <xdr:cNvCxnSpPr/>
      </xdr:nvCxnSpPr>
      <xdr:spPr>
        <a:xfrm>
          <a:off x="22072600" y="134546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151909</xdr:rowOff>
    </xdr:from>
    <xdr:ext cx="469744" cy="259045"/>
    <xdr:sp macro="" textlink="">
      <xdr:nvSpPr>
        <xdr:cNvPr id="609" name="【児童館】&#10;一人当たり面積平均値テキスト"/>
        <xdr:cNvSpPr txBox="1"/>
      </xdr:nvSpPr>
      <xdr:spPr>
        <a:xfrm>
          <a:off x="22199600" y="1421080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129032</xdr:rowOff>
    </xdr:from>
    <xdr:to>
      <xdr:col>116</xdr:col>
      <xdr:colOff>114300</xdr:colOff>
      <xdr:row>84</xdr:row>
      <xdr:rowOff>59182</xdr:rowOff>
    </xdr:to>
    <xdr:sp macro="" textlink="">
      <xdr:nvSpPr>
        <xdr:cNvPr id="610" name="フローチャート: 判断 609"/>
        <xdr:cNvSpPr/>
      </xdr:nvSpPr>
      <xdr:spPr>
        <a:xfrm>
          <a:off x="22110700" y="143593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156463</xdr:rowOff>
    </xdr:from>
    <xdr:to>
      <xdr:col>112</xdr:col>
      <xdr:colOff>38100</xdr:colOff>
      <xdr:row>84</xdr:row>
      <xdr:rowOff>86613</xdr:rowOff>
    </xdr:to>
    <xdr:sp macro="" textlink="">
      <xdr:nvSpPr>
        <xdr:cNvPr id="611" name="フローチャート: 判断 610"/>
        <xdr:cNvSpPr/>
      </xdr:nvSpPr>
      <xdr:spPr>
        <a:xfrm>
          <a:off x="21272500" y="14386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84</xdr:row>
      <xdr:rowOff>23876</xdr:rowOff>
    </xdr:from>
    <xdr:to>
      <xdr:col>107</xdr:col>
      <xdr:colOff>101600</xdr:colOff>
      <xdr:row>84</xdr:row>
      <xdr:rowOff>125476</xdr:rowOff>
    </xdr:to>
    <xdr:sp macro="" textlink="">
      <xdr:nvSpPr>
        <xdr:cNvPr id="612" name="フローチャート: 判断 611"/>
        <xdr:cNvSpPr/>
      </xdr:nvSpPr>
      <xdr:spPr>
        <a:xfrm>
          <a:off x="20383500" y="14425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84</xdr:row>
      <xdr:rowOff>14732</xdr:rowOff>
    </xdr:from>
    <xdr:to>
      <xdr:col>102</xdr:col>
      <xdr:colOff>165100</xdr:colOff>
      <xdr:row>84</xdr:row>
      <xdr:rowOff>116332</xdr:rowOff>
    </xdr:to>
    <xdr:sp macro="" textlink="">
      <xdr:nvSpPr>
        <xdr:cNvPr id="613" name="フローチャート: 判断 612"/>
        <xdr:cNvSpPr/>
      </xdr:nvSpPr>
      <xdr:spPr>
        <a:xfrm>
          <a:off x="19494500" y="14416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84</xdr:row>
      <xdr:rowOff>21589</xdr:rowOff>
    </xdr:from>
    <xdr:to>
      <xdr:col>98</xdr:col>
      <xdr:colOff>38100</xdr:colOff>
      <xdr:row>84</xdr:row>
      <xdr:rowOff>123189</xdr:rowOff>
    </xdr:to>
    <xdr:sp macro="" textlink="">
      <xdr:nvSpPr>
        <xdr:cNvPr id="614" name="フローチャート: 判断 613"/>
        <xdr:cNvSpPr/>
      </xdr:nvSpPr>
      <xdr:spPr>
        <a:xfrm>
          <a:off x="18605500" y="14423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615" name="テキスト ボックス 614"/>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616" name="テキスト ボックス 615"/>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617" name="テキスト ボックス 616"/>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618" name="テキスト ボックス 617"/>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619" name="テキスト ボックス 618"/>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170180</xdr:rowOff>
    </xdr:from>
    <xdr:to>
      <xdr:col>116</xdr:col>
      <xdr:colOff>114300</xdr:colOff>
      <xdr:row>85</xdr:row>
      <xdr:rowOff>100330</xdr:rowOff>
    </xdr:to>
    <xdr:sp macro="" textlink="">
      <xdr:nvSpPr>
        <xdr:cNvPr id="620" name="楕円 619"/>
        <xdr:cNvSpPr/>
      </xdr:nvSpPr>
      <xdr:spPr>
        <a:xfrm>
          <a:off x="22110700" y="14571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84</xdr:row>
      <xdr:rowOff>85107</xdr:rowOff>
    </xdr:from>
    <xdr:ext cx="469744" cy="259045"/>
    <xdr:sp macro="" textlink="">
      <xdr:nvSpPr>
        <xdr:cNvPr id="621" name="【児童館】&#10;一人当たり面積該当値テキスト"/>
        <xdr:cNvSpPr txBox="1"/>
      </xdr:nvSpPr>
      <xdr:spPr>
        <a:xfrm>
          <a:off x="22199600" y="14486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1015</xdr:rowOff>
    </xdr:from>
    <xdr:to>
      <xdr:col>112</xdr:col>
      <xdr:colOff>38100</xdr:colOff>
      <xdr:row>85</xdr:row>
      <xdr:rowOff>102615</xdr:rowOff>
    </xdr:to>
    <xdr:sp macro="" textlink="">
      <xdr:nvSpPr>
        <xdr:cNvPr id="622" name="楕円 621"/>
        <xdr:cNvSpPr/>
      </xdr:nvSpPr>
      <xdr:spPr>
        <a:xfrm>
          <a:off x="21272500" y="14574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85</xdr:row>
      <xdr:rowOff>49530</xdr:rowOff>
    </xdr:from>
    <xdr:to>
      <xdr:col>116</xdr:col>
      <xdr:colOff>63500</xdr:colOff>
      <xdr:row>85</xdr:row>
      <xdr:rowOff>51815</xdr:rowOff>
    </xdr:to>
    <xdr:cxnSp macro="">
      <xdr:nvCxnSpPr>
        <xdr:cNvPr id="623" name="直線コネクタ 622"/>
        <xdr:cNvCxnSpPr/>
      </xdr:nvCxnSpPr>
      <xdr:spPr>
        <a:xfrm flipV="1">
          <a:off x="21323300" y="14622780"/>
          <a:ext cx="838200" cy="2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3302</xdr:rowOff>
    </xdr:from>
    <xdr:to>
      <xdr:col>107</xdr:col>
      <xdr:colOff>101600</xdr:colOff>
      <xdr:row>85</xdr:row>
      <xdr:rowOff>104902</xdr:rowOff>
    </xdr:to>
    <xdr:sp macro="" textlink="">
      <xdr:nvSpPr>
        <xdr:cNvPr id="624" name="楕円 623"/>
        <xdr:cNvSpPr/>
      </xdr:nvSpPr>
      <xdr:spPr>
        <a:xfrm>
          <a:off x="20383500" y="14576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85</xdr:row>
      <xdr:rowOff>51815</xdr:rowOff>
    </xdr:from>
    <xdr:to>
      <xdr:col>111</xdr:col>
      <xdr:colOff>177800</xdr:colOff>
      <xdr:row>85</xdr:row>
      <xdr:rowOff>54102</xdr:rowOff>
    </xdr:to>
    <xdr:cxnSp macro="">
      <xdr:nvCxnSpPr>
        <xdr:cNvPr id="625" name="直線コネクタ 624"/>
        <xdr:cNvCxnSpPr/>
      </xdr:nvCxnSpPr>
      <xdr:spPr>
        <a:xfrm flipV="1">
          <a:off x="20434300" y="14625065"/>
          <a:ext cx="889000" cy="2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85</xdr:row>
      <xdr:rowOff>5587</xdr:rowOff>
    </xdr:from>
    <xdr:to>
      <xdr:col>102</xdr:col>
      <xdr:colOff>165100</xdr:colOff>
      <xdr:row>85</xdr:row>
      <xdr:rowOff>107187</xdr:rowOff>
    </xdr:to>
    <xdr:sp macro="" textlink="">
      <xdr:nvSpPr>
        <xdr:cNvPr id="626" name="楕円 625"/>
        <xdr:cNvSpPr/>
      </xdr:nvSpPr>
      <xdr:spPr>
        <a:xfrm>
          <a:off x="19494500" y="145788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85</xdr:row>
      <xdr:rowOff>54102</xdr:rowOff>
    </xdr:from>
    <xdr:to>
      <xdr:col>107</xdr:col>
      <xdr:colOff>50800</xdr:colOff>
      <xdr:row>85</xdr:row>
      <xdr:rowOff>56387</xdr:rowOff>
    </xdr:to>
    <xdr:cxnSp macro="">
      <xdr:nvCxnSpPr>
        <xdr:cNvPr id="627" name="直線コネクタ 626"/>
        <xdr:cNvCxnSpPr/>
      </xdr:nvCxnSpPr>
      <xdr:spPr>
        <a:xfrm flipV="1">
          <a:off x="19545300" y="14627352"/>
          <a:ext cx="889000" cy="2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85</xdr:row>
      <xdr:rowOff>10161</xdr:rowOff>
    </xdr:from>
    <xdr:to>
      <xdr:col>98</xdr:col>
      <xdr:colOff>38100</xdr:colOff>
      <xdr:row>85</xdr:row>
      <xdr:rowOff>111761</xdr:rowOff>
    </xdr:to>
    <xdr:sp macro="" textlink="">
      <xdr:nvSpPr>
        <xdr:cNvPr id="628" name="楕円 627"/>
        <xdr:cNvSpPr/>
      </xdr:nvSpPr>
      <xdr:spPr>
        <a:xfrm>
          <a:off x="18605500" y="14583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85</xdr:row>
      <xdr:rowOff>56387</xdr:rowOff>
    </xdr:from>
    <xdr:to>
      <xdr:col>102</xdr:col>
      <xdr:colOff>114300</xdr:colOff>
      <xdr:row>85</xdr:row>
      <xdr:rowOff>60961</xdr:rowOff>
    </xdr:to>
    <xdr:cxnSp macro="">
      <xdr:nvCxnSpPr>
        <xdr:cNvPr id="629" name="直線コネクタ 628"/>
        <xdr:cNvCxnSpPr/>
      </xdr:nvCxnSpPr>
      <xdr:spPr>
        <a:xfrm flipV="1">
          <a:off x="18656300" y="14629637"/>
          <a:ext cx="889000" cy="4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82</xdr:row>
      <xdr:rowOff>103140</xdr:rowOff>
    </xdr:from>
    <xdr:ext cx="469744" cy="259045"/>
    <xdr:sp macro="" textlink="">
      <xdr:nvSpPr>
        <xdr:cNvPr id="630" name="n_1aveValue【児童館】&#10;一人当たり面積"/>
        <xdr:cNvSpPr txBox="1"/>
      </xdr:nvSpPr>
      <xdr:spPr>
        <a:xfrm>
          <a:off x="21075727" y="141620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142003</xdr:rowOff>
    </xdr:from>
    <xdr:ext cx="469744" cy="259045"/>
    <xdr:sp macro="" textlink="">
      <xdr:nvSpPr>
        <xdr:cNvPr id="631" name="n_2aveValue【児童館】&#10;一人当たり面積"/>
        <xdr:cNvSpPr txBox="1"/>
      </xdr:nvSpPr>
      <xdr:spPr>
        <a:xfrm>
          <a:off x="20199427" y="142009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132859</xdr:rowOff>
    </xdr:from>
    <xdr:ext cx="469744" cy="259045"/>
    <xdr:sp macro="" textlink="">
      <xdr:nvSpPr>
        <xdr:cNvPr id="632" name="n_3aveValue【児童館】&#10;一人当たり面積"/>
        <xdr:cNvSpPr txBox="1"/>
      </xdr:nvSpPr>
      <xdr:spPr>
        <a:xfrm>
          <a:off x="19310427" y="141917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82</xdr:row>
      <xdr:rowOff>139716</xdr:rowOff>
    </xdr:from>
    <xdr:ext cx="469744" cy="259045"/>
    <xdr:sp macro="" textlink="">
      <xdr:nvSpPr>
        <xdr:cNvPr id="633" name="n_4aveValue【児童館】&#10;一人当たり面積"/>
        <xdr:cNvSpPr txBox="1"/>
      </xdr:nvSpPr>
      <xdr:spPr>
        <a:xfrm>
          <a:off x="18421427" y="141986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85</xdr:row>
      <xdr:rowOff>93742</xdr:rowOff>
    </xdr:from>
    <xdr:ext cx="469744" cy="259045"/>
    <xdr:sp macro="" textlink="">
      <xdr:nvSpPr>
        <xdr:cNvPr id="634" name="n_1mainValue【児童館】&#10;一人当たり面積"/>
        <xdr:cNvSpPr txBox="1"/>
      </xdr:nvSpPr>
      <xdr:spPr>
        <a:xfrm>
          <a:off x="21075727" y="146669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85</xdr:row>
      <xdr:rowOff>96029</xdr:rowOff>
    </xdr:from>
    <xdr:ext cx="469744" cy="259045"/>
    <xdr:sp macro="" textlink="">
      <xdr:nvSpPr>
        <xdr:cNvPr id="635" name="n_2mainValue【児童館】&#10;一人当たり面積"/>
        <xdr:cNvSpPr txBox="1"/>
      </xdr:nvSpPr>
      <xdr:spPr>
        <a:xfrm>
          <a:off x="20199427" y="146692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98314</xdr:rowOff>
    </xdr:from>
    <xdr:ext cx="469744" cy="259045"/>
    <xdr:sp macro="" textlink="">
      <xdr:nvSpPr>
        <xdr:cNvPr id="636" name="n_3mainValue【児童館】&#10;一人当たり面積"/>
        <xdr:cNvSpPr txBox="1"/>
      </xdr:nvSpPr>
      <xdr:spPr>
        <a:xfrm>
          <a:off x="19310427" y="146715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85</xdr:row>
      <xdr:rowOff>102888</xdr:rowOff>
    </xdr:from>
    <xdr:ext cx="469744" cy="259045"/>
    <xdr:sp macro="" textlink="">
      <xdr:nvSpPr>
        <xdr:cNvPr id="637" name="n_4mainValue【児童館】&#10;一人当たり面積"/>
        <xdr:cNvSpPr txBox="1"/>
      </xdr:nvSpPr>
      <xdr:spPr>
        <a:xfrm>
          <a:off x="18421427" y="146761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638" name="正方形/長方形 637"/>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39" name="正方形/長方形 638"/>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40" name="正方形/長方形 639"/>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41" name="正方形/長方形 640"/>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42" name="正方形/長方形 641"/>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43" name="正方形/長方形 642"/>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44" name="正方形/長方形 643"/>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45" name="正方形/長方形 644"/>
        <xdr:cNvSpPr/>
      </xdr:nvSpPr>
      <xdr:spPr>
        <a:xfrm>
          <a:off x="12446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91</xdr:row>
      <xdr:rowOff>19050</xdr:rowOff>
    </xdr:from>
    <xdr:to>
      <xdr:col>120</xdr:col>
      <xdr:colOff>152400</xdr:colOff>
      <xdr:row>94</xdr:row>
      <xdr:rowOff>139700</xdr:rowOff>
    </xdr:to>
    <xdr:sp macro="" textlink="">
      <xdr:nvSpPr>
        <xdr:cNvPr id="646" name="正方形/長方形 645"/>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47" name="正方形/長方形 646"/>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48" name="正方形/長方形 647"/>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49" name="正方形/長方形 648"/>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50" name="正方形/長方形 649"/>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51" name="正方形/長方形 650"/>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52" name="正方形/長方形 651"/>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53" name="正方形/長方形 652"/>
        <xdr:cNvSpPr/>
      </xdr:nvSpPr>
      <xdr:spPr>
        <a:xfrm>
          <a:off x="18288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654" name="正方形/長方形 653"/>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55" name="正方形/長方形 654"/>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56" name="テキスト ボックス 655"/>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本町には、建築後３０年以上経過している公共施設が多く存在し、老朽化が進行している。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少子高齢化の進展や町民ニーズも変化していることから、令和４年３月に改訂した沼田町公共施設等総合管理計画に基づき、町民ニーズや費用対効果などを考慮し、公共施設の統廃合や複合化等による施設総量の適正化を図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また、施設の老朽度や維持管理費用等に関する基本情報を記載する施設カルテを充実させ、施設の長寿命化と財政負担の軽減・平準化に取り組むべく、全庁横断的な公共施設等のマネジメントを行う体制の整備を図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道路の有形固定資産減価償却率が類似団体平均を上回っているが、老朽化した道路が多い為、今後も計画的な舗装補修等の整備を行い、減価償却率の減少を図る。</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北海道沼田町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2,900
2,892
283.35
6,402,711
6,187,265
168,949
2,702,877
3,223,202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xdr:cNvSpPr txBox="1"/>
      </xdr:nvSpPr>
      <xdr:spPr>
        <a:xfrm>
          <a:off x="294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86377</xdr:rowOff>
    </xdr:from>
    <xdr:ext cx="338939" cy="259045"/>
    <xdr:sp macro="" textlink="">
      <xdr:nvSpPr>
        <xdr:cNvPr id="53" name="テキスト ボックス 52"/>
        <xdr:cNvSpPr txBox="1"/>
      </xdr:nvSpPr>
      <xdr:spPr>
        <a:xfrm>
          <a:off x="423061" y="557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5" name="【図書館】&#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57150</xdr:rowOff>
    </xdr:from>
    <xdr:to>
      <xdr:col>24</xdr:col>
      <xdr:colOff>62865</xdr:colOff>
      <xdr:row>40</xdr:row>
      <xdr:rowOff>127000</xdr:rowOff>
    </xdr:to>
    <xdr:cxnSp macro="">
      <xdr:nvCxnSpPr>
        <xdr:cNvPr id="56" name="直線コネクタ 55"/>
        <xdr:cNvCxnSpPr/>
      </xdr:nvCxnSpPr>
      <xdr:spPr>
        <a:xfrm flipV="1">
          <a:off x="4634865" y="5715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40</xdr:row>
      <xdr:rowOff>130827</xdr:rowOff>
    </xdr:from>
    <xdr:ext cx="469744" cy="259045"/>
    <xdr:sp macro="" textlink="">
      <xdr:nvSpPr>
        <xdr:cNvPr id="57" name="【図書館】&#10;有形固定資産減価償却率最小値テキスト"/>
        <xdr:cNvSpPr txBox="1"/>
      </xdr:nvSpPr>
      <xdr:spPr>
        <a:xfrm>
          <a:off x="4673600" y="698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40</xdr:row>
      <xdr:rowOff>127000</xdr:rowOff>
    </xdr:from>
    <xdr:to>
      <xdr:col>24</xdr:col>
      <xdr:colOff>152400</xdr:colOff>
      <xdr:row>40</xdr:row>
      <xdr:rowOff>127000</xdr:rowOff>
    </xdr:to>
    <xdr:cxnSp macro="">
      <xdr:nvCxnSpPr>
        <xdr:cNvPr id="58" name="直線コネクタ 57"/>
        <xdr:cNvCxnSpPr/>
      </xdr:nvCxnSpPr>
      <xdr:spPr>
        <a:xfrm>
          <a:off x="4546600" y="698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3827</xdr:rowOff>
    </xdr:from>
    <xdr:ext cx="340478" cy="259045"/>
    <xdr:sp macro="" textlink="">
      <xdr:nvSpPr>
        <xdr:cNvPr id="59" name="【図書館】&#10;有形固定資産減価償却率最大値テキスト"/>
        <xdr:cNvSpPr txBox="1"/>
      </xdr:nvSpPr>
      <xdr:spPr>
        <a:xfrm>
          <a:off x="4673600" y="5490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57150</xdr:rowOff>
    </xdr:from>
    <xdr:to>
      <xdr:col>24</xdr:col>
      <xdr:colOff>152400</xdr:colOff>
      <xdr:row>33</xdr:row>
      <xdr:rowOff>57150</xdr:rowOff>
    </xdr:to>
    <xdr:cxnSp macro="">
      <xdr:nvCxnSpPr>
        <xdr:cNvPr id="60" name="直線コネクタ 59"/>
        <xdr:cNvCxnSpPr/>
      </xdr:nvCxnSpPr>
      <xdr:spPr>
        <a:xfrm>
          <a:off x="4546600" y="571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58437</xdr:rowOff>
    </xdr:from>
    <xdr:ext cx="405111" cy="259045"/>
    <xdr:sp macro="" textlink="">
      <xdr:nvSpPr>
        <xdr:cNvPr id="61" name="【図書館】&#10;有形固定資産減価償却率平均値テキスト"/>
        <xdr:cNvSpPr txBox="1"/>
      </xdr:nvSpPr>
      <xdr:spPr>
        <a:xfrm>
          <a:off x="4673600" y="623063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35560</xdr:rowOff>
    </xdr:from>
    <xdr:to>
      <xdr:col>24</xdr:col>
      <xdr:colOff>114300</xdr:colOff>
      <xdr:row>37</xdr:row>
      <xdr:rowOff>137160</xdr:rowOff>
    </xdr:to>
    <xdr:sp macro="" textlink="">
      <xdr:nvSpPr>
        <xdr:cNvPr id="62" name="フローチャート: 判断 61"/>
        <xdr:cNvSpPr/>
      </xdr:nvSpPr>
      <xdr:spPr>
        <a:xfrm>
          <a:off x="4584700" y="6379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3810</xdr:rowOff>
    </xdr:from>
    <xdr:to>
      <xdr:col>20</xdr:col>
      <xdr:colOff>38100</xdr:colOff>
      <xdr:row>37</xdr:row>
      <xdr:rowOff>105410</xdr:rowOff>
    </xdr:to>
    <xdr:sp macro="" textlink="">
      <xdr:nvSpPr>
        <xdr:cNvPr id="63" name="フローチャート: 判断 62"/>
        <xdr:cNvSpPr/>
      </xdr:nvSpPr>
      <xdr:spPr>
        <a:xfrm>
          <a:off x="3746500" y="6347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90170</xdr:rowOff>
    </xdr:from>
    <xdr:to>
      <xdr:col>15</xdr:col>
      <xdr:colOff>101600</xdr:colOff>
      <xdr:row>37</xdr:row>
      <xdr:rowOff>20320</xdr:rowOff>
    </xdr:to>
    <xdr:sp macro="" textlink="">
      <xdr:nvSpPr>
        <xdr:cNvPr id="64" name="フローチャート: 判断 63"/>
        <xdr:cNvSpPr/>
      </xdr:nvSpPr>
      <xdr:spPr>
        <a:xfrm>
          <a:off x="2857500" y="6262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74930</xdr:rowOff>
    </xdr:from>
    <xdr:to>
      <xdr:col>10</xdr:col>
      <xdr:colOff>165100</xdr:colOff>
      <xdr:row>37</xdr:row>
      <xdr:rowOff>5080</xdr:rowOff>
    </xdr:to>
    <xdr:sp macro="" textlink="">
      <xdr:nvSpPr>
        <xdr:cNvPr id="65" name="フローチャート: 判断 64"/>
        <xdr:cNvSpPr/>
      </xdr:nvSpPr>
      <xdr:spPr>
        <a:xfrm>
          <a:off x="1968500" y="6247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26670</xdr:rowOff>
    </xdr:from>
    <xdr:to>
      <xdr:col>6</xdr:col>
      <xdr:colOff>38100</xdr:colOff>
      <xdr:row>36</xdr:row>
      <xdr:rowOff>128270</xdr:rowOff>
    </xdr:to>
    <xdr:sp macro="" textlink="">
      <xdr:nvSpPr>
        <xdr:cNvPr id="66" name="フローチャート: 判断 65"/>
        <xdr:cNvSpPr/>
      </xdr:nvSpPr>
      <xdr:spPr>
        <a:xfrm>
          <a:off x="1079500" y="6198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7" name="テキスト ボックス 66"/>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8" name="テキスト ボックス 67"/>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9" name="テキスト ボックス 68"/>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0" name="テキスト ボックス 69"/>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1" name="テキスト ボックス 70"/>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60960</xdr:rowOff>
    </xdr:from>
    <xdr:to>
      <xdr:col>24</xdr:col>
      <xdr:colOff>114300</xdr:colOff>
      <xdr:row>37</xdr:row>
      <xdr:rowOff>162560</xdr:rowOff>
    </xdr:to>
    <xdr:sp macro="" textlink="">
      <xdr:nvSpPr>
        <xdr:cNvPr id="72" name="楕円 71"/>
        <xdr:cNvSpPr/>
      </xdr:nvSpPr>
      <xdr:spPr>
        <a:xfrm>
          <a:off x="4584700" y="6404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37</xdr:row>
      <xdr:rowOff>39387</xdr:rowOff>
    </xdr:from>
    <xdr:ext cx="405111" cy="259045"/>
    <xdr:sp macro="" textlink="">
      <xdr:nvSpPr>
        <xdr:cNvPr id="73" name="【図書館】&#10;有形固定資産減価償却率該当値テキスト"/>
        <xdr:cNvSpPr txBox="1"/>
      </xdr:nvSpPr>
      <xdr:spPr>
        <a:xfrm>
          <a:off x="4673600" y="63830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39370</xdr:rowOff>
    </xdr:from>
    <xdr:to>
      <xdr:col>20</xdr:col>
      <xdr:colOff>38100</xdr:colOff>
      <xdr:row>37</xdr:row>
      <xdr:rowOff>140970</xdr:rowOff>
    </xdr:to>
    <xdr:sp macro="" textlink="">
      <xdr:nvSpPr>
        <xdr:cNvPr id="74" name="楕円 73"/>
        <xdr:cNvSpPr/>
      </xdr:nvSpPr>
      <xdr:spPr>
        <a:xfrm>
          <a:off x="3746500" y="6383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37</xdr:row>
      <xdr:rowOff>90170</xdr:rowOff>
    </xdr:from>
    <xdr:to>
      <xdr:col>24</xdr:col>
      <xdr:colOff>63500</xdr:colOff>
      <xdr:row>37</xdr:row>
      <xdr:rowOff>111760</xdr:rowOff>
    </xdr:to>
    <xdr:cxnSp macro="">
      <xdr:nvCxnSpPr>
        <xdr:cNvPr id="75" name="直線コネクタ 74"/>
        <xdr:cNvCxnSpPr/>
      </xdr:nvCxnSpPr>
      <xdr:spPr>
        <a:xfrm>
          <a:off x="3797300" y="6433820"/>
          <a:ext cx="838200" cy="21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30480</xdr:rowOff>
    </xdr:from>
    <xdr:to>
      <xdr:col>15</xdr:col>
      <xdr:colOff>101600</xdr:colOff>
      <xdr:row>37</xdr:row>
      <xdr:rowOff>132080</xdr:rowOff>
    </xdr:to>
    <xdr:sp macro="" textlink="">
      <xdr:nvSpPr>
        <xdr:cNvPr id="76" name="楕円 75"/>
        <xdr:cNvSpPr/>
      </xdr:nvSpPr>
      <xdr:spPr>
        <a:xfrm>
          <a:off x="2857500" y="6374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81280</xdr:rowOff>
    </xdr:from>
    <xdr:to>
      <xdr:col>19</xdr:col>
      <xdr:colOff>177800</xdr:colOff>
      <xdr:row>37</xdr:row>
      <xdr:rowOff>90170</xdr:rowOff>
    </xdr:to>
    <xdr:cxnSp macro="">
      <xdr:nvCxnSpPr>
        <xdr:cNvPr id="77" name="直線コネクタ 76"/>
        <xdr:cNvCxnSpPr/>
      </xdr:nvCxnSpPr>
      <xdr:spPr>
        <a:xfrm>
          <a:off x="2908300" y="6424930"/>
          <a:ext cx="889000" cy="88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57150</xdr:rowOff>
    </xdr:from>
    <xdr:to>
      <xdr:col>10</xdr:col>
      <xdr:colOff>165100</xdr:colOff>
      <xdr:row>37</xdr:row>
      <xdr:rowOff>158750</xdr:rowOff>
    </xdr:to>
    <xdr:sp macro="" textlink="">
      <xdr:nvSpPr>
        <xdr:cNvPr id="78" name="楕円 77"/>
        <xdr:cNvSpPr/>
      </xdr:nvSpPr>
      <xdr:spPr>
        <a:xfrm>
          <a:off x="1968500" y="6400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37</xdr:row>
      <xdr:rowOff>81280</xdr:rowOff>
    </xdr:from>
    <xdr:to>
      <xdr:col>15</xdr:col>
      <xdr:colOff>50800</xdr:colOff>
      <xdr:row>37</xdr:row>
      <xdr:rowOff>107950</xdr:rowOff>
    </xdr:to>
    <xdr:cxnSp macro="">
      <xdr:nvCxnSpPr>
        <xdr:cNvPr id="79" name="直線コネクタ 78"/>
        <xdr:cNvCxnSpPr/>
      </xdr:nvCxnSpPr>
      <xdr:spPr>
        <a:xfrm flipV="1">
          <a:off x="2019300" y="6424930"/>
          <a:ext cx="8890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37</xdr:row>
      <xdr:rowOff>147320</xdr:rowOff>
    </xdr:from>
    <xdr:to>
      <xdr:col>6</xdr:col>
      <xdr:colOff>38100</xdr:colOff>
      <xdr:row>38</xdr:row>
      <xdr:rowOff>77470</xdr:rowOff>
    </xdr:to>
    <xdr:sp macro="" textlink="">
      <xdr:nvSpPr>
        <xdr:cNvPr id="80" name="楕円 79"/>
        <xdr:cNvSpPr/>
      </xdr:nvSpPr>
      <xdr:spPr>
        <a:xfrm>
          <a:off x="1079500" y="6490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37</xdr:row>
      <xdr:rowOff>107950</xdr:rowOff>
    </xdr:from>
    <xdr:to>
      <xdr:col>10</xdr:col>
      <xdr:colOff>114300</xdr:colOff>
      <xdr:row>38</xdr:row>
      <xdr:rowOff>26670</xdr:rowOff>
    </xdr:to>
    <xdr:cxnSp macro="">
      <xdr:nvCxnSpPr>
        <xdr:cNvPr id="81" name="直線コネクタ 80"/>
        <xdr:cNvCxnSpPr/>
      </xdr:nvCxnSpPr>
      <xdr:spPr>
        <a:xfrm flipV="1">
          <a:off x="1130300" y="6451600"/>
          <a:ext cx="889000" cy="90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35</xdr:row>
      <xdr:rowOff>121937</xdr:rowOff>
    </xdr:from>
    <xdr:ext cx="405111" cy="259045"/>
    <xdr:sp macro="" textlink="">
      <xdr:nvSpPr>
        <xdr:cNvPr id="82" name="n_1aveValue【図書館】&#10;有形固定資産減価償却率"/>
        <xdr:cNvSpPr txBox="1"/>
      </xdr:nvSpPr>
      <xdr:spPr>
        <a:xfrm>
          <a:off x="3582044" y="61226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36847</xdr:rowOff>
    </xdr:from>
    <xdr:ext cx="405111" cy="259045"/>
    <xdr:sp macro="" textlink="">
      <xdr:nvSpPr>
        <xdr:cNvPr id="83" name="n_2aveValue【図書館】&#10;有形固定資産減価償却率"/>
        <xdr:cNvSpPr txBox="1"/>
      </xdr:nvSpPr>
      <xdr:spPr>
        <a:xfrm>
          <a:off x="2705744" y="60375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21607</xdr:rowOff>
    </xdr:from>
    <xdr:ext cx="405111" cy="259045"/>
    <xdr:sp macro="" textlink="">
      <xdr:nvSpPr>
        <xdr:cNvPr id="84" name="n_3aveValue【図書館】&#10;有形固定資産減価償却率"/>
        <xdr:cNvSpPr txBox="1"/>
      </xdr:nvSpPr>
      <xdr:spPr>
        <a:xfrm>
          <a:off x="1816744" y="6022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34</xdr:row>
      <xdr:rowOff>144797</xdr:rowOff>
    </xdr:from>
    <xdr:ext cx="405111" cy="259045"/>
    <xdr:sp macro="" textlink="">
      <xdr:nvSpPr>
        <xdr:cNvPr id="85" name="n_4aveValue【図書館】&#10;有形固定資産減価償却率"/>
        <xdr:cNvSpPr txBox="1"/>
      </xdr:nvSpPr>
      <xdr:spPr>
        <a:xfrm>
          <a:off x="927744" y="5974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37</xdr:row>
      <xdr:rowOff>132097</xdr:rowOff>
    </xdr:from>
    <xdr:ext cx="405111" cy="259045"/>
    <xdr:sp macro="" textlink="">
      <xdr:nvSpPr>
        <xdr:cNvPr id="86" name="n_1mainValue【図書館】&#10;有形固定資産減価償却率"/>
        <xdr:cNvSpPr txBox="1"/>
      </xdr:nvSpPr>
      <xdr:spPr>
        <a:xfrm>
          <a:off x="3582044" y="6475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123207</xdr:rowOff>
    </xdr:from>
    <xdr:ext cx="405111" cy="259045"/>
    <xdr:sp macro="" textlink="">
      <xdr:nvSpPr>
        <xdr:cNvPr id="87" name="n_2mainValue【図書館】&#10;有形固定資産減価償却率"/>
        <xdr:cNvSpPr txBox="1"/>
      </xdr:nvSpPr>
      <xdr:spPr>
        <a:xfrm>
          <a:off x="2705744" y="6466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149877</xdr:rowOff>
    </xdr:from>
    <xdr:ext cx="405111" cy="259045"/>
    <xdr:sp macro="" textlink="">
      <xdr:nvSpPr>
        <xdr:cNvPr id="88" name="n_3mainValue【図書館】&#10;有形固定資産減価償却率"/>
        <xdr:cNvSpPr txBox="1"/>
      </xdr:nvSpPr>
      <xdr:spPr>
        <a:xfrm>
          <a:off x="1816744" y="64935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68597</xdr:rowOff>
    </xdr:from>
    <xdr:ext cx="405111" cy="259045"/>
    <xdr:sp macro="" textlink="">
      <xdr:nvSpPr>
        <xdr:cNvPr id="89" name="n_4mainValue【図書館】&#10;有形固定資産減価償却率"/>
        <xdr:cNvSpPr txBox="1"/>
      </xdr:nvSpPr>
      <xdr:spPr>
        <a:xfrm>
          <a:off x="927744" y="65836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0" name="正方形/長方形 89"/>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1" name="正方形/長方形 90"/>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2" name="正方形/長方形 91"/>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3" name="正方形/長方形 92"/>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4" name="正方形/長方形 93"/>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5" name="正方形/長方形 94"/>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6" name="正方形/長方形 95"/>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7" name="正方形/長方形 96"/>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98" name="テキスト ボックス 97"/>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9" name="直線コネクタ 98"/>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100" name="直線コネクタ 99"/>
        <xdr:cNvCxnSpPr/>
      </xdr:nvCxnSpPr>
      <xdr:spPr>
        <a:xfrm>
          <a:off x="6604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101" name="テキスト ボックス 100"/>
        <xdr:cNvSpPr txBox="1"/>
      </xdr:nvSpPr>
      <xdr:spPr>
        <a:xfrm>
          <a:off x="6136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102" name="直線コネクタ 101"/>
        <xdr:cNvCxnSpPr/>
      </xdr:nvCxnSpPr>
      <xdr:spPr>
        <a:xfrm>
          <a:off x="6604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38</xdr:row>
      <xdr:rowOff>48277</xdr:rowOff>
    </xdr:from>
    <xdr:ext cx="467179" cy="259045"/>
    <xdr:sp macro="" textlink="">
      <xdr:nvSpPr>
        <xdr:cNvPr id="103" name="テキスト ボックス 102"/>
        <xdr:cNvSpPr txBox="1"/>
      </xdr:nvSpPr>
      <xdr:spPr>
        <a:xfrm>
          <a:off x="6136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104" name="直線コネクタ 103"/>
        <xdr:cNvCxnSpPr/>
      </xdr:nvCxnSpPr>
      <xdr:spPr>
        <a:xfrm>
          <a:off x="6604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105427</xdr:rowOff>
    </xdr:from>
    <xdr:ext cx="467179" cy="259045"/>
    <xdr:sp macro="" textlink="">
      <xdr:nvSpPr>
        <xdr:cNvPr id="105" name="テキスト ボックス 104"/>
        <xdr:cNvSpPr txBox="1"/>
      </xdr:nvSpPr>
      <xdr:spPr>
        <a:xfrm>
          <a:off x="6136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106" name="直線コネクタ 105"/>
        <xdr:cNvCxnSpPr/>
      </xdr:nvCxnSpPr>
      <xdr:spPr>
        <a:xfrm>
          <a:off x="6604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162577</xdr:rowOff>
    </xdr:from>
    <xdr:ext cx="467179" cy="259045"/>
    <xdr:sp macro="" textlink="">
      <xdr:nvSpPr>
        <xdr:cNvPr id="107" name="テキスト ボックス 106"/>
        <xdr:cNvSpPr txBox="1"/>
      </xdr:nvSpPr>
      <xdr:spPr>
        <a:xfrm>
          <a:off x="6136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8" name="直線コネクタ 107"/>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09" name="テキスト ボックス 108"/>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0" name="【図書館】&#10;一人当たり面積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80772</xdr:rowOff>
    </xdr:from>
    <xdr:to>
      <xdr:col>54</xdr:col>
      <xdr:colOff>189865</xdr:colOff>
      <xdr:row>41</xdr:row>
      <xdr:rowOff>131064</xdr:rowOff>
    </xdr:to>
    <xdr:cxnSp macro="">
      <xdr:nvCxnSpPr>
        <xdr:cNvPr id="111" name="直線コネクタ 110"/>
        <xdr:cNvCxnSpPr/>
      </xdr:nvCxnSpPr>
      <xdr:spPr>
        <a:xfrm flipV="1">
          <a:off x="10476865" y="5738622"/>
          <a:ext cx="0" cy="14218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134891</xdr:rowOff>
    </xdr:from>
    <xdr:ext cx="469744" cy="259045"/>
    <xdr:sp macro="" textlink="">
      <xdr:nvSpPr>
        <xdr:cNvPr id="112" name="【図書館】&#10;一人当たり面積最小値テキスト"/>
        <xdr:cNvSpPr txBox="1"/>
      </xdr:nvSpPr>
      <xdr:spPr>
        <a:xfrm>
          <a:off x="10515600" y="71643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131064</xdr:rowOff>
    </xdr:from>
    <xdr:to>
      <xdr:col>55</xdr:col>
      <xdr:colOff>88900</xdr:colOff>
      <xdr:row>41</xdr:row>
      <xdr:rowOff>131064</xdr:rowOff>
    </xdr:to>
    <xdr:cxnSp macro="">
      <xdr:nvCxnSpPr>
        <xdr:cNvPr id="113" name="直線コネクタ 112"/>
        <xdr:cNvCxnSpPr/>
      </xdr:nvCxnSpPr>
      <xdr:spPr>
        <a:xfrm>
          <a:off x="10388600" y="71605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27449</xdr:rowOff>
    </xdr:from>
    <xdr:ext cx="469744" cy="259045"/>
    <xdr:sp macro="" textlink="">
      <xdr:nvSpPr>
        <xdr:cNvPr id="114" name="【図書館】&#10;一人当たり面積最大値テキスト"/>
        <xdr:cNvSpPr txBox="1"/>
      </xdr:nvSpPr>
      <xdr:spPr>
        <a:xfrm>
          <a:off x="10515600" y="55138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80772</xdr:rowOff>
    </xdr:from>
    <xdr:to>
      <xdr:col>55</xdr:col>
      <xdr:colOff>88900</xdr:colOff>
      <xdr:row>33</xdr:row>
      <xdr:rowOff>80772</xdr:rowOff>
    </xdr:to>
    <xdr:cxnSp macro="">
      <xdr:nvCxnSpPr>
        <xdr:cNvPr id="115" name="直線コネクタ 114"/>
        <xdr:cNvCxnSpPr/>
      </xdr:nvCxnSpPr>
      <xdr:spPr>
        <a:xfrm>
          <a:off x="10388600" y="57386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37</xdr:row>
      <xdr:rowOff>114571</xdr:rowOff>
    </xdr:from>
    <xdr:ext cx="469744" cy="259045"/>
    <xdr:sp macro="" textlink="">
      <xdr:nvSpPr>
        <xdr:cNvPr id="116" name="【図書館】&#10;一人当たり面積平均値テキスト"/>
        <xdr:cNvSpPr txBox="1"/>
      </xdr:nvSpPr>
      <xdr:spPr>
        <a:xfrm>
          <a:off x="10515600" y="645822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91694</xdr:rowOff>
    </xdr:from>
    <xdr:to>
      <xdr:col>55</xdr:col>
      <xdr:colOff>50800</xdr:colOff>
      <xdr:row>39</xdr:row>
      <xdr:rowOff>21844</xdr:rowOff>
    </xdr:to>
    <xdr:sp macro="" textlink="">
      <xdr:nvSpPr>
        <xdr:cNvPr id="117" name="フローチャート: 判断 116"/>
        <xdr:cNvSpPr/>
      </xdr:nvSpPr>
      <xdr:spPr>
        <a:xfrm>
          <a:off x="10426700" y="6606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38</xdr:row>
      <xdr:rowOff>132842</xdr:rowOff>
    </xdr:from>
    <xdr:to>
      <xdr:col>50</xdr:col>
      <xdr:colOff>165100</xdr:colOff>
      <xdr:row>39</xdr:row>
      <xdr:rowOff>62992</xdr:rowOff>
    </xdr:to>
    <xdr:sp macro="" textlink="">
      <xdr:nvSpPr>
        <xdr:cNvPr id="118" name="フローチャート: 判断 117"/>
        <xdr:cNvSpPr/>
      </xdr:nvSpPr>
      <xdr:spPr>
        <a:xfrm>
          <a:off x="9588500" y="66479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38</xdr:row>
      <xdr:rowOff>96266</xdr:rowOff>
    </xdr:from>
    <xdr:to>
      <xdr:col>46</xdr:col>
      <xdr:colOff>38100</xdr:colOff>
      <xdr:row>39</xdr:row>
      <xdr:rowOff>26416</xdr:rowOff>
    </xdr:to>
    <xdr:sp macro="" textlink="">
      <xdr:nvSpPr>
        <xdr:cNvPr id="119" name="フローチャート: 判断 118"/>
        <xdr:cNvSpPr/>
      </xdr:nvSpPr>
      <xdr:spPr>
        <a:xfrm>
          <a:off x="8699500" y="6611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38</xdr:row>
      <xdr:rowOff>66548</xdr:rowOff>
    </xdr:from>
    <xdr:to>
      <xdr:col>41</xdr:col>
      <xdr:colOff>101600</xdr:colOff>
      <xdr:row>38</xdr:row>
      <xdr:rowOff>168148</xdr:rowOff>
    </xdr:to>
    <xdr:sp macro="" textlink="">
      <xdr:nvSpPr>
        <xdr:cNvPr id="120" name="フローチャート: 判断 119"/>
        <xdr:cNvSpPr/>
      </xdr:nvSpPr>
      <xdr:spPr>
        <a:xfrm>
          <a:off x="7810500" y="65816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38</xdr:row>
      <xdr:rowOff>66548</xdr:rowOff>
    </xdr:from>
    <xdr:to>
      <xdr:col>36</xdr:col>
      <xdr:colOff>165100</xdr:colOff>
      <xdr:row>38</xdr:row>
      <xdr:rowOff>168148</xdr:rowOff>
    </xdr:to>
    <xdr:sp macro="" textlink="">
      <xdr:nvSpPr>
        <xdr:cNvPr id="121" name="フローチャート: 判断 120"/>
        <xdr:cNvSpPr/>
      </xdr:nvSpPr>
      <xdr:spPr>
        <a:xfrm>
          <a:off x="6921500" y="65816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2" name="テキスト ボックス 121"/>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3" name="テキスト ボックス 122"/>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4" name="テキスト ボックス 123"/>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5" name="テキスト ボックス 124"/>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6" name="テキスト ボックス 125"/>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45974</xdr:rowOff>
    </xdr:from>
    <xdr:to>
      <xdr:col>55</xdr:col>
      <xdr:colOff>50800</xdr:colOff>
      <xdr:row>39</xdr:row>
      <xdr:rowOff>147574</xdr:rowOff>
    </xdr:to>
    <xdr:sp macro="" textlink="">
      <xdr:nvSpPr>
        <xdr:cNvPr id="127" name="楕円 126"/>
        <xdr:cNvSpPr/>
      </xdr:nvSpPr>
      <xdr:spPr>
        <a:xfrm>
          <a:off x="10426700" y="6732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39</xdr:row>
      <xdr:rowOff>24401</xdr:rowOff>
    </xdr:from>
    <xdr:ext cx="469744" cy="259045"/>
    <xdr:sp macro="" textlink="">
      <xdr:nvSpPr>
        <xdr:cNvPr id="128" name="【図書館】&#10;一人当たり面積該当値テキスト"/>
        <xdr:cNvSpPr txBox="1"/>
      </xdr:nvSpPr>
      <xdr:spPr>
        <a:xfrm>
          <a:off x="10515600" y="67109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52832</xdr:rowOff>
    </xdr:from>
    <xdr:to>
      <xdr:col>50</xdr:col>
      <xdr:colOff>165100</xdr:colOff>
      <xdr:row>39</xdr:row>
      <xdr:rowOff>154432</xdr:rowOff>
    </xdr:to>
    <xdr:sp macro="" textlink="">
      <xdr:nvSpPr>
        <xdr:cNvPr id="129" name="楕円 128"/>
        <xdr:cNvSpPr/>
      </xdr:nvSpPr>
      <xdr:spPr>
        <a:xfrm>
          <a:off x="9588500" y="6739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39</xdr:row>
      <xdr:rowOff>96774</xdr:rowOff>
    </xdr:from>
    <xdr:to>
      <xdr:col>55</xdr:col>
      <xdr:colOff>0</xdr:colOff>
      <xdr:row>39</xdr:row>
      <xdr:rowOff>103632</xdr:rowOff>
    </xdr:to>
    <xdr:cxnSp macro="">
      <xdr:nvCxnSpPr>
        <xdr:cNvPr id="130" name="直線コネクタ 129"/>
        <xdr:cNvCxnSpPr/>
      </xdr:nvCxnSpPr>
      <xdr:spPr>
        <a:xfrm flipV="1">
          <a:off x="9639300" y="6783324"/>
          <a:ext cx="838200" cy="6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39</xdr:row>
      <xdr:rowOff>55118</xdr:rowOff>
    </xdr:from>
    <xdr:to>
      <xdr:col>46</xdr:col>
      <xdr:colOff>38100</xdr:colOff>
      <xdr:row>39</xdr:row>
      <xdr:rowOff>156718</xdr:rowOff>
    </xdr:to>
    <xdr:sp macro="" textlink="">
      <xdr:nvSpPr>
        <xdr:cNvPr id="131" name="楕円 130"/>
        <xdr:cNvSpPr/>
      </xdr:nvSpPr>
      <xdr:spPr>
        <a:xfrm>
          <a:off x="8699500" y="6741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103632</xdr:rowOff>
    </xdr:from>
    <xdr:to>
      <xdr:col>50</xdr:col>
      <xdr:colOff>114300</xdr:colOff>
      <xdr:row>39</xdr:row>
      <xdr:rowOff>105918</xdr:rowOff>
    </xdr:to>
    <xdr:cxnSp macro="">
      <xdr:nvCxnSpPr>
        <xdr:cNvPr id="132" name="直線コネクタ 131"/>
        <xdr:cNvCxnSpPr/>
      </xdr:nvCxnSpPr>
      <xdr:spPr>
        <a:xfrm flipV="1">
          <a:off x="8750300" y="6790182"/>
          <a:ext cx="8890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39</xdr:row>
      <xdr:rowOff>59690</xdr:rowOff>
    </xdr:from>
    <xdr:to>
      <xdr:col>41</xdr:col>
      <xdr:colOff>101600</xdr:colOff>
      <xdr:row>39</xdr:row>
      <xdr:rowOff>161290</xdr:rowOff>
    </xdr:to>
    <xdr:sp macro="" textlink="">
      <xdr:nvSpPr>
        <xdr:cNvPr id="133" name="楕円 132"/>
        <xdr:cNvSpPr/>
      </xdr:nvSpPr>
      <xdr:spPr>
        <a:xfrm>
          <a:off x="7810500" y="6746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39</xdr:row>
      <xdr:rowOff>105918</xdr:rowOff>
    </xdr:from>
    <xdr:to>
      <xdr:col>45</xdr:col>
      <xdr:colOff>177800</xdr:colOff>
      <xdr:row>39</xdr:row>
      <xdr:rowOff>110490</xdr:rowOff>
    </xdr:to>
    <xdr:cxnSp macro="">
      <xdr:nvCxnSpPr>
        <xdr:cNvPr id="134" name="直線コネクタ 133"/>
        <xdr:cNvCxnSpPr/>
      </xdr:nvCxnSpPr>
      <xdr:spPr>
        <a:xfrm flipV="1">
          <a:off x="7861300" y="6792468"/>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39</xdr:row>
      <xdr:rowOff>73406</xdr:rowOff>
    </xdr:from>
    <xdr:to>
      <xdr:col>36</xdr:col>
      <xdr:colOff>165100</xdr:colOff>
      <xdr:row>40</xdr:row>
      <xdr:rowOff>3556</xdr:rowOff>
    </xdr:to>
    <xdr:sp macro="" textlink="">
      <xdr:nvSpPr>
        <xdr:cNvPr id="135" name="楕円 134"/>
        <xdr:cNvSpPr/>
      </xdr:nvSpPr>
      <xdr:spPr>
        <a:xfrm>
          <a:off x="6921500" y="6759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39</xdr:row>
      <xdr:rowOff>110490</xdr:rowOff>
    </xdr:from>
    <xdr:to>
      <xdr:col>41</xdr:col>
      <xdr:colOff>50800</xdr:colOff>
      <xdr:row>39</xdr:row>
      <xdr:rowOff>124206</xdr:rowOff>
    </xdr:to>
    <xdr:cxnSp macro="">
      <xdr:nvCxnSpPr>
        <xdr:cNvPr id="136" name="直線コネクタ 135"/>
        <xdr:cNvCxnSpPr/>
      </xdr:nvCxnSpPr>
      <xdr:spPr>
        <a:xfrm flipV="1">
          <a:off x="6972300" y="6797040"/>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37</xdr:row>
      <xdr:rowOff>79519</xdr:rowOff>
    </xdr:from>
    <xdr:ext cx="469744" cy="259045"/>
    <xdr:sp macro="" textlink="">
      <xdr:nvSpPr>
        <xdr:cNvPr id="137" name="n_1aveValue【図書館】&#10;一人当たり面積"/>
        <xdr:cNvSpPr txBox="1"/>
      </xdr:nvSpPr>
      <xdr:spPr>
        <a:xfrm>
          <a:off x="9391727" y="64231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37</xdr:row>
      <xdr:rowOff>42943</xdr:rowOff>
    </xdr:from>
    <xdr:ext cx="469744" cy="259045"/>
    <xdr:sp macro="" textlink="">
      <xdr:nvSpPr>
        <xdr:cNvPr id="138" name="n_2aveValue【図書館】&#10;一人当たり面積"/>
        <xdr:cNvSpPr txBox="1"/>
      </xdr:nvSpPr>
      <xdr:spPr>
        <a:xfrm>
          <a:off x="8515427" y="63865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37</xdr:row>
      <xdr:rowOff>13225</xdr:rowOff>
    </xdr:from>
    <xdr:ext cx="469744" cy="259045"/>
    <xdr:sp macro="" textlink="">
      <xdr:nvSpPr>
        <xdr:cNvPr id="139" name="n_3aveValue【図書館】&#10;一人当たり面積"/>
        <xdr:cNvSpPr txBox="1"/>
      </xdr:nvSpPr>
      <xdr:spPr>
        <a:xfrm>
          <a:off x="7626427" y="63568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37</xdr:row>
      <xdr:rowOff>13225</xdr:rowOff>
    </xdr:from>
    <xdr:ext cx="469744" cy="259045"/>
    <xdr:sp macro="" textlink="">
      <xdr:nvSpPr>
        <xdr:cNvPr id="140" name="n_4aveValue【図書館】&#10;一人当たり面積"/>
        <xdr:cNvSpPr txBox="1"/>
      </xdr:nvSpPr>
      <xdr:spPr>
        <a:xfrm>
          <a:off x="6737427" y="63568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39</xdr:row>
      <xdr:rowOff>145559</xdr:rowOff>
    </xdr:from>
    <xdr:ext cx="469744" cy="259045"/>
    <xdr:sp macro="" textlink="">
      <xdr:nvSpPr>
        <xdr:cNvPr id="141" name="n_1mainValue【図書館】&#10;一人当たり面積"/>
        <xdr:cNvSpPr txBox="1"/>
      </xdr:nvSpPr>
      <xdr:spPr>
        <a:xfrm>
          <a:off x="9391727" y="68321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39</xdr:row>
      <xdr:rowOff>147845</xdr:rowOff>
    </xdr:from>
    <xdr:ext cx="469744" cy="259045"/>
    <xdr:sp macro="" textlink="">
      <xdr:nvSpPr>
        <xdr:cNvPr id="142" name="n_2mainValue【図書館】&#10;一人当たり面積"/>
        <xdr:cNvSpPr txBox="1"/>
      </xdr:nvSpPr>
      <xdr:spPr>
        <a:xfrm>
          <a:off x="8515427" y="68343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39</xdr:row>
      <xdr:rowOff>152417</xdr:rowOff>
    </xdr:from>
    <xdr:ext cx="469744" cy="259045"/>
    <xdr:sp macro="" textlink="">
      <xdr:nvSpPr>
        <xdr:cNvPr id="143" name="n_3mainValue【図書館】&#10;一人当たり面積"/>
        <xdr:cNvSpPr txBox="1"/>
      </xdr:nvSpPr>
      <xdr:spPr>
        <a:xfrm>
          <a:off x="7626427" y="68389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39</xdr:row>
      <xdr:rowOff>166133</xdr:rowOff>
    </xdr:from>
    <xdr:ext cx="469744" cy="259045"/>
    <xdr:sp macro="" textlink="">
      <xdr:nvSpPr>
        <xdr:cNvPr id="144" name="n_4mainValue【図書館】&#10;一人当たり面積"/>
        <xdr:cNvSpPr txBox="1"/>
      </xdr:nvSpPr>
      <xdr:spPr>
        <a:xfrm>
          <a:off x="6737427" y="68526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5" name="正方形/長方形 144"/>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6" name="正方形/長方形 145"/>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7" name="正方形/長方形 146"/>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8" name="正方形/長方形 147"/>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9" name="正方形/長方形 148"/>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0" name="正方形/長方形 149"/>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1" name="正方形/長方形 150"/>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2" name="正方形/長方形 151"/>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3" name="テキスト ボックス 152"/>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4" name="直線コネクタ 153"/>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5" name="テキスト ボックス 154"/>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6" name="直線コネクタ 155"/>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57" name="テキスト ボックス 156"/>
        <xdr:cNvSpPr txBox="1"/>
      </xdr:nvSpPr>
      <xdr:spPr>
        <a:xfrm>
          <a:off x="294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58" name="直線コネクタ 157"/>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59" name="テキスト ボックス 158"/>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0" name="直線コネクタ 159"/>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1" name="テキスト ボックス 160"/>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2" name="直線コネクタ 161"/>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3" name="テキスト ボックス 162"/>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4" name="直線コネクタ 163"/>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65" name="テキスト ボックス 164"/>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6" name="直線コネクタ 165"/>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67" name="テキスト ボックス 166"/>
        <xdr:cNvSpPr txBox="1"/>
      </xdr:nvSpPr>
      <xdr:spPr>
        <a:xfrm>
          <a:off x="423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68"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47625</xdr:rowOff>
    </xdr:from>
    <xdr:to>
      <xdr:col>24</xdr:col>
      <xdr:colOff>62865</xdr:colOff>
      <xdr:row>64</xdr:row>
      <xdr:rowOff>76200</xdr:rowOff>
    </xdr:to>
    <xdr:cxnSp macro="">
      <xdr:nvCxnSpPr>
        <xdr:cNvPr id="169" name="直線コネクタ 168"/>
        <xdr:cNvCxnSpPr/>
      </xdr:nvCxnSpPr>
      <xdr:spPr>
        <a:xfrm flipV="1">
          <a:off x="4634865" y="9477375"/>
          <a:ext cx="0" cy="15716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80027</xdr:rowOff>
    </xdr:from>
    <xdr:ext cx="469744" cy="259045"/>
    <xdr:sp macro="" textlink="">
      <xdr:nvSpPr>
        <xdr:cNvPr id="170" name="【体育館・プール】&#10;有形固定資産減価償却率最小値テキスト"/>
        <xdr:cNvSpPr txBox="1"/>
      </xdr:nvSpPr>
      <xdr:spPr>
        <a:xfrm>
          <a:off x="4673600" y="1105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76200</xdr:rowOff>
    </xdr:from>
    <xdr:to>
      <xdr:col>24</xdr:col>
      <xdr:colOff>152400</xdr:colOff>
      <xdr:row>64</xdr:row>
      <xdr:rowOff>76200</xdr:rowOff>
    </xdr:to>
    <xdr:cxnSp macro="">
      <xdr:nvCxnSpPr>
        <xdr:cNvPr id="171" name="直線コネクタ 170"/>
        <xdr:cNvCxnSpPr/>
      </xdr:nvCxnSpPr>
      <xdr:spPr>
        <a:xfrm>
          <a:off x="4546600" y="1104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53</xdr:row>
      <xdr:rowOff>165752</xdr:rowOff>
    </xdr:from>
    <xdr:ext cx="405111" cy="259045"/>
    <xdr:sp macro="" textlink="">
      <xdr:nvSpPr>
        <xdr:cNvPr id="172" name="【体育館・プール】&#10;有形固定資産減価償却率最大値テキスト"/>
        <xdr:cNvSpPr txBox="1"/>
      </xdr:nvSpPr>
      <xdr:spPr>
        <a:xfrm>
          <a:off x="4673600" y="92526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47625</xdr:rowOff>
    </xdr:from>
    <xdr:to>
      <xdr:col>24</xdr:col>
      <xdr:colOff>152400</xdr:colOff>
      <xdr:row>55</xdr:row>
      <xdr:rowOff>47625</xdr:rowOff>
    </xdr:to>
    <xdr:cxnSp macro="">
      <xdr:nvCxnSpPr>
        <xdr:cNvPr id="173" name="直線コネクタ 172"/>
        <xdr:cNvCxnSpPr/>
      </xdr:nvCxnSpPr>
      <xdr:spPr>
        <a:xfrm>
          <a:off x="4546600" y="94773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158767</xdr:rowOff>
    </xdr:from>
    <xdr:ext cx="405111" cy="259045"/>
    <xdr:sp macro="" textlink="">
      <xdr:nvSpPr>
        <xdr:cNvPr id="174" name="【体育館・プール】&#10;有形固定資産減価償却率平均値テキスト"/>
        <xdr:cNvSpPr txBox="1"/>
      </xdr:nvSpPr>
      <xdr:spPr>
        <a:xfrm>
          <a:off x="4673600" y="102743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135890</xdr:rowOff>
    </xdr:from>
    <xdr:to>
      <xdr:col>24</xdr:col>
      <xdr:colOff>114300</xdr:colOff>
      <xdr:row>61</xdr:row>
      <xdr:rowOff>66040</xdr:rowOff>
    </xdr:to>
    <xdr:sp macro="" textlink="">
      <xdr:nvSpPr>
        <xdr:cNvPr id="175" name="フローチャート: 判断 174"/>
        <xdr:cNvSpPr/>
      </xdr:nvSpPr>
      <xdr:spPr>
        <a:xfrm>
          <a:off x="4584700" y="10422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128270</xdr:rowOff>
    </xdr:from>
    <xdr:to>
      <xdr:col>20</xdr:col>
      <xdr:colOff>38100</xdr:colOff>
      <xdr:row>61</xdr:row>
      <xdr:rowOff>58420</xdr:rowOff>
    </xdr:to>
    <xdr:sp macro="" textlink="">
      <xdr:nvSpPr>
        <xdr:cNvPr id="176" name="フローチャート: 判断 175"/>
        <xdr:cNvSpPr/>
      </xdr:nvSpPr>
      <xdr:spPr>
        <a:xfrm>
          <a:off x="3746500" y="10415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135890</xdr:rowOff>
    </xdr:from>
    <xdr:to>
      <xdr:col>15</xdr:col>
      <xdr:colOff>101600</xdr:colOff>
      <xdr:row>61</xdr:row>
      <xdr:rowOff>66040</xdr:rowOff>
    </xdr:to>
    <xdr:sp macro="" textlink="">
      <xdr:nvSpPr>
        <xdr:cNvPr id="177" name="フローチャート: 判断 176"/>
        <xdr:cNvSpPr/>
      </xdr:nvSpPr>
      <xdr:spPr>
        <a:xfrm>
          <a:off x="2857500" y="10422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166370</xdr:rowOff>
    </xdr:from>
    <xdr:to>
      <xdr:col>10</xdr:col>
      <xdr:colOff>165100</xdr:colOff>
      <xdr:row>61</xdr:row>
      <xdr:rowOff>96520</xdr:rowOff>
    </xdr:to>
    <xdr:sp macro="" textlink="">
      <xdr:nvSpPr>
        <xdr:cNvPr id="178" name="フローチャート: 判断 177"/>
        <xdr:cNvSpPr/>
      </xdr:nvSpPr>
      <xdr:spPr>
        <a:xfrm>
          <a:off x="1968500" y="10453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118745</xdr:rowOff>
    </xdr:from>
    <xdr:to>
      <xdr:col>6</xdr:col>
      <xdr:colOff>38100</xdr:colOff>
      <xdr:row>61</xdr:row>
      <xdr:rowOff>48895</xdr:rowOff>
    </xdr:to>
    <xdr:sp macro="" textlink="">
      <xdr:nvSpPr>
        <xdr:cNvPr id="179" name="フローチャート: 判断 178"/>
        <xdr:cNvSpPr/>
      </xdr:nvSpPr>
      <xdr:spPr>
        <a:xfrm>
          <a:off x="1079500" y="10405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0" name="テキスト ボックス 179"/>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1" name="テキスト ボックス 180"/>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2" name="テキスト ボックス 181"/>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3" name="テキスト ボックス 182"/>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4" name="テキスト ボックス 183"/>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63</xdr:row>
      <xdr:rowOff>128270</xdr:rowOff>
    </xdr:from>
    <xdr:to>
      <xdr:col>24</xdr:col>
      <xdr:colOff>114300</xdr:colOff>
      <xdr:row>64</xdr:row>
      <xdr:rowOff>58420</xdr:rowOff>
    </xdr:to>
    <xdr:sp macro="" textlink="">
      <xdr:nvSpPr>
        <xdr:cNvPr id="185" name="楕円 184"/>
        <xdr:cNvSpPr/>
      </xdr:nvSpPr>
      <xdr:spPr>
        <a:xfrm>
          <a:off x="4584700" y="10929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63</xdr:row>
      <xdr:rowOff>43197</xdr:rowOff>
    </xdr:from>
    <xdr:ext cx="405111" cy="259045"/>
    <xdr:sp macro="" textlink="">
      <xdr:nvSpPr>
        <xdr:cNvPr id="186" name="【体育館・プール】&#10;有形固定資産減価償却率該当値テキスト"/>
        <xdr:cNvSpPr txBox="1"/>
      </xdr:nvSpPr>
      <xdr:spPr>
        <a:xfrm>
          <a:off x="4673600" y="108445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63</xdr:row>
      <xdr:rowOff>116840</xdr:rowOff>
    </xdr:from>
    <xdr:to>
      <xdr:col>20</xdr:col>
      <xdr:colOff>38100</xdr:colOff>
      <xdr:row>64</xdr:row>
      <xdr:rowOff>46990</xdr:rowOff>
    </xdr:to>
    <xdr:sp macro="" textlink="">
      <xdr:nvSpPr>
        <xdr:cNvPr id="187" name="楕円 186"/>
        <xdr:cNvSpPr/>
      </xdr:nvSpPr>
      <xdr:spPr>
        <a:xfrm>
          <a:off x="3746500" y="10918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63</xdr:row>
      <xdr:rowOff>167640</xdr:rowOff>
    </xdr:from>
    <xdr:to>
      <xdr:col>24</xdr:col>
      <xdr:colOff>63500</xdr:colOff>
      <xdr:row>64</xdr:row>
      <xdr:rowOff>7620</xdr:rowOff>
    </xdr:to>
    <xdr:cxnSp macro="">
      <xdr:nvCxnSpPr>
        <xdr:cNvPr id="188" name="直線コネクタ 187"/>
        <xdr:cNvCxnSpPr/>
      </xdr:nvCxnSpPr>
      <xdr:spPr>
        <a:xfrm>
          <a:off x="3797300" y="10968990"/>
          <a:ext cx="8382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63</xdr:row>
      <xdr:rowOff>84455</xdr:rowOff>
    </xdr:from>
    <xdr:to>
      <xdr:col>15</xdr:col>
      <xdr:colOff>101600</xdr:colOff>
      <xdr:row>64</xdr:row>
      <xdr:rowOff>14605</xdr:rowOff>
    </xdr:to>
    <xdr:sp macro="" textlink="">
      <xdr:nvSpPr>
        <xdr:cNvPr id="189" name="楕円 188"/>
        <xdr:cNvSpPr/>
      </xdr:nvSpPr>
      <xdr:spPr>
        <a:xfrm>
          <a:off x="2857500" y="10885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63</xdr:row>
      <xdr:rowOff>135255</xdr:rowOff>
    </xdr:from>
    <xdr:to>
      <xdr:col>19</xdr:col>
      <xdr:colOff>177800</xdr:colOff>
      <xdr:row>63</xdr:row>
      <xdr:rowOff>167640</xdr:rowOff>
    </xdr:to>
    <xdr:cxnSp macro="">
      <xdr:nvCxnSpPr>
        <xdr:cNvPr id="190" name="直線コネクタ 189"/>
        <xdr:cNvCxnSpPr/>
      </xdr:nvCxnSpPr>
      <xdr:spPr>
        <a:xfrm>
          <a:off x="2908300" y="10936605"/>
          <a:ext cx="8890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63</xdr:row>
      <xdr:rowOff>95885</xdr:rowOff>
    </xdr:from>
    <xdr:to>
      <xdr:col>10</xdr:col>
      <xdr:colOff>165100</xdr:colOff>
      <xdr:row>64</xdr:row>
      <xdr:rowOff>26035</xdr:rowOff>
    </xdr:to>
    <xdr:sp macro="" textlink="">
      <xdr:nvSpPr>
        <xdr:cNvPr id="191" name="楕円 190"/>
        <xdr:cNvSpPr/>
      </xdr:nvSpPr>
      <xdr:spPr>
        <a:xfrm>
          <a:off x="1968500" y="10897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63</xdr:row>
      <xdr:rowOff>135255</xdr:rowOff>
    </xdr:from>
    <xdr:to>
      <xdr:col>15</xdr:col>
      <xdr:colOff>50800</xdr:colOff>
      <xdr:row>63</xdr:row>
      <xdr:rowOff>146685</xdr:rowOff>
    </xdr:to>
    <xdr:cxnSp macro="">
      <xdr:nvCxnSpPr>
        <xdr:cNvPr id="192" name="直線コネクタ 191"/>
        <xdr:cNvCxnSpPr/>
      </xdr:nvCxnSpPr>
      <xdr:spPr>
        <a:xfrm flipV="1">
          <a:off x="2019300" y="10936605"/>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63</xdr:row>
      <xdr:rowOff>84455</xdr:rowOff>
    </xdr:from>
    <xdr:to>
      <xdr:col>6</xdr:col>
      <xdr:colOff>38100</xdr:colOff>
      <xdr:row>64</xdr:row>
      <xdr:rowOff>14605</xdr:rowOff>
    </xdr:to>
    <xdr:sp macro="" textlink="">
      <xdr:nvSpPr>
        <xdr:cNvPr id="193" name="楕円 192"/>
        <xdr:cNvSpPr/>
      </xdr:nvSpPr>
      <xdr:spPr>
        <a:xfrm>
          <a:off x="1079500" y="10885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63</xdr:row>
      <xdr:rowOff>135255</xdr:rowOff>
    </xdr:from>
    <xdr:to>
      <xdr:col>10</xdr:col>
      <xdr:colOff>114300</xdr:colOff>
      <xdr:row>63</xdr:row>
      <xdr:rowOff>146685</xdr:rowOff>
    </xdr:to>
    <xdr:cxnSp macro="">
      <xdr:nvCxnSpPr>
        <xdr:cNvPr id="194" name="直線コネクタ 193"/>
        <xdr:cNvCxnSpPr/>
      </xdr:nvCxnSpPr>
      <xdr:spPr>
        <a:xfrm>
          <a:off x="1130300" y="10936605"/>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74947</xdr:rowOff>
    </xdr:from>
    <xdr:ext cx="405111" cy="259045"/>
    <xdr:sp macro="" textlink="">
      <xdr:nvSpPr>
        <xdr:cNvPr id="195" name="n_1aveValue【体育館・プール】&#10;有形固定資産減価償却率"/>
        <xdr:cNvSpPr txBox="1"/>
      </xdr:nvSpPr>
      <xdr:spPr>
        <a:xfrm>
          <a:off x="3582044" y="10190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82567</xdr:rowOff>
    </xdr:from>
    <xdr:ext cx="405111" cy="259045"/>
    <xdr:sp macro="" textlink="">
      <xdr:nvSpPr>
        <xdr:cNvPr id="196" name="n_2aveValue【体育館・プール】&#10;有形固定資産減価償却率"/>
        <xdr:cNvSpPr txBox="1"/>
      </xdr:nvSpPr>
      <xdr:spPr>
        <a:xfrm>
          <a:off x="2705744" y="101981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113047</xdr:rowOff>
    </xdr:from>
    <xdr:ext cx="405111" cy="259045"/>
    <xdr:sp macro="" textlink="">
      <xdr:nvSpPr>
        <xdr:cNvPr id="197" name="n_3aveValue【体育館・プール】&#10;有形固定資産減価償却率"/>
        <xdr:cNvSpPr txBox="1"/>
      </xdr:nvSpPr>
      <xdr:spPr>
        <a:xfrm>
          <a:off x="1816744" y="102285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65422</xdr:rowOff>
    </xdr:from>
    <xdr:ext cx="405111" cy="259045"/>
    <xdr:sp macro="" textlink="">
      <xdr:nvSpPr>
        <xdr:cNvPr id="198" name="n_4aveValue【体育館・プール】&#10;有形固定資産減価償却率"/>
        <xdr:cNvSpPr txBox="1"/>
      </xdr:nvSpPr>
      <xdr:spPr>
        <a:xfrm>
          <a:off x="927744" y="101809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64</xdr:row>
      <xdr:rowOff>38117</xdr:rowOff>
    </xdr:from>
    <xdr:ext cx="405111" cy="259045"/>
    <xdr:sp macro="" textlink="">
      <xdr:nvSpPr>
        <xdr:cNvPr id="199" name="n_1mainValue【体育館・プール】&#10;有形固定資産減価償却率"/>
        <xdr:cNvSpPr txBox="1"/>
      </xdr:nvSpPr>
      <xdr:spPr>
        <a:xfrm>
          <a:off x="3582044" y="110109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64</xdr:row>
      <xdr:rowOff>5732</xdr:rowOff>
    </xdr:from>
    <xdr:ext cx="405111" cy="259045"/>
    <xdr:sp macro="" textlink="">
      <xdr:nvSpPr>
        <xdr:cNvPr id="200" name="n_2mainValue【体育館・プール】&#10;有形固定資産減価償却率"/>
        <xdr:cNvSpPr txBox="1"/>
      </xdr:nvSpPr>
      <xdr:spPr>
        <a:xfrm>
          <a:off x="2705744" y="109785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64</xdr:row>
      <xdr:rowOff>17162</xdr:rowOff>
    </xdr:from>
    <xdr:ext cx="405111" cy="259045"/>
    <xdr:sp macro="" textlink="">
      <xdr:nvSpPr>
        <xdr:cNvPr id="201" name="n_3mainValue【体育館・プール】&#10;有形固定資産減価償却率"/>
        <xdr:cNvSpPr txBox="1"/>
      </xdr:nvSpPr>
      <xdr:spPr>
        <a:xfrm>
          <a:off x="1816744" y="109899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64</xdr:row>
      <xdr:rowOff>5732</xdr:rowOff>
    </xdr:from>
    <xdr:ext cx="405111" cy="259045"/>
    <xdr:sp macro="" textlink="">
      <xdr:nvSpPr>
        <xdr:cNvPr id="202" name="n_4mainValue【体育館・プール】&#10;有形固定資産減価償却率"/>
        <xdr:cNvSpPr txBox="1"/>
      </xdr:nvSpPr>
      <xdr:spPr>
        <a:xfrm>
          <a:off x="927744" y="109785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3" name="正方形/長方形 202"/>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4" name="正方形/長方形 203"/>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5" name="正方形/長方形 204"/>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6" name="正方形/長方形 205"/>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7" name="正方形/長方形 206"/>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08" name="正方形/長方形 207"/>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09" name="正方形/長方形 208"/>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0" name="正方形/長方形 209"/>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1" name="テキスト ボックス 210"/>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2" name="直線コネクタ 211"/>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213" name="直線コネクタ 212"/>
        <xdr:cNvCxnSpPr/>
      </xdr:nvCxnSpPr>
      <xdr:spPr>
        <a:xfrm>
          <a:off x="6604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159855</xdr:rowOff>
    </xdr:from>
    <xdr:ext cx="467179" cy="259045"/>
    <xdr:sp macro="" textlink="">
      <xdr:nvSpPr>
        <xdr:cNvPr id="214" name="テキスト ボックス 213"/>
        <xdr:cNvSpPr txBox="1"/>
      </xdr:nvSpPr>
      <xdr:spPr>
        <a:xfrm>
          <a:off x="6136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215" name="直線コネクタ 214"/>
        <xdr:cNvCxnSpPr/>
      </xdr:nvCxnSpPr>
      <xdr:spPr>
        <a:xfrm>
          <a:off x="6604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62</xdr:row>
      <xdr:rowOff>4734</xdr:rowOff>
    </xdr:from>
    <xdr:ext cx="467179" cy="259045"/>
    <xdr:sp macro="" textlink="">
      <xdr:nvSpPr>
        <xdr:cNvPr id="216" name="テキスト ボックス 215"/>
        <xdr:cNvSpPr txBox="1"/>
      </xdr:nvSpPr>
      <xdr:spPr>
        <a:xfrm>
          <a:off x="6136821" y="1063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217" name="直線コネクタ 216"/>
        <xdr:cNvCxnSpPr/>
      </xdr:nvCxnSpPr>
      <xdr:spPr>
        <a:xfrm>
          <a:off x="6604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60</xdr:row>
      <xdr:rowOff>21062</xdr:rowOff>
    </xdr:from>
    <xdr:ext cx="467179" cy="259045"/>
    <xdr:sp macro="" textlink="">
      <xdr:nvSpPr>
        <xdr:cNvPr id="218" name="テキスト ボックス 217"/>
        <xdr:cNvSpPr txBox="1"/>
      </xdr:nvSpPr>
      <xdr:spPr>
        <a:xfrm>
          <a:off x="6136821" y="1030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219" name="直線コネクタ 218"/>
        <xdr:cNvCxnSpPr/>
      </xdr:nvCxnSpPr>
      <xdr:spPr>
        <a:xfrm>
          <a:off x="6604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58</xdr:row>
      <xdr:rowOff>37392</xdr:rowOff>
    </xdr:from>
    <xdr:ext cx="467179" cy="259045"/>
    <xdr:sp macro="" textlink="">
      <xdr:nvSpPr>
        <xdr:cNvPr id="220" name="テキスト ボックス 219"/>
        <xdr:cNvSpPr txBox="1"/>
      </xdr:nvSpPr>
      <xdr:spPr>
        <a:xfrm>
          <a:off x="6136821" y="998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221" name="直線コネクタ 220"/>
        <xdr:cNvCxnSpPr/>
      </xdr:nvCxnSpPr>
      <xdr:spPr>
        <a:xfrm>
          <a:off x="6604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53720</xdr:rowOff>
    </xdr:from>
    <xdr:ext cx="467179" cy="259045"/>
    <xdr:sp macro="" textlink="">
      <xdr:nvSpPr>
        <xdr:cNvPr id="222" name="テキスト ボックス 221"/>
        <xdr:cNvSpPr txBox="1"/>
      </xdr:nvSpPr>
      <xdr:spPr>
        <a:xfrm>
          <a:off x="6136821" y="965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223" name="直線コネクタ 222"/>
        <xdr:cNvCxnSpPr/>
      </xdr:nvCxnSpPr>
      <xdr:spPr>
        <a:xfrm>
          <a:off x="6604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70049</xdr:rowOff>
    </xdr:from>
    <xdr:ext cx="467179" cy="259045"/>
    <xdr:sp macro="" textlink="">
      <xdr:nvSpPr>
        <xdr:cNvPr id="224" name="テキスト ボックス 223"/>
        <xdr:cNvSpPr txBox="1"/>
      </xdr:nvSpPr>
      <xdr:spPr>
        <a:xfrm>
          <a:off x="6136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5" name="直線コネクタ 224"/>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6" name="テキスト ボックス 225"/>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7"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74132</xdr:rowOff>
    </xdr:from>
    <xdr:to>
      <xdr:col>54</xdr:col>
      <xdr:colOff>189865</xdr:colOff>
      <xdr:row>64</xdr:row>
      <xdr:rowOff>99278</xdr:rowOff>
    </xdr:to>
    <xdr:cxnSp macro="">
      <xdr:nvCxnSpPr>
        <xdr:cNvPr id="228" name="直線コネクタ 227"/>
        <xdr:cNvCxnSpPr/>
      </xdr:nvCxnSpPr>
      <xdr:spPr>
        <a:xfrm flipV="1">
          <a:off x="10476865" y="9503882"/>
          <a:ext cx="0" cy="15681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103105</xdr:rowOff>
    </xdr:from>
    <xdr:ext cx="469744" cy="259045"/>
    <xdr:sp macro="" textlink="">
      <xdr:nvSpPr>
        <xdr:cNvPr id="229" name="【体育館・プール】&#10;一人当たり面積最小値テキスト"/>
        <xdr:cNvSpPr txBox="1"/>
      </xdr:nvSpPr>
      <xdr:spPr>
        <a:xfrm>
          <a:off x="10515600" y="110759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99278</xdr:rowOff>
    </xdr:from>
    <xdr:to>
      <xdr:col>55</xdr:col>
      <xdr:colOff>88900</xdr:colOff>
      <xdr:row>64</xdr:row>
      <xdr:rowOff>99278</xdr:rowOff>
    </xdr:to>
    <xdr:cxnSp macro="">
      <xdr:nvCxnSpPr>
        <xdr:cNvPr id="230" name="直線コネクタ 229"/>
        <xdr:cNvCxnSpPr/>
      </xdr:nvCxnSpPr>
      <xdr:spPr>
        <a:xfrm>
          <a:off x="10388600" y="110720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20809</xdr:rowOff>
    </xdr:from>
    <xdr:ext cx="469744" cy="259045"/>
    <xdr:sp macro="" textlink="">
      <xdr:nvSpPr>
        <xdr:cNvPr id="231" name="【体育館・プール】&#10;一人当たり面積最大値テキスト"/>
        <xdr:cNvSpPr txBox="1"/>
      </xdr:nvSpPr>
      <xdr:spPr>
        <a:xfrm>
          <a:off x="10515600" y="92791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74132</xdr:rowOff>
    </xdr:from>
    <xdr:to>
      <xdr:col>55</xdr:col>
      <xdr:colOff>88900</xdr:colOff>
      <xdr:row>55</xdr:row>
      <xdr:rowOff>74132</xdr:rowOff>
    </xdr:to>
    <xdr:cxnSp macro="">
      <xdr:nvCxnSpPr>
        <xdr:cNvPr id="232" name="直線コネクタ 231"/>
        <xdr:cNvCxnSpPr/>
      </xdr:nvCxnSpPr>
      <xdr:spPr>
        <a:xfrm>
          <a:off x="10388600" y="95038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55970</xdr:rowOff>
    </xdr:from>
    <xdr:ext cx="469744" cy="259045"/>
    <xdr:sp macro="" textlink="">
      <xdr:nvSpPr>
        <xdr:cNvPr id="233" name="【体育館・プール】&#10;一人当たり面積平均値テキスト"/>
        <xdr:cNvSpPr txBox="1"/>
      </xdr:nvSpPr>
      <xdr:spPr>
        <a:xfrm>
          <a:off x="10515600" y="1068587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77543</xdr:rowOff>
    </xdr:from>
    <xdr:to>
      <xdr:col>55</xdr:col>
      <xdr:colOff>50800</xdr:colOff>
      <xdr:row>63</xdr:row>
      <xdr:rowOff>7693</xdr:rowOff>
    </xdr:to>
    <xdr:sp macro="" textlink="">
      <xdr:nvSpPr>
        <xdr:cNvPr id="234" name="フローチャート: 判断 233"/>
        <xdr:cNvSpPr/>
      </xdr:nvSpPr>
      <xdr:spPr>
        <a:xfrm>
          <a:off x="10426700" y="10707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91585</xdr:rowOff>
    </xdr:from>
    <xdr:to>
      <xdr:col>50</xdr:col>
      <xdr:colOff>165100</xdr:colOff>
      <xdr:row>63</xdr:row>
      <xdr:rowOff>21735</xdr:rowOff>
    </xdr:to>
    <xdr:sp macro="" textlink="">
      <xdr:nvSpPr>
        <xdr:cNvPr id="235" name="フローチャート: 判断 234"/>
        <xdr:cNvSpPr/>
      </xdr:nvSpPr>
      <xdr:spPr>
        <a:xfrm>
          <a:off x="9588500" y="10721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93218</xdr:rowOff>
    </xdr:from>
    <xdr:to>
      <xdr:col>46</xdr:col>
      <xdr:colOff>38100</xdr:colOff>
      <xdr:row>63</xdr:row>
      <xdr:rowOff>23368</xdr:rowOff>
    </xdr:to>
    <xdr:sp macro="" textlink="">
      <xdr:nvSpPr>
        <xdr:cNvPr id="236" name="フローチャート: 判断 235"/>
        <xdr:cNvSpPr/>
      </xdr:nvSpPr>
      <xdr:spPr>
        <a:xfrm>
          <a:off x="8699500" y="10723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92891</xdr:rowOff>
    </xdr:from>
    <xdr:to>
      <xdr:col>41</xdr:col>
      <xdr:colOff>101600</xdr:colOff>
      <xdr:row>63</xdr:row>
      <xdr:rowOff>23041</xdr:rowOff>
    </xdr:to>
    <xdr:sp macro="" textlink="">
      <xdr:nvSpPr>
        <xdr:cNvPr id="237" name="フローチャート: 判断 236"/>
        <xdr:cNvSpPr/>
      </xdr:nvSpPr>
      <xdr:spPr>
        <a:xfrm>
          <a:off x="7810500" y="10722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77216</xdr:rowOff>
    </xdr:from>
    <xdr:to>
      <xdr:col>36</xdr:col>
      <xdr:colOff>165100</xdr:colOff>
      <xdr:row>63</xdr:row>
      <xdr:rowOff>7366</xdr:rowOff>
    </xdr:to>
    <xdr:sp macro="" textlink="">
      <xdr:nvSpPr>
        <xdr:cNvPr id="238" name="フローチャート: 判断 237"/>
        <xdr:cNvSpPr/>
      </xdr:nvSpPr>
      <xdr:spPr>
        <a:xfrm>
          <a:off x="6921500" y="10707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9" name="テキスト ボックス 238"/>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0" name="テキスト ボックス 239"/>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1" name="テキスト ボックス 240"/>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2" name="テキスト ボックス 241"/>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3" name="テキスト ボックス 242"/>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42926</xdr:rowOff>
    </xdr:from>
    <xdr:to>
      <xdr:col>55</xdr:col>
      <xdr:colOff>50800</xdr:colOff>
      <xdr:row>62</xdr:row>
      <xdr:rowOff>144526</xdr:rowOff>
    </xdr:to>
    <xdr:sp macro="" textlink="">
      <xdr:nvSpPr>
        <xdr:cNvPr id="244" name="楕円 243"/>
        <xdr:cNvSpPr/>
      </xdr:nvSpPr>
      <xdr:spPr>
        <a:xfrm>
          <a:off x="10426700" y="10672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61</xdr:row>
      <xdr:rowOff>65803</xdr:rowOff>
    </xdr:from>
    <xdr:ext cx="469744" cy="259045"/>
    <xdr:sp macro="" textlink="">
      <xdr:nvSpPr>
        <xdr:cNvPr id="245" name="【体育館・プール】&#10;一人当たり面積該当値テキスト"/>
        <xdr:cNvSpPr txBox="1"/>
      </xdr:nvSpPr>
      <xdr:spPr>
        <a:xfrm>
          <a:off x="10515600" y="105242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62</xdr:row>
      <xdr:rowOff>49457</xdr:rowOff>
    </xdr:from>
    <xdr:to>
      <xdr:col>50</xdr:col>
      <xdr:colOff>165100</xdr:colOff>
      <xdr:row>62</xdr:row>
      <xdr:rowOff>151057</xdr:rowOff>
    </xdr:to>
    <xdr:sp macro="" textlink="">
      <xdr:nvSpPr>
        <xdr:cNvPr id="246" name="楕円 245"/>
        <xdr:cNvSpPr/>
      </xdr:nvSpPr>
      <xdr:spPr>
        <a:xfrm>
          <a:off x="9588500" y="10679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93726</xdr:rowOff>
    </xdr:from>
    <xdr:to>
      <xdr:col>55</xdr:col>
      <xdr:colOff>0</xdr:colOff>
      <xdr:row>62</xdr:row>
      <xdr:rowOff>100257</xdr:rowOff>
    </xdr:to>
    <xdr:cxnSp macro="">
      <xdr:nvCxnSpPr>
        <xdr:cNvPr id="247" name="直線コネクタ 246"/>
        <xdr:cNvCxnSpPr/>
      </xdr:nvCxnSpPr>
      <xdr:spPr>
        <a:xfrm flipV="1">
          <a:off x="9639300" y="10723626"/>
          <a:ext cx="8382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62</xdr:row>
      <xdr:rowOff>52723</xdr:rowOff>
    </xdr:from>
    <xdr:to>
      <xdr:col>46</xdr:col>
      <xdr:colOff>38100</xdr:colOff>
      <xdr:row>62</xdr:row>
      <xdr:rowOff>154323</xdr:rowOff>
    </xdr:to>
    <xdr:sp macro="" textlink="">
      <xdr:nvSpPr>
        <xdr:cNvPr id="248" name="楕円 247"/>
        <xdr:cNvSpPr/>
      </xdr:nvSpPr>
      <xdr:spPr>
        <a:xfrm>
          <a:off x="8699500" y="10682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100257</xdr:rowOff>
    </xdr:from>
    <xdr:to>
      <xdr:col>50</xdr:col>
      <xdr:colOff>114300</xdr:colOff>
      <xdr:row>62</xdr:row>
      <xdr:rowOff>103523</xdr:rowOff>
    </xdr:to>
    <xdr:cxnSp macro="">
      <xdr:nvCxnSpPr>
        <xdr:cNvPr id="249" name="直線コネクタ 248"/>
        <xdr:cNvCxnSpPr/>
      </xdr:nvCxnSpPr>
      <xdr:spPr>
        <a:xfrm flipV="1">
          <a:off x="8750300" y="10730157"/>
          <a:ext cx="88900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62</xdr:row>
      <xdr:rowOff>57622</xdr:rowOff>
    </xdr:from>
    <xdr:to>
      <xdr:col>41</xdr:col>
      <xdr:colOff>101600</xdr:colOff>
      <xdr:row>62</xdr:row>
      <xdr:rowOff>159222</xdr:rowOff>
    </xdr:to>
    <xdr:sp macro="" textlink="">
      <xdr:nvSpPr>
        <xdr:cNvPr id="250" name="楕円 249"/>
        <xdr:cNvSpPr/>
      </xdr:nvSpPr>
      <xdr:spPr>
        <a:xfrm>
          <a:off x="7810500" y="10687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103523</xdr:rowOff>
    </xdr:from>
    <xdr:to>
      <xdr:col>45</xdr:col>
      <xdr:colOff>177800</xdr:colOff>
      <xdr:row>62</xdr:row>
      <xdr:rowOff>108422</xdr:rowOff>
    </xdr:to>
    <xdr:cxnSp macro="">
      <xdr:nvCxnSpPr>
        <xdr:cNvPr id="251" name="直線コネクタ 250"/>
        <xdr:cNvCxnSpPr/>
      </xdr:nvCxnSpPr>
      <xdr:spPr>
        <a:xfrm flipV="1">
          <a:off x="7861300" y="10733423"/>
          <a:ext cx="889000" cy="4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62</xdr:row>
      <xdr:rowOff>71011</xdr:rowOff>
    </xdr:from>
    <xdr:to>
      <xdr:col>36</xdr:col>
      <xdr:colOff>165100</xdr:colOff>
      <xdr:row>63</xdr:row>
      <xdr:rowOff>1161</xdr:rowOff>
    </xdr:to>
    <xdr:sp macro="" textlink="">
      <xdr:nvSpPr>
        <xdr:cNvPr id="252" name="楕円 251"/>
        <xdr:cNvSpPr/>
      </xdr:nvSpPr>
      <xdr:spPr>
        <a:xfrm>
          <a:off x="6921500" y="10700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62</xdr:row>
      <xdr:rowOff>108422</xdr:rowOff>
    </xdr:from>
    <xdr:to>
      <xdr:col>41</xdr:col>
      <xdr:colOff>50800</xdr:colOff>
      <xdr:row>62</xdr:row>
      <xdr:rowOff>121811</xdr:rowOff>
    </xdr:to>
    <xdr:cxnSp macro="">
      <xdr:nvCxnSpPr>
        <xdr:cNvPr id="253" name="直線コネクタ 252"/>
        <xdr:cNvCxnSpPr/>
      </xdr:nvCxnSpPr>
      <xdr:spPr>
        <a:xfrm flipV="1">
          <a:off x="6972300" y="10738322"/>
          <a:ext cx="889000" cy="13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63</xdr:row>
      <xdr:rowOff>12862</xdr:rowOff>
    </xdr:from>
    <xdr:ext cx="469744" cy="259045"/>
    <xdr:sp macro="" textlink="">
      <xdr:nvSpPr>
        <xdr:cNvPr id="254" name="n_1aveValue【体育館・プール】&#10;一人当たり面積"/>
        <xdr:cNvSpPr txBox="1"/>
      </xdr:nvSpPr>
      <xdr:spPr>
        <a:xfrm>
          <a:off x="9391727" y="10814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63</xdr:row>
      <xdr:rowOff>14495</xdr:rowOff>
    </xdr:from>
    <xdr:ext cx="469744" cy="259045"/>
    <xdr:sp macro="" textlink="">
      <xdr:nvSpPr>
        <xdr:cNvPr id="255" name="n_2aveValue【体育館・プール】&#10;一人当たり面積"/>
        <xdr:cNvSpPr txBox="1"/>
      </xdr:nvSpPr>
      <xdr:spPr>
        <a:xfrm>
          <a:off x="8515427" y="108158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63</xdr:row>
      <xdr:rowOff>14168</xdr:rowOff>
    </xdr:from>
    <xdr:ext cx="469744" cy="259045"/>
    <xdr:sp macro="" textlink="">
      <xdr:nvSpPr>
        <xdr:cNvPr id="256" name="n_3aveValue【体育館・プール】&#10;一人当たり面積"/>
        <xdr:cNvSpPr txBox="1"/>
      </xdr:nvSpPr>
      <xdr:spPr>
        <a:xfrm>
          <a:off x="7626427" y="108155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62</xdr:row>
      <xdr:rowOff>169943</xdr:rowOff>
    </xdr:from>
    <xdr:ext cx="469744" cy="259045"/>
    <xdr:sp macro="" textlink="">
      <xdr:nvSpPr>
        <xdr:cNvPr id="257" name="n_4aveValue【体育館・プール】&#10;一人当たり面積"/>
        <xdr:cNvSpPr txBox="1"/>
      </xdr:nvSpPr>
      <xdr:spPr>
        <a:xfrm>
          <a:off x="6737427" y="107998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60</xdr:row>
      <xdr:rowOff>167584</xdr:rowOff>
    </xdr:from>
    <xdr:ext cx="469744" cy="259045"/>
    <xdr:sp macro="" textlink="">
      <xdr:nvSpPr>
        <xdr:cNvPr id="258" name="n_1mainValue【体育館・プール】&#10;一人当たり面積"/>
        <xdr:cNvSpPr txBox="1"/>
      </xdr:nvSpPr>
      <xdr:spPr>
        <a:xfrm>
          <a:off x="9391727" y="104545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60</xdr:row>
      <xdr:rowOff>170850</xdr:rowOff>
    </xdr:from>
    <xdr:ext cx="469744" cy="259045"/>
    <xdr:sp macro="" textlink="">
      <xdr:nvSpPr>
        <xdr:cNvPr id="259" name="n_2mainValue【体育館・プール】&#10;一人当たり面積"/>
        <xdr:cNvSpPr txBox="1"/>
      </xdr:nvSpPr>
      <xdr:spPr>
        <a:xfrm>
          <a:off x="8515427" y="104578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61</xdr:row>
      <xdr:rowOff>4299</xdr:rowOff>
    </xdr:from>
    <xdr:ext cx="469744" cy="259045"/>
    <xdr:sp macro="" textlink="">
      <xdr:nvSpPr>
        <xdr:cNvPr id="260" name="n_3mainValue【体育館・プール】&#10;一人当たり面積"/>
        <xdr:cNvSpPr txBox="1"/>
      </xdr:nvSpPr>
      <xdr:spPr>
        <a:xfrm>
          <a:off x="7626427" y="104627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61</xdr:row>
      <xdr:rowOff>17688</xdr:rowOff>
    </xdr:from>
    <xdr:ext cx="469744" cy="259045"/>
    <xdr:sp macro="" textlink="">
      <xdr:nvSpPr>
        <xdr:cNvPr id="261" name="n_4mainValue【体育館・プール】&#10;一人当たり面積"/>
        <xdr:cNvSpPr txBox="1"/>
      </xdr:nvSpPr>
      <xdr:spPr>
        <a:xfrm>
          <a:off x="6737427" y="104761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2" name="正方形/長方形 261"/>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3" name="正方形/長方形 262"/>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4" name="正方形/長方形 263"/>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5" name="正方形/長方形 264"/>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6" name="正方形/長方形 265"/>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7" name="正方形/長方形 266"/>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8" name="正方形/長方形 267"/>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9" name="正方形/長方形 268"/>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68</xdr:row>
      <xdr:rowOff>152400</xdr:rowOff>
    </xdr:from>
    <xdr:to>
      <xdr:col>59</xdr:col>
      <xdr:colOff>88900</xdr:colOff>
      <xdr:row>72</xdr:row>
      <xdr:rowOff>101600</xdr:rowOff>
    </xdr:to>
    <xdr:sp macro="" textlink="">
      <xdr:nvSpPr>
        <xdr:cNvPr id="270" name="正方形/長方形 269"/>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71" name="正方形/長方形 270"/>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72" name="正方形/長方形 271"/>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73" name="正方形/長方形 272"/>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74" name="正方形/長方形 273"/>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75" name="正方形/長方形 274"/>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76" name="正方形/長方形 275"/>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77" name="正方形/長方形 276"/>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278" name="正方形/長方形 277"/>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79" name="正方形/長方形 278"/>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80" name="正方形/長方形 279"/>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81" name="正方形/長方形 280"/>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82" name="正方形/長方形 281"/>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83" name="正方形/長方形 282"/>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84" name="正方形/長方形 283"/>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85" name="正方形/長方形 284"/>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286" name="テキスト ボックス 285"/>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287" name="直線コネクタ 286"/>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288" name="テキスト ボックス 287"/>
        <xdr:cNvSpPr txBox="1"/>
      </xdr:nvSpPr>
      <xdr:spPr>
        <a:xfrm>
          <a:off x="294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108</xdr:row>
      <xdr:rowOff>76200</xdr:rowOff>
    </xdr:from>
    <xdr:to>
      <xdr:col>28</xdr:col>
      <xdr:colOff>114300</xdr:colOff>
      <xdr:row>108</xdr:row>
      <xdr:rowOff>76200</xdr:rowOff>
    </xdr:to>
    <xdr:cxnSp macro="">
      <xdr:nvCxnSpPr>
        <xdr:cNvPr id="289" name="直線コネクタ 288"/>
        <xdr:cNvCxnSpPr/>
      </xdr:nvCxnSpPr>
      <xdr:spPr>
        <a:xfrm>
          <a:off x="762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107</xdr:row>
      <xdr:rowOff>105427</xdr:rowOff>
    </xdr:from>
    <xdr:ext cx="467179" cy="259045"/>
    <xdr:sp macro="" textlink="">
      <xdr:nvSpPr>
        <xdr:cNvPr id="290" name="テキスト ボックス 289"/>
        <xdr:cNvSpPr txBox="1"/>
      </xdr:nvSpPr>
      <xdr:spPr>
        <a:xfrm>
          <a:off x="294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133350</xdr:rowOff>
    </xdr:from>
    <xdr:to>
      <xdr:col>28</xdr:col>
      <xdr:colOff>114300</xdr:colOff>
      <xdr:row>105</xdr:row>
      <xdr:rowOff>133350</xdr:rowOff>
    </xdr:to>
    <xdr:cxnSp macro="">
      <xdr:nvCxnSpPr>
        <xdr:cNvPr id="291" name="直線コネクタ 290"/>
        <xdr:cNvCxnSpPr/>
      </xdr:nvCxnSpPr>
      <xdr:spPr>
        <a:xfrm>
          <a:off x="762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162577</xdr:rowOff>
    </xdr:from>
    <xdr:ext cx="403059" cy="259045"/>
    <xdr:sp macro="" textlink="">
      <xdr:nvSpPr>
        <xdr:cNvPr id="292" name="テキスト ボックス 291"/>
        <xdr:cNvSpPr txBox="1"/>
      </xdr:nvSpPr>
      <xdr:spPr>
        <a:xfrm>
          <a:off x="358941" y="1799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19050</xdr:rowOff>
    </xdr:from>
    <xdr:to>
      <xdr:col>28</xdr:col>
      <xdr:colOff>114300</xdr:colOff>
      <xdr:row>103</xdr:row>
      <xdr:rowOff>19050</xdr:rowOff>
    </xdr:to>
    <xdr:cxnSp macro="">
      <xdr:nvCxnSpPr>
        <xdr:cNvPr id="293" name="直線コネクタ 292"/>
        <xdr:cNvCxnSpPr/>
      </xdr:nvCxnSpPr>
      <xdr:spPr>
        <a:xfrm>
          <a:off x="762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48277</xdr:rowOff>
    </xdr:from>
    <xdr:ext cx="403059" cy="259045"/>
    <xdr:sp macro="" textlink="">
      <xdr:nvSpPr>
        <xdr:cNvPr id="294" name="テキスト ボックス 293"/>
        <xdr:cNvSpPr txBox="1"/>
      </xdr:nvSpPr>
      <xdr:spPr>
        <a:xfrm>
          <a:off x="358941" y="1753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76200</xdr:rowOff>
    </xdr:from>
    <xdr:to>
      <xdr:col>28</xdr:col>
      <xdr:colOff>114300</xdr:colOff>
      <xdr:row>100</xdr:row>
      <xdr:rowOff>76200</xdr:rowOff>
    </xdr:to>
    <xdr:cxnSp macro="">
      <xdr:nvCxnSpPr>
        <xdr:cNvPr id="295" name="直線コネクタ 294"/>
        <xdr:cNvCxnSpPr/>
      </xdr:nvCxnSpPr>
      <xdr:spPr>
        <a:xfrm>
          <a:off x="762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99</xdr:row>
      <xdr:rowOff>105427</xdr:rowOff>
    </xdr:from>
    <xdr:ext cx="403059" cy="259045"/>
    <xdr:sp macro="" textlink="">
      <xdr:nvSpPr>
        <xdr:cNvPr id="296" name="テキスト ボックス 295"/>
        <xdr:cNvSpPr txBox="1"/>
      </xdr:nvSpPr>
      <xdr:spPr>
        <a:xfrm>
          <a:off x="358941" y="1707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297" name="直線コネクタ 296"/>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96</xdr:row>
      <xdr:rowOff>162577</xdr:rowOff>
    </xdr:from>
    <xdr:ext cx="403059" cy="259045"/>
    <xdr:sp macro="" textlink="">
      <xdr:nvSpPr>
        <xdr:cNvPr id="298" name="テキスト ボックス 297"/>
        <xdr:cNvSpPr txBox="1"/>
      </xdr:nvSpPr>
      <xdr:spPr>
        <a:xfrm>
          <a:off x="358941" y="1662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152400</xdr:colOff>
      <xdr:row>111</xdr:row>
      <xdr:rowOff>19050</xdr:rowOff>
    </xdr:to>
    <xdr:sp macro="" textlink="">
      <xdr:nvSpPr>
        <xdr:cNvPr id="299" name="【市民会館】&#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85344</xdr:rowOff>
    </xdr:from>
    <xdr:to>
      <xdr:col>24</xdr:col>
      <xdr:colOff>62865</xdr:colOff>
      <xdr:row>108</xdr:row>
      <xdr:rowOff>76200</xdr:rowOff>
    </xdr:to>
    <xdr:cxnSp macro="">
      <xdr:nvCxnSpPr>
        <xdr:cNvPr id="300" name="直線コネクタ 299"/>
        <xdr:cNvCxnSpPr/>
      </xdr:nvCxnSpPr>
      <xdr:spPr>
        <a:xfrm flipV="1">
          <a:off x="4634865" y="17230344"/>
          <a:ext cx="0" cy="13624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80027</xdr:rowOff>
    </xdr:from>
    <xdr:ext cx="469744" cy="259045"/>
    <xdr:sp macro="" textlink="">
      <xdr:nvSpPr>
        <xdr:cNvPr id="301" name="【市民会館】&#10;有形固定資産減価償却率最小値テキスト"/>
        <xdr:cNvSpPr txBox="1"/>
      </xdr:nvSpPr>
      <xdr:spPr>
        <a:xfrm>
          <a:off x="4673600" y="1859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76200</xdr:rowOff>
    </xdr:from>
    <xdr:to>
      <xdr:col>24</xdr:col>
      <xdr:colOff>152400</xdr:colOff>
      <xdr:row>108</xdr:row>
      <xdr:rowOff>76200</xdr:rowOff>
    </xdr:to>
    <xdr:cxnSp macro="">
      <xdr:nvCxnSpPr>
        <xdr:cNvPr id="302" name="直線コネクタ 301"/>
        <xdr:cNvCxnSpPr/>
      </xdr:nvCxnSpPr>
      <xdr:spPr>
        <a:xfrm>
          <a:off x="4546600" y="1859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32021</xdr:rowOff>
    </xdr:from>
    <xdr:ext cx="405111" cy="259045"/>
    <xdr:sp macro="" textlink="">
      <xdr:nvSpPr>
        <xdr:cNvPr id="303" name="【市民会館】&#10;有形固定資産減価償却率最大値テキスト"/>
        <xdr:cNvSpPr txBox="1"/>
      </xdr:nvSpPr>
      <xdr:spPr>
        <a:xfrm>
          <a:off x="4673600" y="170055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85344</xdr:rowOff>
    </xdr:from>
    <xdr:to>
      <xdr:col>24</xdr:col>
      <xdr:colOff>152400</xdr:colOff>
      <xdr:row>100</xdr:row>
      <xdr:rowOff>85344</xdr:rowOff>
    </xdr:to>
    <xdr:cxnSp macro="">
      <xdr:nvCxnSpPr>
        <xdr:cNvPr id="304" name="直線コネクタ 303"/>
        <xdr:cNvCxnSpPr/>
      </xdr:nvCxnSpPr>
      <xdr:spPr>
        <a:xfrm>
          <a:off x="4546600" y="172303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102</xdr:row>
      <xdr:rowOff>164864</xdr:rowOff>
    </xdr:from>
    <xdr:ext cx="405111" cy="259045"/>
    <xdr:sp macro="" textlink="">
      <xdr:nvSpPr>
        <xdr:cNvPr id="305" name="【市民会館】&#10;有形固定資産減価償却率平均値テキスト"/>
        <xdr:cNvSpPr txBox="1"/>
      </xdr:nvSpPr>
      <xdr:spPr>
        <a:xfrm>
          <a:off x="4673600" y="1765276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141987</xdr:rowOff>
    </xdr:from>
    <xdr:to>
      <xdr:col>24</xdr:col>
      <xdr:colOff>114300</xdr:colOff>
      <xdr:row>104</xdr:row>
      <xdr:rowOff>72137</xdr:rowOff>
    </xdr:to>
    <xdr:sp macro="" textlink="">
      <xdr:nvSpPr>
        <xdr:cNvPr id="306" name="フローチャート: 判断 305"/>
        <xdr:cNvSpPr/>
      </xdr:nvSpPr>
      <xdr:spPr>
        <a:xfrm>
          <a:off x="4584700" y="178013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103</xdr:row>
      <xdr:rowOff>87122</xdr:rowOff>
    </xdr:from>
    <xdr:to>
      <xdr:col>20</xdr:col>
      <xdr:colOff>38100</xdr:colOff>
      <xdr:row>104</xdr:row>
      <xdr:rowOff>17272</xdr:rowOff>
    </xdr:to>
    <xdr:sp macro="" textlink="">
      <xdr:nvSpPr>
        <xdr:cNvPr id="307" name="フローチャート: 判断 306"/>
        <xdr:cNvSpPr/>
      </xdr:nvSpPr>
      <xdr:spPr>
        <a:xfrm>
          <a:off x="3746500" y="17746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103</xdr:row>
      <xdr:rowOff>45974</xdr:rowOff>
    </xdr:from>
    <xdr:to>
      <xdr:col>15</xdr:col>
      <xdr:colOff>101600</xdr:colOff>
      <xdr:row>103</xdr:row>
      <xdr:rowOff>147574</xdr:rowOff>
    </xdr:to>
    <xdr:sp macro="" textlink="">
      <xdr:nvSpPr>
        <xdr:cNvPr id="308" name="フローチャート: 判断 307"/>
        <xdr:cNvSpPr/>
      </xdr:nvSpPr>
      <xdr:spPr>
        <a:xfrm>
          <a:off x="2857500" y="17705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103</xdr:row>
      <xdr:rowOff>254</xdr:rowOff>
    </xdr:from>
    <xdr:to>
      <xdr:col>10</xdr:col>
      <xdr:colOff>165100</xdr:colOff>
      <xdr:row>103</xdr:row>
      <xdr:rowOff>101854</xdr:rowOff>
    </xdr:to>
    <xdr:sp macro="" textlink="">
      <xdr:nvSpPr>
        <xdr:cNvPr id="309" name="フローチャート: 判断 308"/>
        <xdr:cNvSpPr/>
      </xdr:nvSpPr>
      <xdr:spPr>
        <a:xfrm>
          <a:off x="1968500" y="17659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102</xdr:row>
      <xdr:rowOff>91694</xdr:rowOff>
    </xdr:from>
    <xdr:to>
      <xdr:col>6</xdr:col>
      <xdr:colOff>38100</xdr:colOff>
      <xdr:row>103</xdr:row>
      <xdr:rowOff>21844</xdr:rowOff>
    </xdr:to>
    <xdr:sp macro="" textlink="">
      <xdr:nvSpPr>
        <xdr:cNvPr id="310" name="フローチャート: 判断 309"/>
        <xdr:cNvSpPr/>
      </xdr:nvSpPr>
      <xdr:spPr>
        <a:xfrm>
          <a:off x="1079500" y="17579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311" name="テキスト ボックス 310"/>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312" name="テキスト ボックス 311"/>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313" name="テキスト ボックス 312"/>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314" name="テキスト ボックス 313"/>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315" name="テキスト ボックス 314"/>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148844</xdr:rowOff>
    </xdr:from>
    <xdr:to>
      <xdr:col>24</xdr:col>
      <xdr:colOff>114300</xdr:colOff>
      <xdr:row>104</xdr:row>
      <xdr:rowOff>78994</xdr:rowOff>
    </xdr:to>
    <xdr:sp macro="" textlink="">
      <xdr:nvSpPr>
        <xdr:cNvPr id="316" name="楕円 315"/>
        <xdr:cNvSpPr/>
      </xdr:nvSpPr>
      <xdr:spPr>
        <a:xfrm>
          <a:off x="4584700" y="17808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103</xdr:row>
      <xdr:rowOff>127271</xdr:rowOff>
    </xdr:from>
    <xdr:ext cx="405111" cy="259045"/>
    <xdr:sp macro="" textlink="">
      <xdr:nvSpPr>
        <xdr:cNvPr id="317" name="【市民会館】&#10;有形固定資産減価償却率該当値テキスト"/>
        <xdr:cNvSpPr txBox="1"/>
      </xdr:nvSpPr>
      <xdr:spPr>
        <a:xfrm>
          <a:off x="4673600" y="177866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103</xdr:row>
      <xdr:rowOff>114554</xdr:rowOff>
    </xdr:from>
    <xdr:to>
      <xdr:col>20</xdr:col>
      <xdr:colOff>38100</xdr:colOff>
      <xdr:row>104</xdr:row>
      <xdr:rowOff>44704</xdr:rowOff>
    </xdr:to>
    <xdr:sp macro="" textlink="">
      <xdr:nvSpPr>
        <xdr:cNvPr id="318" name="楕円 317"/>
        <xdr:cNvSpPr/>
      </xdr:nvSpPr>
      <xdr:spPr>
        <a:xfrm>
          <a:off x="3746500" y="177739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103</xdr:row>
      <xdr:rowOff>165354</xdr:rowOff>
    </xdr:from>
    <xdr:to>
      <xdr:col>24</xdr:col>
      <xdr:colOff>63500</xdr:colOff>
      <xdr:row>104</xdr:row>
      <xdr:rowOff>28194</xdr:rowOff>
    </xdr:to>
    <xdr:cxnSp macro="">
      <xdr:nvCxnSpPr>
        <xdr:cNvPr id="319" name="直線コネクタ 318"/>
        <xdr:cNvCxnSpPr/>
      </xdr:nvCxnSpPr>
      <xdr:spPr>
        <a:xfrm>
          <a:off x="3797300" y="17824704"/>
          <a:ext cx="8382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103</xdr:row>
      <xdr:rowOff>96265</xdr:rowOff>
    </xdr:from>
    <xdr:to>
      <xdr:col>15</xdr:col>
      <xdr:colOff>101600</xdr:colOff>
      <xdr:row>104</xdr:row>
      <xdr:rowOff>26415</xdr:rowOff>
    </xdr:to>
    <xdr:sp macro="" textlink="">
      <xdr:nvSpPr>
        <xdr:cNvPr id="320" name="楕円 319"/>
        <xdr:cNvSpPr/>
      </xdr:nvSpPr>
      <xdr:spPr>
        <a:xfrm>
          <a:off x="2857500" y="17755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103</xdr:row>
      <xdr:rowOff>147065</xdr:rowOff>
    </xdr:from>
    <xdr:to>
      <xdr:col>19</xdr:col>
      <xdr:colOff>177800</xdr:colOff>
      <xdr:row>103</xdr:row>
      <xdr:rowOff>165354</xdr:rowOff>
    </xdr:to>
    <xdr:cxnSp macro="">
      <xdr:nvCxnSpPr>
        <xdr:cNvPr id="321" name="直線コネクタ 320"/>
        <xdr:cNvCxnSpPr/>
      </xdr:nvCxnSpPr>
      <xdr:spPr>
        <a:xfrm>
          <a:off x="2908300" y="17806415"/>
          <a:ext cx="889000" cy="18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103</xdr:row>
      <xdr:rowOff>112268</xdr:rowOff>
    </xdr:from>
    <xdr:to>
      <xdr:col>10</xdr:col>
      <xdr:colOff>165100</xdr:colOff>
      <xdr:row>104</xdr:row>
      <xdr:rowOff>42418</xdr:rowOff>
    </xdr:to>
    <xdr:sp macro="" textlink="">
      <xdr:nvSpPr>
        <xdr:cNvPr id="322" name="楕円 321"/>
        <xdr:cNvSpPr/>
      </xdr:nvSpPr>
      <xdr:spPr>
        <a:xfrm>
          <a:off x="1968500" y="17771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103</xdr:row>
      <xdr:rowOff>147065</xdr:rowOff>
    </xdr:from>
    <xdr:to>
      <xdr:col>15</xdr:col>
      <xdr:colOff>50800</xdr:colOff>
      <xdr:row>103</xdr:row>
      <xdr:rowOff>163068</xdr:rowOff>
    </xdr:to>
    <xdr:cxnSp macro="">
      <xdr:nvCxnSpPr>
        <xdr:cNvPr id="323" name="直線コネクタ 322"/>
        <xdr:cNvCxnSpPr/>
      </xdr:nvCxnSpPr>
      <xdr:spPr>
        <a:xfrm flipV="1">
          <a:off x="2019300" y="17806415"/>
          <a:ext cx="889000" cy="16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103</xdr:row>
      <xdr:rowOff>66548</xdr:rowOff>
    </xdr:from>
    <xdr:to>
      <xdr:col>6</xdr:col>
      <xdr:colOff>38100</xdr:colOff>
      <xdr:row>103</xdr:row>
      <xdr:rowOff>168148</xdr:rowOff>
    </xdr:to>
    <xdr:sp macro="" textlink="">
      <xdr:nvSpPr>
        <xdr:cNvPr id="324" name="楕円 323"/>
        <xdr:cNvSpPr/>
      </xdr:nvSpPr>
      <xdr:spPr>
        <a:xfrm>
          <a:off x="1079500" y="17725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103</xdr:row>
      <xdr:rowOff>117348</xdr:rowOff>
    </xdr:from>
    <xdr:to>
      <xdr:col>10</xdr:col>
      <xdr:colOff>114300</xdr:colOff>
      <xdr:row>103</xdr:row>
      <xdr:rowOff>163068</xdr:rowOff>
    </xdr:to>
    <xdr:cxnSp macro="">
      <xdr:nvCxnSpPr>
        <xdr:cNvPr id="325" name="直線コネクタ 324"/>
        <xdr:cNvCxnSpPr/>
      </xdr:nvCxnSpPr>
      <xdr:spPr>
        <a:xfrm>
          <a:off x="1130300" y="17776698"/>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102</xdr:row>
      <xdr:rowOff>33799</xdr:rowOff>
    </xdr:from>
    <xdr:ext cx="405111" cy="259045"/>
    <xdr:sp macro="" textlink="">
      <xdr:nvSpPr>
        <xdr:cNvPr id="326" name="n_1aveValue【市民会館】&#10;有形固定資産減価償却率"/>
        <xdr:cNvSpPr txBox="1"/>
      </xdr:nvSpPr>
      <xdr:spPr>
        <a:xfrm>
          <a:off x="3582044" y="175216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101</xdr:row>
      <xdr:rowOff>164101</xdr:rowOff>
    </xdr:from>
    <xdr:ext cx="405111" cy="259045"/>
    <xdr:sp macro="" textlink="">
      <xdr:nvSpPr>
        <xdr:cNvPr id="327" name="n_2aveValue【市民会館】&#10;有形固定資産減価償却率"/>
        <xdr:cNvSpPr txBox="1"/>
      </xdr:nvSpPr>
      <xdr:spPr>
        <a:xfrm>
          <a:off x="2705744" y="174805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101</xdr:row>
      <xdr:rowOff>118381</xdr:rowOff>
    </xdr:from>
    <xdr:ext cx="405111" cy="259045"/>
    <xdr:sp macro="" textlink="">
      <xdr:nvSpPr>
        <xdr:cNvPr id="328" name="n_3aveValue【市民会館】&#10;有形固定資産減価償却率"/>
        <xdr:cNvSpPr txBox="1"/>
      </xdr:nvSpPr>
      <xdr:spPr>
        <a:xfrm>
          <a:off x="1816744" y="174348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101</xdr:row>
      <xdr:rowOff>38371</xdr:rowOff>
    </xdr:from>
    <xdr:ext cx="405111" cy="259045"/>
    <xdr:sp macro="" textlink="">
      <xdr:nvSpPr>
        <xdr:cNvPr id="329" name="n_4aveValue【市民会館】&#10;有形固定資産減価償却率"/>
        <xdr:cNvSpPr txBox="1"/>
      </xdr:nvSpPr>
      <xdr:spPr>
        <a:xfrm>
          <a:off x="927744" y="173548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104</xdr:row>
      <xdr:rowOff>35831</xdr:rowOff>
    </xdr:from>
    <xdr:ext cx="405111" cy="259045"/>
    <xdr:sp macro="" textlink="">
      <xdr:nvSpPr>
        <xdr:cNvPr id="330" name="n_1mainValue【市民会館】&#10;有形固定資産減価償却率"/>
        <xdr:cNvSpPr txBox="1"/>
      </xdr:nvSpPr>
      <xdr:spPr>
        <a:xfrm>
          <a:off x="3582044" y="178666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104</xdr:row>
      <xdr:rowOff>17542</xdr:rowOff>
    </xdr:from>
    <xdr:ext cx="405111" cy="259045"/>
    <xdr:sp macro="" textlink="">
      <xdr:nvSpPr>
        <xdr:cNvPr id="331" name="n_2mainValue【市民会館】&#10;有形固定資産減価償却率"/>
        <xdr:cNvSpPr txBox="1"/>
      </xdr:nvSpPr>
      <xdr:spPr>
        <a:xfrm>
          <a:off x="2705744" y="178483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104</xdr:row>
      <xdr:rowOff>33545</xdr:rowOff>
    </xdr:from>
    <xdr:ext cx="405111" cy="259045"/>
    <xdr:sp macro="" textlink="">
      <xdr:nvSpPr>
        <xdr:cNvPr id="332" name="n_3mainValue【市民会館】&#10;有形固定資産減価償却率"/>
        <xdr:cNvSpPr txBox="1"/>
      </xdr:nvSpPr>
      <xdr:spPr>
        <a:xfrm>
          <a:off x="1816744" y="178643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103</xdr:row>
      <xdr:rowOff>159275</xdr:rowOff>
    </xdr:from>
    <xdr:ext cx="405111" cy="259045"/>
    <xdr:sp macro="" textlink="">
      <xdr:nvSpPr>
        <xdr:cNvPr id="333" name="n_4mainValue【市民会館】&#10;有形固定資産減価償却率"/>
        <xdr:cNvSpPr txBox="1"/>
      </xdr:nvSpPr>
      <xdr:spPr>
        <a:xfrm>
          <a:off x="927744" y="178186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334" name="正方形/長方形 333"/>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35" name="正方形/長方形 334"/>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36" name="正方形/長方形 335"/>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37" name="正方形/長方形 336"/>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38" name="正方形/長方形 337"/>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39" name="正方形/長方形 338"/>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40" name="正方形/長方形 339"/>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41" name="正方形/長方形 340"/>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342" name="テキスト ボックス 341"/>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343" name="直線コネクタ 342"/>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344" name="直線コネクタ 343"/>
        <xdr:cNvCxnSpPr/>
      </xdr:nvCxnSpPr>
      <xdr:spPr>
        <a:xfrm>
          <a:off x="6604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345" name="テキスト ボックス 344"/>
        <xdr:cNvSpPr txBox="1"/>
      </xdr:nvSpPr>
      <xdr:spPr>
        <a:xfrm>
          <a:off x="6136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346" name="直線コネクタ 345"/>
        <xdr:cNvCxnSpPr/>
      </xdr:nvCxnSpPr>
      <xdr:spPr>
        <a:xfrm>
          <a:off x="6604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347" name="テキスト ボックス 346"/>
        <xdr:cNvSpPr txBox="1"/>
      </xdr:nvSpPr>
      <xdr:spPr>
        <a:xfrm>
          <a:off x="6136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348" name="直線コネクタ 347"/>
        <xdr:cNvCxnSpPr/>
      </xdr:nvCxnSpPr>
      <xdr:spPr>
        <a:xfrm>
          <a:off x="6604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349" name="テキスト ボックス 348"/>
        <xdr:cNvSpPr txBox="1"/>
      </xdr:nvSpPr>
      <xdr:spPr>
        <a:xfrm>
          <a:off x="6136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350" name="直線コネクタ 349"/>
        <xdr:cNvCxnSpPr/>
      </xdr:nvCxnSpPr>
      <xdr:spPr>
        <a:xfrm>
          <a:off x="6604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351" name="テキスト ボックス 350"/>
        <xdr:cNvSpPr txBox="1"/>
      </xdr:nvSpPr>
      <xdr:spPr>
        <a:xfrm>
          <a:off x="6136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352" name="直線コネクタ 351"/>
        <xdr:cNvCxnSpPr/>
      </xdr:nvCxnSpPr>
      <xdr:spPr>
        <a:xfrm>
          <a:off x="6604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353" name="テキスト ボックス 352"/>
        <xdr:cNvSpPr txBox="1"/>
      </xdr:nvSpPr>
      <xdr:spPr>
        <a:xfrm>
          <a:off x="6136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354" name="直線コネクタ 353"/>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355" name="テキスト ボックス 354"/>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356" name="【市民会館】&#10;一人当たり面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101</xdr:row>
      <xdr:rowOff>38100</xdr:rowOff>
    </xdr:from>
    <xdr:to>
      <xdr:col>54</xdr:col>
      <xdr:colOff>189865</xdr:colOff>
      <xdr:row>108</xdr:row>
      <xdr:rowOff>127636</xdr:rowOff>
    </xdr:to>
    <xdr:cxnSp macro="">
      <xdr:nvCxnSpPr>
        <xdr:cNvPr id="357" name="直線コネクタ 356"/>
        <xdr:cNvCxnSpPr/>
      </xdr:nvCxnSpPr>
      <xdr:spPr>
        <a:xfrm flipV="1">
          <a:off x="10476865" y="17354550"/>
          <a:ext cx="0" cy="12896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131463</xdr:rowOff>
    </xdr:from>
    <xdr:ext cx="469744" cy="259045"/>
    <xdr:sp macro="" textlink="">
      <xdr:nvSpPr>
        <xdr:cNvPr id="358" name="【市民会館】&#10;一人当たり面積最小値テキスト"/>
        <xdr:cNvSpPr txBox="1"/>
      </xdr:nvSpPr>
      <xdr:spPr>
        <a:xfrm>
          <a:off x="10515600" y="186480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127636</xdr:rowOff>
    </xdr:from>
    <xdr:to>
      <xdr:col>55</xdr:col>
      <xdr:colOff>88900</xdr:colOff>
      <xdr:row>108</xdr:row>
      <xdr:rowOff>127636</xdr:rowOff>
    </xdr:to>
    <xdr:cxnSp macro="">
      <xdr:nvCxnSpPr>
        <xdr:cNvPr id="359" name="直線コネクタ 358"/>
        <xdr:cNvCxnSpPr/>
      </xdr:nvCxnSpPr>
      <xdr:spPr>
        <a:xfrm>
          <a:off x="10388600" y="186442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99</xdr:row>
      <xdr:rowOff>156227</xdr:rowOff>
    </xdr:from>
    <xdr:ext cx="469744" cy="259045"/>
    <xdr:sp macro="" textlink="">
      <xdr:nvSpPr>
        <xdr:cNvPr id="360" name="【市民会館】&#10;一人当たり面積最大値テキスト"/>
        <xdr:cNvSpPr txBox="1"/>
      </xdr:nvSpPr>
      <xdr:spPr>
        <a:xfrm>
          <a:off x="10515600" y="171297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101</xdr:row>
      <xdr:rowOff>38100</xdr:rowOff>
    </xdr:from>
    <xdr:to>
      <xdr:col>55</xdr:col>
      <xdr:colOff>88900</xdr:colOff>
      <xdr:row>101</xdr:row>
      <xdr:rowOff>38100</xdr:rowOff>
    </xdr:to>
    <xdr:cxnSp macro="">
      <xdr:nvCxnSpPr>
        <xdr:cNvPr id="361" name="直線コネクタ 360"/>
        <xdr:cNvCxnSpPr/>
      </xdr:nvCxnSpPr>
      <xdr:spPr>
        <a:xfrm>
          <a:off x="10388600" y="17354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106</xdr:row>
      <xdr:rowOff>38498</xdr:rowOff>
    </xdr:from>
    <xdr:ext cx="469744" cy="259045"/>
    <xdr:sp macro="" textlink="">
      <xdr:nvSpPr>
        <xdr:cNvPr id="362" name="【市民会館】&#10;一人当たり面積平均値テキスト"/>
        <xdr:cNvSpPr txBox="1"/>
      </xdr:nvSpPr>
      <xdr:spPr>
        <a:xfrm>
          <a:off x="10515600" y="1821219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60071</xdr:rowOff>
    </xdr:from>
    <xdr:to>
      <xdr:col>55</xdr:col>
      <xdr:colOff>50800</xdr:colOff>
      <xdr:row>106</xdr:row>
      <xdr:rowOff>161671</xdr:rowOff>
    </xdr:to>
    <xdr:sp macro="" textlink="">
      <xdr:nvSpPr>
        <xdr:cNvPr id="363" name="フローチャート: 判断 362"/>
        <xdr:cNvSpPr/>
      </xdr:nvSpPr>
      <xdr:spPr>
        <a:xfrm>
          <a:off x="10426700" y="18233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106</xdr:row>
      <xdr:rowOff>72262</xdr:rowOff>
    </xdr:from>
    <xdr:to>
      <xdr:col>50</xdr:col>
      <xdr:colOff>165100</xdr:colOff>
      <xdr:row>107</xdr:row>
      <xdr:rowOff>2412</xdr:rowOff>
    </xdr:to>
    <xdr:sp macro="" textlink="">
      <xdr:nvSpPr>
        <xdr:cNvPr id="364" name="フローチャート: 判断 363"/>
        <xdr:cNvSpPr/>
      </xdr:nvSpPr>
      <xdr:spPr>
        <a:xfrm>
          <a:off x="9588500" y="18245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106</xdr:row>
      <xdr:rowOff>134747</xdr:rowOff>
    </xdr:from>
    <xdr:to>
      <xdr:col>46</xdr:col>
      <xdr:colOff>38100</xdr:colOff>
      <xdr:row>107</xdr:row>
      <xdr:rowOff>64897</xdr:rowOff>
    </xdr:to>
    <xdr:sp macro="" textlink="">
      <xdr:nvSpPr>
        <xdr:cNvPr id="365" name="フローチャート: 判断 364"/>
        <xdr:cNvSpPr/>
      </xdr:nvSpPr>
      <xdr:spPr>
        <a:xfrm>
          <a:off x="8699500" y="18308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106</xdr:row>
      <xdr:rowOff>95504</xdr:rowOff>
    </xdr:from>
    <xdr:to>
      <xdr:col>41</xdr:col>
      <xdr:colOff>101600</xdr:colOff>
      <xdr:row>107</xdr:row>
      <xdr:rowOff>25654</xdr:rowOff>
    </xdr:to>
    <xdr:sp macro="" textlink="">
      <xdr:nvSpPr>
        <xdr:cNvPr id="366" name="フローチャート: 判断 365"/>
        <xdr:cNvSpPr/>
      </xdr:nvSpPr>
      <xdr:spPr>
        <a:xfrm>
          <a:off x="7810500" y="18269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106</xdr:row>
      <xdr:rowOff>81026</xdr:rowOff>
    </xdr:from>
    <xdr:to>
      <xdr:col>36</xdr:col>
      <xdr:colOff>165100</xdr:colOff>
      <xdr:row>107</xdr:row>
      <xdr:rowOff>11176</xdr:rowOff>
    </xdr:to>
    <xdr:sp macro="" textlink="">
      <xdr:nvSpPr>
        <xdr:cNvPr id="367" name="フローチャート: 判断 366"/>
        <xdr:cNvSpPr/>
      </xdr:nvSpPr>
      <xdr:spPr>
        <a:xfrm>
          <a:off x="6921500" y="18254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368" name="テキスト ボックス 367"/>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369" name="テキスト ボックス 368"/>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370" name="テキスト ボックス 369"/>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371" name="テキスト ボックス 370"/>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372" name="テキスト ボックス 371"/>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104</xdr:row>
      <xdr:rowOff>135510</xdr:rowOff>
    </xdr:from>
    <xdr:to>
      <xdr:col>55</xdr:col>
      <xdr:colOff>50800</xdr:colOff>
      <xdr:row>105</xdr:row>
      <xdr:rowOff>65660</xdr:rowOff>
    </xdr:to>
    <xdr:sp macro="" textlink="">
      <xdr:nvSpPr>
        <xdr:cNvPr id="373" name="楕円 372"/>
        <xdr:cNvSpPr/>
      </xdr:nvSpPr>
      <xdr:spPr>
        <a:xfrm>
          <a:off x="10426700" y="17966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103</xdr:row>
      <xdr:rowOff>158387</xdr:rowOff>
    </xdr:from>
    <xdr:ext cx="469744" cy="259045"/>
    <xdr:sp macro="" textlink="">
      <xdr:nvSpPr>
        <xdr:cNvPr id="374" name="【市民会館】&#10;一人当たり面積該当値テキスト"/>
        <xdr:cNvSpPr txBox="1"/>
      </xdr:nvSpPr>
      <xdr:spPr>
        <a:xfrm>
          <a:off x="10515600" y="178177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104</xdr:row>
      <xdr:rowOff>146938</xdr:rowOff>
    </xdr:from>
    <xdr:to>
      <xdr:col>50</xdr:col>
      <xdr:colOff>165100</xdr:colOff>
      <xdr:row>105</xdr:row>
      <xdr:rowOff>77088</xdr:rowOff>
    </xdr:to>
    <xdr:sp macro="" textlink="">
      <xdr:nvSpPr>
        <xdr:cNvPr id="375" name="楕円 374"/>
        <xdr:cNvSpPr/>
      </xdr:nvSpPr>
      <xdr:spPr>
        <a:xfrm>
          <a:off x="9588500" y="17977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105</xdr:row>
      <xdr:rowOff>14860</xdr:rowOff>
    </xdr:from>
    <xdr:to>
      <xdr:col>55</xdr:col>
      <xdr:colOff>0</xdr:colOff>
      <xdr:row>105</xdr:row>
      <xdr:rowOff>26288</xdr:rowOff>
    </xdr:to>
    <xdr:cxnSp macro="">
      <xdr:nvCxnSpPr>
        <xdr:cNvPr id="376" name="直線コネクタ 375"/>
        <xdr:cNvCxnSpPr/>
      </xdr:nvCxnSpPr>
      <xdr:spPr>
        <a:xfrm flipV="1">
          <a:off x="9639300" y="18017110"/>
          <a:ext cx="838200" cy="11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104</xdr:row>
      <xdr:rowOff>151892</xdr:rowOff>
    </xdr:from>
    <xdr:to>
      <xdr:col>46</xdr:col>
      <xdr:colOff>38100</xdr:colOff>
      <xdr:row>105</xdr:row>
      <xdr:rowOff>82042</xdr:rowOff>
    </xdr:to>
    <xdr:sp macro="" textlink="">
      <xdr:nvSpPr>
        <xdr:cNvPr id="377" name="楕円 376"/>
        <xdr:cNvSpPr/>
      </xdr:nvSpPr>
      <xdr:spPr>
        <a:xfrm>
          <a:off x="8699500" y="17982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105</xdr:row>
      <xdr:rowOff>26288</xdr:rowOff>
    </xdr:from>
    <xdr:to>
      <xdr:col>50</xdr:col>
      <xdr:colOff>114300</xdr:colOff>
      <xdr:row>105</xdr:row>
      <xdr:rowOff>31242</xdr:rowOff>
    </xdr:to>
    <xdr:cxnSp macro="">
      <xdr:nvCxnSpPr>
        <xdr:cNvPr id="378" name="直線コネクタ 377"/>
        <xdr:cNvCxnSpPr/>
      </xdr:nvCxnSpPr>
      <xdr:spPr>
        <a:xfrm flipV="1">
          <a:off x="8750300" y="18028538"/>
          <a:ext cx="889000" cy="4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104</xdr:row>
      <xdr:rowOff>161037</xdr:rowOff>
    </xdr:from>
    <xdr:to>
      <xdr:col>41</xdr:col>
      <xdr:colOff>101600</xdr:colOff>
      <xdr:row>105</xdr:row>
      <xdr:rowOff>91187</xdr:rowOff>
    </xdr:to>
    <xdr:sp macro="" textlink="">
      <xdr:nvSpPr>
        <xdr:cNvPr id="379" name="楕円 378"/>
        <xdr:cNvSpPr/>
      </xdr:nvSpPr>
      <xdr:spPr>
        <a:xfrm>
          <a:off x="7810500" y="179918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105</xdr:row>
      <xdr:rowOff>31242</xdr:rowOff>
    </xdr:from>
    <xdr:to>
      <xdr:col>45</xdr:col>
      <xdr:colOff>177800</xdr:colOff>
      <xdr:row>105</xdr:row>
      <xdr:rowOff>40387</xdr:rowOff>
    </xdr:to>
    <xdr:cxnSp macro="">
      <xdr:nvCxnSpPr>
        <xdr:cNvPr id="380" name="直線コネクタ 379"/>
        <xdr:cNvCxnSpPr/>
      </xdr:nvCxnSpPr>
      <xdr:spPr>
        <a:xfrm flipV="1">
          <a:off x="7861300" y="18033492"/>
          <a:ext cx="889000" cy="9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105</xdr:row>
      <xdr:rowOff>12446</xdr:rowOff>
    </xdr:from>
    <xdr:to>
      <xdr:col>36</xdr:col>
      <xdr:colOff>165100</xdr:colOff>
      <xdr:row>105</xdr:row>
      <xdr:rowOff>114046</xdr:rowOff>
    </xdr:to>
    <xdr:sp macro="" textlink="">
      <xdr:nvSpPr>
        <xdr:cNvPr id="381" name="楕円 380"/>
        <xdr:cNvSpPr/>
      </xdr:nvSpPr>
      <xdr:spPr>
        <a:xfrm>
          <a:off x="6921500" y="18014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105</xdr:row>
      <xdr:rowOff>40387</xdr:rowOff>
    </xdr:from>
    <xdr:to>
      <xdr:col>41</xdr:col>
      <xdr:colOff>50800</xdr:colOff>
      <xdr:row>105</xdr:row>
      <xdr:rowOff>63246</xdr:rowOff>
    </xdr:to>
    <xdr:cxnSp macro="">
      <xdr:nvCxnSpPr>
        <xdr:cNvPr id="382" name="直線コネクタ 381"/>
        <xdr:cNvCxnSpPr/>
      </xdr:nvCxnSpPr>
      <xdr:spPr>
        <a:xfrm flipV="1">
          <a:off x="6972300" y="18042637"/>
          <a:ext cx="8890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106</xdr:row>
      <xdr:rowOff>164989</xdr:rowOff>
    </xdr:from>
    <xdr:ext cx="469744" cy="259045"/>
    <xdr:sp macro="" textlink="">
      <xdr:nvSpPr>
        <xdr:cNvPr id="383" name="n_1aveValue【市民会館】&#10;一人当たり面積"/>
        <xdr:cNvSpPr txBox="1"/>
      </xdr:nvSpPr>
      <xdr:spPr>
        <a:xfrm>
          <a:off x="9391727" y="183386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107</xdr:row>
      <xdr:rowOff>56024</xdr:rowOff>
    </xdr:from>
    <xdr:ext cx="469744" cy="259045"/>
    <xdr:sp macro="" textlink="">
      <xdr:nvSpPr>
        <xdr:cNvPr id="384" name="n_2aveValue【市民会館】&#10;一人当たり面積"/>
        <xdr:cNvSpPr txBox="1"/>
      </xdr:nvSpPr>
      <xdr:spPr>
        <a:xfrm>
          <a:off x="8515427" y="184011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107</xdr:row>
      <xdr:rowOff>16781</xdr:rowOff>
    </xdr:from>
    <xdr:ext cx="469744" cy="259045"/>
    <xdr:sp macro="" textlink="">
      <xdr:nvSpPr>
        <xdr:cNvPr id="385" name="n_3aveValue【市民会館】&#10;一人当たり面積"/>
        <xdr:cNvSpPr txBox="1"/>
      </xdr:nvSpPr>
      <xdr:spPr>
        <a:xfrm>
          <a:off x="7626427" y="183619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107</xdr:row>
      <xdr:rowOff>2303</xdr:rowOff>
    </xdr:from>
    <xdr:ext cx="469744" cy="259045"/>
    <xdr:sp macro="" textlink="">
      <xdr:nvSpPr>
        <xdr:cNvPr id="386" name="n_4aveValue【市民会館】&#10;一人当たり面積"/>
        <xdr:cNvSpPr txBox="1"/>
      </xdr:nvSpPr>
      <xdr:spPr>
        <a:xfrm>
          <a:off x="6737427" y="183474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103</xdr:row>
      <xdr:rowOff>93615</xdr:rowOff>
    </xdr:from>
    <xdr:ext cx="469744" cy="259045"/>
    <xdr:sp macro="" textlink="">
      <xdr:nvSpPr>
        <xdr:cNvPr id="387" name="n_1mainValue【市民会館】&#10;一人当たり面積"/>
        <xdr:cNvSpPr txBox="1"/>
      </xdr:nvSpPr>
      <xdr:spPr>
        <a:xfrm>
          <a:off x="9391727" y="177529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103</xdr:row>
      <xdr:rowOff>98569</xdr:rowOff>
    </xdr:from>
    <xdr:ext cx="469744" cy="259045"/>
    <xdr:sp macro="" textlink="">
      <xdr:nvSpPr>
        <xdr:cNvPr id="388" name="n_2mainValue【市民会館】&#10;一人当たり面積"/>
        <xdr:cNvSpPr txBox="1"/>
      </xdr:nvSpPr>
      <xdr:spPr>
        <a:xfrm>
          <a:off x="8515427" y="177579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103</xdr:row>
      <xdr:rowOff>107714</xdr:rowOff>
    </xdr:from>
    <xdr:ext cx="469744" cy="259045"/>
    <xdr:sp macro="" textlink="">
      <xdr:nvSpPr>
        <xdr:cNvPr id="389" name="n_3mainValue【市民会館】&#10;一人当たり面積"/>
        <xdr:cNvSpPr txBox="1"/>
      </xdr:nvSpPr>
      <xdr:spPr>
        <a:xfrm>
          <a:off x="7626427" y="177670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103</xdr:row>
      <xdr:rowOff>130573</xdr:rowOff>
    </xdr:from>
    <xdr:ext cx="469744" cy="259045"/>
    <xdr:sp macro="" textlink="">
      <xdr:nvSpPr>
        <xdr:cNvPr id="390" name="n_4mainValue【市民会館】&#10;一人当たり面積"/>
        <xdr:cNvSpPr txBox="1"/>
      </xdr:nvSpPr>
      <xdr:spPr>
        <a:xfrm>
          <a:off x="6737427" y="177899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391" name="正方形/長方形 390"/>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2" name="正方形/長方形 391"/>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3" name="正方形/長方形 392"/>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94" name="正方形/長方形 393"/>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95" name="正方形/長方形 394"/>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96" name="正方形/長方形 395"/>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97" name="正方形/長方形 396"/>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98" name="正方形/長方形 397"/>
        <xdr:cNvSpPr/>
      </xdr:nvSpPr>
      <xdr:spPr>
        <a:xfrm>
          <a:off x="12446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24</xdr:row>
      <xdr:rowOff>76200</xdr:rowOff>
    </xdr:from>
    <xdr:to>
      <xdr:col>120</xdr:col>
      <xdr:colOff>152400</xdr:colOff>
      <xdr:row>28</xdr:row>
      <xdr:rowOff>25400</xdr:rowOff>
    </xdr:to>
    <xdr:sp macro="" textlink="">
      <xdr:nvSpPr>
        <xdr:cNvPr id="399" name="正方形/長方形 398"/>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00" name="正方形/長方形 399"/>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01" name="正方形/長方形 400"/>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02" name="正方形/長方形 401"/>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03" name="正方形/長方形 402"/>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04" name="正方形/長方形 403"/>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05" name="正方形/長方形 404"/>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06" name="正方形/長方形 405"/>
        <xdr:cNvSpPr/>
      </xdr:nvSpPr>
      <xdr:spPr>
        <a:xfrm>
          <a:off x="18288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46</xdr:row>
      <xdr:rowOff>114300</xdr:rowOff>
    </xdr:from>
    <xdr:to>
      <xdr:col>90</xdr:col>
      <xdr:colOff>25400</xdr:colOff>
      <xdr:row>50</xdr:row>
      <xdr:rowOff>63500</xdr:rowOff>
    </xdr:to>
    <xdr:sp macro="" textlink="">
      <xdr:nvSpPr>
        <xdr:cNvPr id="407" name="正方形/長方形 406"/>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08" name="正方形/長方形 407"/>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09" name="正方形/長方形 408"/>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10" name="正方形/長方形 409"/>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11" name="正方形/長方形 410"/>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12" name="正方形/長方形 411"/>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13" name="正方形/長方形 412"/>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14" name="正方形/長方形 413"/>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15" name="テキスト ボックス 414"/>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16" name="直線コネクタ 415"/>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417" name="テキスト ボックス 416"/>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418" name="直線コネクタ 417"/>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159855</xdr:rowOff>
    </xdr:from>
    <xdr:ext cx="467179" cy="259045"/>
    <xdr:sp macro="" textlink="">
      <xdr:nvSpPr>
        <xdr:cNvPr id="419" name="テキスト ボックス 418"/>
        <xdr:cNvSpPr txBox="1"/>
      </xdr:nvSpPr>
      <xdr:spPr>
        <a:xfrm>
          <a:off x="11978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420" name="直線コネクタ 419"/>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421" name="テキスト ボックス 420"/>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422" name="直線コネクタ 421"/>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423" name="テキスト ボックス 422"/>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424" name="直線コネクタ 423"/>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425" name="テキスト ボックス 424"/>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426" name="直線コネクタ 425"/>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427" name="テキスト ボックス 426"/>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428" name="直線コネクタ 427"/>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70049</xdr:rowOff>
    </xdr:from>
    <xdr:ext cx="338939" cy="259045"/>
    <xdr:sp macro="" textlink="">
      <xdr:nvSpPr>
        <xdr:cNvPr id="429" name="テキスト ボックス 428"/>
        <xdr:cNvSpPr txBox="1"/>
      </xdr:nvSpPr>
      <xdr:spPr>
        <a:xfrm>
          <a:off x="12107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30" name="直線コネクタ 429"/>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431" name="【保健センター・保健所】&#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65315</xdr:rowOff>
    </xdr:from>
    <xdr:to>
      <xdr:col>85</xdr:col>
      <xdr:colOff>126364</xdr:colOff>
      <xdr:row>64</xdr:row>
      <xdr:rowOff>130628</xdr:rowOff>
    </xdr:to>
    <xdr:cxnSp macro="">
      <xdr:nvCxnSpPr>
        <xdr:cNvPr id="432" name="直線コネクタ 431"/>
        <xdr:cNvCxnSpPr/>
      </xdr:nvCxnSpPr>
      <xdr:spPr>
        <a:xfrm flipV="1">
          <a:off x="16318864" y="9666515"/>
          <a:ext cx="0" cy="14369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134455</xdr:rowOff>
    </xdr:from>
    <xdr:ext cx="469744" cy="259045"/>
    <xdr:sp macro="" textlink="">
      <xdr:nvSpPr>
        <xdr:cNvPr id="433" name="【保健センター・保健所】&#10;有形固定資産減価償却率最小値テキスト"/>
        <xdr:cNvSpPr txBox="1"/>
      </xdr:nvSpPr>
      <xdr:spPr>
        <a:xfrm>
          <a:off x="16357600" y="1110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130628</xdr:rowOff>
    </xdr:from>
    <xdr:to>
      <xdr:col>86</xdr:col>
      <xdr:colOff>25400</xdr:colOff>
      <xdr:row>64</xdr:row>
      <xdr:rowOff>130628</xdr:rowOff>
    </xdr:to>
    <xdr:cxnSp macro="">
      <xdr:nvCxnSpPr>
        <xdr:cNvPr id="434" name="直線コネクタ 433"/>
        <xdr:cNvCxnSpPr/>
      </xdr:nvCxnSpPr>
      <xdr:spPr>
        <a:xfrm>
          <a:off x="16230600" y="1110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11992</xdr:rowOff>
    </xdr:from>
    <xdr:ext cx="405111" cy="259045"/>
    <xdr:sp macro="" textlink="">
      <xdr:nvSpPr>
        <xdr:cNvPr id="435" name="【保健センター・保健所】&#10;有形固定資産減価償却率最大値テキスト"/>
        <xdr:cNvSpPr txBox="1"/>
      </xdr:nvSpPr>
      <xdr:spPr>
        <a:xfrm>
          <a:off x="16357600" y="94417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65315</xdr:rowOff>
    </xdr:from>
    <xdr:to>
      <xdr:col>86</xdr:col>
      <xdr:colOff>25400</xdr:colOff>
      <xdr:row>56</xdr:row>
      <xdr:rowOff>65315</xdr:rowOff>
    </xdr:to>
    <xdr:cxnSp macro="">
      <xdr:nvCxnSpPr>
        <xdr:cNvPr id="436" name="直線コネクタ 435"/>
        <xdr:cNvCxnSpPr/>
      </xdr:nvCxnSpPr>
      <xdr:spPr>
        <a:xfrm>
          <a:off x="16230600" y="96665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146430</xdr:rowOff>
    </xdr:from>
    <xdr:ext cx="405111" cy="259045"/>
    <xdr:sp macro="" textlink="">
      <xdr:nvSpPr>
        <xdr:cNvPr id="437" name="【保健センター・保健所】&#10;有形固定資産減価償却率平均値テキスト"/>
        <xdr:cNvSpPr txBox="1"/>
      </xdr:nvSpPr>
      <xdr:spPr>
        <a:xfrm>
          <a:off x="16357600" y="1026198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168003</xdr:rowOff>
    </xdr:from>
    <xdr:to>
      <xdr:col>85</xdr:col>
      <xdr:colOff>177800</xdr:colOff>
      <xdr:row>60</xdr:row>
      <xdr:rowOff>98153</xdr:rowOff>
    </xdr:to>
    <xdr:sp macro="" textlink="">
      <xdr:nvSpPr>
        <xdr:cNvPr id="438" name="フローチャート: 判断 437"/>
        <xdr:cNvSpPr/>
      </xdr:nvSpPr>
      <xdr:spPr>
        <a:xfrm>
          <a:off x="16268700" y="102835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161472</xdr:rowOff>
    </xdr:from>
    <xdr:to>
      <xdr:col>81</xdr:col>
      <xdr:colOff>101600</xdr:colOff>
      <xdr:row>60</xdr:row>
      <xdr:rowOff>91622</xdr:rowOff>
    </xdr:to>
    <xdr:sp macro="" textlink="">
      <xdr:nvSpPr>
        <xdr:cNvPr id="439" name="フローチャート: 判断 438"/>
        <xdr:cNvSpPr/>
      </xdr:nvSpPr>
      <xdr:spPr>
        <a:xfrm>
          <a:off x="15430500" y="10277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1451</xdr:rowOff>
    </xdr:from>
    <xdr:to>
      <xdr:col>76</xdr:col>
      <xdr:colOff>165100</xdr:colOff>
      <xdr:row>60</xdr:row>
      <xdr:rowOff>103051</xdr:rowOff>
    </xdr:to>
    <xdr:sp macro="" textlink="">
      <xdr:nvSpPr>
        <xdr:cNvPr id="440" name="フローチャート: 判断 439"/>
        <xdr:cNvSpPr/>
      </xdr:nvSpPr>
      <xdr:spPr>
        <a:xfrm>
          <a:off x="14541500" y="102884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148409</xdr:rowOff>
    </xdr:from>
    <xdr:to>
      <xdr:col>72</xdr:col>
      <xdr:colOff>38100</xdr:colOff>
      <xdr:row>60</xdr:row>
      <xdr:rowOff>78559</xdr:rowOff>
    </xdr:to>
    <xdr:sp macro="" textlink="">
      <xdr:nvSpPr>
        <xdr:cNvPr id="441" name="フローチャート: 判断 440"/>
        <xdr:cNvSpPr/>
      </xdr:nvSpPr>
      <xdr:spPr>
        <a:xfrm>
          <a:off x="13652500" y="102639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123916</xdr:rowOff>
    </xdr:from>
    <xdr:to>
      <xdr:col>67</xdr:col>
      <xdr:colOff>101600</xdr:colOff>
      <xdr:row>60</xdr:row>
      <xdr:rowOff>54066</xdr:rowOff>
    </xdr:to>
    <xdr:sp macro="" textlink="">
      <xdr:nvSpPr>
        <xdr:cNvPr id="442" name="フローチャート: 判断 441"/>
        <xdr:cNvSpPr/>
      </xdr:nvSpPr>
      <xdr:spPr>
        <a:xfrm>
          <a:off x="12763500" y="10239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43" name="テキスト ボックス 442"/>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44" name="テキスト ボックス 443"/>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45" name="テキスト ボックス 444"/>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46" name="テキスト ボックス 445"/>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47" name="テキスト ボックス 446"/>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166370</xdr:rowOff>
    </xdr:from>
    <xdr:to>
      <xdr:col>85</xdr:col>
      <xdr:colOff>177800</xdr:colOff>
      <xdr:row>60</xdr:row>
      <xdr:rowOff>96520</xdr:rowOff>
    </xdr:to>
    <xdr:sp macro="" textlink="">
      <xdr:nvSpPr>
        <xdr:cNvPr id="448" name="楕円 447"/>
        <xdr:cNvSpPr/>
      </xdr:nvSpPr>
      <xdr:spPr>
        <a:xfrm>
          <a:off x="16268700" y="10281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59</xdr:row>
      <xdr:rowOff>17797</xdr:rowOff>
    </xdr:from>
    <xdr:ext cx="405111" cy="259045"/>
    <xdr:sp macro="" textlink="">
      <xdr:nvSpPr>
        <xdr:cNvPr id="449" name="【保健センター・保健所】&#10;有形固定資産減価償却率該当値テキスト"/>
        <xdr:cNvSpPr txBox="1"/>
      </xdr:nvSpPr>
      <xdr:spPr>
        <a:xfrm>
          <a:off x="16357600" y="10133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135346</xdr:rowOff>
    </xdr:from>
    <xdr:to>
      <xdr:col>81</xdr:col>
      <xdr:colOff>101600</xdr:colOff>
      <xdr:row>60</xdr:row>
      <xdr:rowOff>65496</xdr:rowOff>
    </xdr:to>
    <xdr:sp macro="" textlink="">
      <xdr:nvSpPr>
        <xdr:cNvPr id="450" name="楕円 449"/>
        <xdr:cNvSpPr/>
      </xdr:nvSpPr>
      <xdr:spPr>
        <a:xfrm>
          <a:off x="15430500" y="10250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60</xdr:row>
      <xdr:rowOff>14696</xdr:rowOff>
    </xdr:from>
    <xdr:to>
      <xdr:col>85</xdr:col>
      <xdr:colOff>127000</xdr:colOff>
      <xdr:row>60</xdr:row>
      <xdr:rowOff>45720</xdr:rowOff>
    </xdr:to>
    <xdr:cxnSp macro="">
      <xdr:nvCxnSpPr>
        <xdr:cNvPr id="451" name="直線コネクタ 450"/>
        <xdr:cNvCxnSpPr/>
      </xdr:nvCxnSpPr>
      <xdr:spPr>
        <a:xfrm>
          <a:off x="15481300" y="10301696"/>
          <a:ext cx="838200" cy="3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59</xdr:row>
      <xdr:rowOff>132080</xdr:rowOff>
    </xdr:from>
    <xdr:to>
      <xdr:col>76</xdr:col>
      <xdr:colOff>165100</xdr:colOff>
      <xdr:row>60</xdr:row>
      <xdr:rowOff>62230</xdr:rowOff>
    </xdr:to>
    <xdr:sp macro="" textlink="">
      <xdr:nvSpPr>
        <xdr:cNvPr id="452" name="楕円 451"/>
        <xdr:cNvSpPr/>
      </xdr:nvSpPr>
      <xdr:spPr>
        <a:xfrm>
          <a:off x="14541500" y="10247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60</xdr:row>
      <xdr:rowOff>11430</xdr:rowOff>
    </xdr:from>
    <xdr:to>
      <xdr:col>81</xdr:col>
      <xdr:colOff>50800</xdr:colOff>
      <xdr:row>60</xdr:row>
      <xdr:rowOff>14696</xdr:rowOff>
    </xdr:to>
    <xdr:cxnSp macro="">
      <xdr:nvCxnSpPr>
        <xdr:cNvPr id="453" name="直線コネクタ 452"/>
        <xdr:cNvCxnSpPr/>
      </xdr:nvCxnSpPr>
      <xdr:spPr>
        <a:xfrm>
          <a:off x="14592300" y="10298430"/>
          <a:ext cx="88900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84727</xdr:rowOff>
    </xdr:from>
    <xdr:to>
      <xdr:col>72</xdr:col>
      <xdr:colOff>38100</xdr:colOff>
      <xdr:row>60</xdr:row>
      <xdr:rowOff>14877</xdr:rowOff>
    </xdr:to>
    <xdr:sp macro="" textlink="">
      <xdr:nvSpPr>
        <xdr:cNvPr id="454" name="楕円 453"/>
        <xdr:cNvSpPr/>
      </xdr:nvSpPr>
      <xdr:spPr>
        <a:xfrm>
          <a:off x="13652500" y="102002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59</xdr:row>
      <xdr:rowOff>135527</xdr:rowOff>
    </xdr:from>
    <xdr:to>
      <xdr:col>76</xdr:col>
      <xdr:colOff>114300</xdr:colOff>
      <xdr:row>60</xdr:row>
      <xdr:rowOff>11430</xdr:rowOff>
    </xdr:to>
    <xdr:cxnSp macro="">
      <xdr:nvCxnSpPr>
        <xdr:cNvPr id="455" name="直線コネクタ 454"/>
        <xdr:cNvCxnSpPr/>
      </xdr:nvCxnSpPr>
      <xdr:spPr>
        <a:xfrm>
          <a:off x="13703300" y="10251077"/>
          <a:ext cx="889000" cy="47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60</xdr:row>
      <xdr:rowOff>71665</xdr:rowOff>
    </xdr:from>
    <xdr:to>
      <xdr:col>67</xdr:col>
      <xdr:colOff>101600</xdr:colOff>
      <xdr:row>61</xdr:row>
      <xdr:rowOff>1815</xdr:rowOff>
    </xdr:to>
    <xdr:sp macro="" textlink="">
      <xdr:nvSpPr>
        <xdr:cNvPr id="456" name="楕円 455"/>
        <xdr:cNvSpPr/>
      </xdr:nvSpPr>
      <xdr:spPr>
        <a:xfrm>
          <a:off x="12763500" y="10358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59</xdr:row>
      <xdr:rowOff>135527</xdr:rowOff>
    </xdr:from>
    <xdr:to>
      <xdr:col>71</xdr:col>
      <xdr:colOff>177800</xdr:colOff>
      <xdr:row>60</xdr:row>
      <xdr:rowOff>122465</xdr:rowOff>
    </xdr:to>
    <xdr:cxnSp macro="">
      <xdr:nvCxnSpPr>
        <xdr:cNvPr id="457" name="直線コネクタ 456"/>
        <xdr:cNvCxnSpPr/>
      </xdr:nvCxnSpPr>
      <xdr:spPr>
        <a:xfrm flipV="1">
          <a:off x="12814300" y="10251077"/>
          <a:ext cx="889000" cy="1583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82749</xdr:rowOff>
    </xdr:from>
    <xdr:ext cx="405111" cy="259045"/>
    <xdr:sp macro="" textlink="">
      <xdr:nvSpPr>
        <xdr:cNvPr id="458" name="n_1aveValue【保健センター・保健所】&#10;有形固定資産減価償却率"/>
        <xdr:cNvSpPr txBox="1"/>
      </xdr:nvSpPr>
      <xdr:spPr>
        <a:xfrm>
          <a:off x="15266044" y="103697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94178</xdr:rowOff>
    </xdr:from>
    <xdr:ext cx="405111" cy="259045"/>
    <xdr:sp macro="" textlink="">
      <xdr:nvSpPr>
        <xdr:cNvPr id="459" name="n_2aveValue【保健センター・保健所】&#10;有形固定資産減価償却率"/>
        <xdr:cNvSpPr txBox="1"/>
      </xdr:nvSpPr>
      <xdr:spPr>
        <a:xfrm>
          <a:off x="14389744" y="103811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69686</xdr:rowOff>
    </xdr:from>
    <xdr:ext cx="405111" cy="259045"/>
    <xdr:sp macro="" textlink="">
      <xdr:nvSpPr>
        <xdr:cNvPr id="460" name="n_3aveValue【保健センター・保健所】&#10;有形固定資産減価償却率"/>
        <xdr:cNvSpPr txBox="1"/>
      </xdr:nvSpPr>
      <xdr:spPr>
        <a:xfrm>
          <a:off x="13500744" y="1035668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70593</xdr:rowOff>
    </xdr:from>
    <xdr:ext cx="405111" cy="259045"/>
    <xdr:sp macro="" textlink="">
      <xdr:nvSpPr>
        <xdr:cNvPr id="461" name="n_4aveValue【保健センター・保健所】&#10;有形固定資産減価償却率"/>
        <xdr:cNvSpPr txBox="1"/>
      </xdr:nvSpPr>
      <xdr:spPr>
        <a:xfrm>
          <a:off x="12611744" y="100146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58</xdr:row>
      <xdr:rowOff>82023</xdr:rowOff>
    </xdr:from>
    <xdr:ext cx="405111" cy="259045"/>
    <xdr:sp macro="" textlink="">
      <xdr:nvSpPr>
        <xdr:cNvPr id="462" name="n_1mainValue【保健センター・保健所】&#10;有形固定資産減価償却率"/>
        <xdr:cNvSpPr txBox="1"/>
      </xdr:nvSpPr>
      <xdr:spPr>
        <a:xfrm>
          <a:off x="15266044" y="100261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78757</xdr:rowOff>
    </xdr:from>
    <xdr:ext cx="405111" cy="259045"/>
    <xdr:sp macro="" textlink="">
      <xdr:nvSpPr>
        <xdr:cNvPr id="463" name="n_2mainValue【保健センター・保健所】&#10;有形固定資産減価償却率"/>
        <xdr:cNvSpPr txBox="1"/>
      </xdr:nvSpPr>
      <xdr:spPr>
        <a:xfrm>
          <a:off x="14389744" y="10022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31404</xdr:rowOff>
    </xdr:from>
    <xdr:ext cx="405111" cy="259045"/>
    <xdr:sp macro="" textlink="">
      <xdr:nvSpPr>
        <xdr:cNvPr id="464" name="n_3mainValue【保健センター・保健所】&#10;有形固定資産減価償却率"/>
        <xdr:cNvSpPr txBox="1"/>
      </xdr:nvSpPr>
      <xdr:spPr>
        <a:xfrm>
          <a:off x="13500744" y="99755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164392</xdr:rowOff>
    </xdr:from>
    <xdr:ext cx="405111" cy="259045"/>
    <xdr:sp macro="" textlink="">
      <xdr:nvSpPr>
        <xdr:cNvPr id="465" name="n_4mainValue【保健センター・保健所】&#10;有形固定資産減価償却率"/>
        <xdr:cNvSpPr txBox="1"/>
      </xdr:nvSpPr>
      <xdr:spPr>
        <a:xfrm>
          <a:off x="12611744" y="104513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66" name="正方形/長方形 465"/>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67" name="正方形/長方形 466"/>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68" name="正方形/長方形 467"/>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69" name="正方形/長方形 468"/>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70" name="正方形/長方形 469"/>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71" name="正方形/長方形 470"/>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72" name="正方形/長方形 471"/>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73" name="正方形/長方形 472"/>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74" name="テキスト ボックス 473"/>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75" name="直線コネクタ 474"/>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63</xdr:row>
      <xdr:rowOff>57150</xdr:rowOff>
    </xdr:from>
    <xdr:to>
      <xdr:col>120</xdr:col>
      <xdr:colOff>114300</xdr:colOff>
      <xdr:row>63</xdr:row>
      <xdr:rowOff>57150</xdr:rowOff>
    </xdr:to>
    <xdr:cxnSp macro="">
      <xdr:nvCxnSpPr>
        <xdr:cNvPr id="476" name="直線コネクタ 475"/>
        <xdr:cNvCxnSpPr/>
      </xdr:nvCxnSpPr>
      <xdr:spPr>
        <a:xfrm>
          <a:off x="18288000" y="1085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62</xdr:row>
      <xdr:rowOff>86377</xdr:rowOff>
    </xdr:from>
    <xdr:ext cx="467179" cy="259045"/>
    <xdr:sp macro="" textlink="">
      <xdr:nvSpPr>
        <xdr:cNvPr id="477" name="テキスト ボックス 476"/>
        <xdr:cNvSpPr txBox="1"/>
      </xdr:nvSpPr>
      <xdr:spPr>
        <a:xfrm>
          <a:off x="17820821" y="1071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478" name="直線コネクタ 477"/>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479" name="テキスト ボックス 478"/>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114300</xdr:rowOff>
    </xdr:from>
    <xdr:to>
      <xdr:col>120</xdr:col>
      <xdr:colOff>114300</xdr:colOff>
      <xdr:row>56</xdr:row>
      <xdr:rowOff>114300</xdr:rowOff>
    </xdr:to>
    <xdr:cxnSp macro="">
      <xdr:nvCxnSpPr>
        <xdr:cNvPr id="480" name="直線コネクタ 479"/>
        <xdr:cNvCxnSpPr/>
      </xdr:nvCxnSpPr>
      <xdr:spPr>
        <a:xfrm>
          <a:off x="18288000" y="971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143527</xdr:rowOff>
    </xdr:from>
    <xdr:ext cx="467179" cy="259045"/>
    <xdr:sp macro="" textlink="">
      <xdr:nvSpPr>
        <xdr:cNvPr id="481" name="テキスト ボックス 480"/>
        <xdr:cNvSpPr txBox="1"/>
      </xdr:nvSpPr>
      <xdr:spPr>
        <a:xfrm>
          <a:off x="17820821" y="957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82" name="直線コネクタ 481"/>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483" name="テキスト ボックス 482"/>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84" name="【保健センター・保健所】&#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571</xdr:rowOff>
    </xdr:from>
    <xdr:to>
      <xdr:col>116</xdr:col>
      <xdr:colOff>62864</xdr:colOff>
      <xdr:row>63</xdr:row>
      <xdr:rowOff>46863</xdr:rowOff>
    </xdr:to>
    <xdr:cxnSp macro="">
      <xdr:nvCxnSpPr>
        <xdr:cNvPr id="485" name="直線コネクタ 484"/>
        <xdr:cNvCxnSpPr/>
      </xdr:nvCxnSpPr>
      <xdr:spPr>
        <a:xfrm flipV="1">
          <a:off x="22160864" y="9601771"/>
          <a:ext cx="0" cy="12464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50690</xdr:rowOff>
    </xdr:from>
    <xdr:ext cx="469744" cy="259045"/>
    <xdr:sp macro="" textlink="">
      <xdr:nvSpPr>
        <xdr:cNvPr id="486" name="【保健センター・保健所】&#10;一人当たり面積最小値テキスト"/>
        <xdr:cNvSpPr txBox="1"/>
      </xdr:nvSpPr>
      <xdr:spPr>
        <a:xfrm>
          <a:off x="22199600" y="108520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46863</xdr:rowOff>
    </xdr:from>
    <xdr:to>
      <xdr:col>116</xdr:col>
      <xdr:colOff>152400</xdr:colOff>
      <xdr:row>63</xdr:row>
      <xdr:rowOff>46863</xdr:rowOff>
    </xdr:to>
    <xdr:cxnSp macro="">
      <xdr:nvCxnSpPr>
        <xdr:cNvPr id="487" name="直線コネクタ 486"/>
        <xdr:cNvCxnSpPr/>
      </xdr:nvCxnSpPr>
      <xdr:spPr>
        <a:xfrm>
          <a:off x="22072600" y="108482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118698</xdr:rowOff>
    </xdr:from>
    <xdr:ext cx="469744" cy="259045"/>
    <xdr:sp macro="" textlink="">
      <xdr:nvSpPr>
        <xdr:cNvPr id="488" name="【保健センター・保健所】&#10;一人当たり面積最大値テキスト"/>
        <xdr:cNvSpPr txBox="1"/>
      </xdr:nvSpPr>
      <xdr:spPr>
        <a:xfrm>
          <a:off x="22199600" y="93769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571</xdr:rowOff>
    </xdr:from>
    <xdr:to>
      <xdr:col>116</xdr:col>
      <xdr:colOff>152400</xdr:colOff>
      <xdr:row>56</xdr:row>
      <xdr:rowOff>571</xdr:rowOff>
    </xdr:to>
    <xdr:cxnSp macro="">
      <xdr:nvCxnSpPr>
        <xdr:cNvPr id="489" name="直線コネクタ 488"/>
        <xdr:cNvCxnSpPr/>
      </xdr:nvCxnSpPr>
      <xdr:spPr>
        <a:xfrm>
          <a:off x="22072600" y="96017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61358</xdr:rowOff>
    </xdr:from>
    <xdr:ext cx="469744" cy="259045"/>
    <xdr:sp macro="" textlink="">
      <xdr:nvSpPr>
        <xdr:cNvPr id="490" name="【保健センター・保健所】&#10;一人当たり面積平均値テキスト"/>
        <xdr:cNvSpPr txBox="1"/>
      </xdr:nvSpPr>
      <xdr:spPr>
        <a:xfrm>
          <a:off x="22199600" y="1051980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82931</xdr:rowOff>
    </xdr:from>
    <xdr:to>
      <xdr:col>116</xdr:col>
      <xdr:colOff>114300</xdr:colOff>
      <xdr:row>62</xdr:row>
      <xdr:rowOff>13081</xdr:rowOff>
    </xdr:to>
    <xdr:sp macro="" textlink="">
      <xdr:nvSpPr>
        <xdr:cNvPr id="491" name="フローチャート: 判断 490"/>
        <xdr:cNvSpPr/>
      </xdr:nvSpPr>
      <xdr:spPr>
        <a:xfrm>
          <a:off x="22110700" y="10541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92646</xdr:rowOff>
    </xdr:from>
    <xdr:to>
      <xdr:col>112</xdr:col>
      <xdr:colOff>38100</xdr:colOff>
      <xdr:row>62</xdr:row>
      <xdr:rowOff>22796</xdr:rowOff>
    </xdr:to>
    <xdr:sp macro="" textlink="">
      <xdr:nvSpPr>
        <xdr:cNvPr id="492" name="フローチャート: 判断 491"/>
        <xdr:cNvSpPr/>
      </xdr:nvSpPr>
      <xdr:spPr>
        <a:xfrm>
          <a:off x="21272500" y="105510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110934</xdr:rowOff>
    </xdr:from>
    <xdr:to>
      <xdr:col>107</xdr:col>
      <xdr:colOff>101600</xdr:colOff>
      <xdr:row>62</xdr:row>
      <xdr:rowOff>41084</xdr:rowOff>
    </xdr:to>
    <xdr:sp macro="" textlink="">
      <xdr:nvSpPr>
        <xdr:cNvPr id="493" name="フローチャート: 判断 492"/>
        <xdr:cNvSpPr/>
      </xdr:nvSpPr>
      <xdr:spPr>
        <a:xfrm>
          <a:off x="20383500" y="10569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134938</xdr:rowOff>
    </xdr:from>
    <xdr:to>
      <xdr:col>102</xdr:col>
      <xdr:colOff>165100</xdr:colOff>
      <xdr:row>62</xdr:row>
      <xdr:rowOff>65088</xdr:rowOff>
    </xdr:to>
    <xdr:sp macro="" textlink="">
      <xdr:nvSpPr>
        <xdr:cNvPr id="494" name="フローチャート: 判断 493"/>
        <xdr:cNvSpPr/>
      </xdr:nvSpPr>
      <xdr:spPr>
        <a:xfrm>
          <a:off x="19494500" y="10593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116078</xdr:rowOff>
    </xdr:from>
    <xdr:to>
      <xdr:col>98</xdr:col>
      <xdr:colOff>38100</xdr:colOff>
      <xdr:row>62</xdr:row>
      <xdr:rowOff>46228</xdr:rowOff>
    </xdr:to>
    <xdr:sp macro="" textlink="">
      <xdr:nvSpPr>
        <xdr:cNvPr id="495" name="フローチャート: 判断 494"/>
        <xdr:cNvSpPr/>
      </xdr:nvSpPr>
      <xdr:spPr>
        <a:xfrm>
          <a:off x="18605500" y="10574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496" name="テキスト ボックス 495"/>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497" name="テキスト ボックス 496"/>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498" name="テキスト ボックス 497"/>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499" name="テキスト ボックス 498"/>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00" name="テキスト ボックス 499"/>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145796</xdr:rowOff>
    </xdr:from>
    <xdr:to>
      <xdr:col>116</xdr:col>
      <xdr:colOff>114300</xdr:colOff>
      <xdr:row>59</xdr:row>
      <xdr:rowOff>75946</xdr:rowOff>
    </xdr:to>
    <xdr:sp macro="" textlink="">
      <xdr:nvSpPr>
        <xdr:cNvPr id="501" name="楕円 500"/>
        <xdr:cNvSpPr/>
      </xdr:nvSpPr>
      <xdr:spPr>
        <a:xfrm>
          <a:off x="22110700" y="10089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57</xdr:row>
      <xdr:rowOff>168673</xdr:rowOff>
    </xdr:from>
    <xdr:ext cx="469744" cy="259045"/>
    <xdr:sp macro="" textlink="">
      <xdr:nvSpPr>
        <xdr:cNvPr id="502" name="【保健センター・保健所】&#10;一人当たり面積該当値テキスト"/>
        <xdr:cNvSpPr txBox="1"/>
      </xdr:nvSpPr>
      <xdr:spPr>
        <a:xfrm>
          <a:off x="22199600" y="99413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158369</xdr:rowOff>
    </xdr:from>
    <xdr:to>
      <xdr:col>112</xdr:col>
      <xdr:colOff>38100</xdr:colOff>
      <xdr:row>59</xdr:row>
      <xdr:rowOff>88519</xdr:rowOff>
    </xdr:to>
    <xdr:sp macro="" textlink="">
      <xdr:nvSpPr>
        <xdr:cNvPr id="503" name="楕円 502"/>
        <xdr:cNvSpPr/>
      </xdr:nvSpPr>
      <xdr:spPr>
        <a:xfrm>
          <a:off x="21272500" y="101024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59</xdr:row>
      <xdr:rowOff>25146</xdr:rowOff>
    </xdr:from>
    <xdr:to>
      <xdr:col>116</xdr:col>
      <xdr:colOff>63500</xdr:colOff>
      <xdr:row>59</xdr:row>
      <xdr:rowOff>37719</xdr:rowOff>
    </xdr:to>
    <xdr:cxnSp macro="">
      <xdr:nvCxnSpPr>
        <xdr:cNvPr id="504" name="直線コネクタ 503"/>
        <xdr:cNvCxnSpPr/>
      </xdr:nvCxnSpPr>
      <xdr:spPr>
        <a:xfrm flipV="1">
          <a:off x="21323300" y="10140696"/>
          <a:ext cx="838200" cy="12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164084</xdr:rowOff>
    </xdr:from>
    <xdr:to>
      <xdr:col>107</xdr:col>
      <xdr:colOff>101600</xdr:colOff>
      <xdr:row>59</xdr:row>
      <xdr:rowOff>94234</xdr:rowOff>
    </xdr:to>
    <xdr:sp macro="" textlink="">
      <xdr:nvSpPr>
        <xdr:cNvPr id="505" name="楕円 504"/>
        <xdr:cNvSpPr/>
      </xdr:nvSpPr>
      <xdr:spPr>
        <a:xfrm>
          <a:off x="20383500" y="10108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37719</xdr:rowOff>
    </xdr:from>
    <xdr:to>
      <xdr:col>111</xdr:col>
      <xdr:colOff>177800</xdr:colOff>
      <xdr:row>59</xdr:row>
      <xdr:rowOff>43434</xdr:rowOff>
    </xdr:to>
    <xdr:cxnSp macro="">
      <xdr:nvCxnSpPr>
        <xdr:cNvPr id="506" name="直線コネクタ 505"/>
        <xdr:cNvCxnSpPr/>
      </xdr:nvCxnSpPr>
      <xdr:spPr>
        <a:xfrm flipV="1">
          <a:off x="20434300" y="10153269"/>
          <a:ext cx="8890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59</xdr:row>
      <xdr:rowOff>2349</xdr:rowOff>
    </xdr:from>
    <xdr:to>
      <xdr:col>102</xdr:col>
      <xdr:colOff>165100</xdr:colOff>
      <xdr:row>59</xdr:row>
      <xdr:rowOff>103949</xdr:rowOff>
    </xdr:to>
    <xdr:sp macro="" textlink="">
      <xdr:nvSpPr>
        <xdr:cNvPr id="507" name="楕円 506"/>
        <xdr:cNvSpPr/>
      </xdr:nvSpPr>
      <xdr:spPr>
        <a:xfrm>
          <a:off x="19494500" y="10117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59</xdr:row>
      <xdr:rowOff>43434</xdr:rowOff>
    </xdr:from>
    <xdr:to>
      <xdr:col>107</xdr:col>
      <xdr:colOff>50800</xdr:colOff>
      <xdr:row>59</xdr:row>
      <xdr:rowOff>53149</xdr:rowOff>
    </xdr:to>
    <xdr:cxnSp macro="">
      <xdr:nvCxnSpPr>
        <xdr:cNvPr id="508" name="直線コネクタ 507"/>
        <xdr:cNvCxnSpPr/>
      </xdr:nvCxnSpPr>
      <xdr:spPr>
        <a:xfrm flipV="1">
          <a:off x="19545300" y="10158984"/>
          <a:ext cx="889000" cy="9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59</xdr:row>
      <xdr:rowOff>97219</xdr:rowOff>
    </xdr:from>
    <xdr:to>
      <xdr:col>98</xdr:col>
      <xdr:colOff>38100</xdr:colOff>
      <xdr:row>60</xdr:row>
      <xdr:rowOff>27369</xdr:rowOff>
    </xdr:to>
    <xdr:sp macro="" textlink="">
      <xdr:nvSpPr>
        <xdr:cNvPr id="509" name="楕円 508"/>
        <xdr:cNvSpPr/>
      </xdr:nvSpPr>
      <xdr:spPr>
        <a:xfrm>
          <a:off x="18605500" y="102127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59</xdr:row>
      <xdr:rowOff>53149</xdr:rowOff>
    </xdr:from>
    <xdr:to>
      <xdr:col>102</xdr:col>
      <xdr:colOff>114300</xdr:colOff>
      <xdr:row>59</xdr:row>
      <xdr:rowOff>148019</xdr:rowOff>
    </xdr:to>
    <xdr:cxnSp macro="">
      <xdr:nvCxnSpPr>
        <xdr:cNvPr id="510" name="直線コネクタ 509"/>
        <xdr:cNvCxnSpPr/>
      </xdr:nvCxnSpPr>
      <xdr:spPr>
        <a:xfrm flipV="1">
          <a:off x="18656300" y="10168699"/>
          <a:ext cx="889000" cy="94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62</xdr:row>
      <xdr:rowOff>13923</xdr:rowOff>
    </xdr:from>
    <xdr:ext cx="469744" cy="259045"/>
    <xdr:sp macro="" textlink="">
      <xdr:nvSpPr>
        <xdr:cNvPr id="511" name="n_1aveValue【保健センター・保健所】&#10;一人当たり面積"/>
        <xdr:cNvSpPr txBox="1"/>
      </xdr:nvSpPr>
      <xdr:spPr>
        <a:xfrm>
          <a:off x="21075727" y="106438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32211</xdr:rowOff>
    </xdr:from>
    <xdr:ext cx="469744" cy="259045"/>
    <xdr:sp macro="" textlink="">
      <xdr:nvSpPr>
        <xdr:cNvPr id="512" name="n_2aveValue【保健センター・保健所】&#10;一人当たり面積"/>
        <xdr:cNvSpPr txBox="1"/>
      </xdr:nvSpPr>
      <xdr:spPr>
        <a:xfrm>
          <a:off x="20199427" y="106621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56215</xdr:rowOff>
    </xdr:from>
    <xdr:ext cx="469744" cy="259045"/>
    <xdr:sp macro="" textlink="">
      <xdr:nvSpPr>
        <xdr:cNvPr id="513" name="n_3aveValue【保健センター・保健所】&#10;一人当たり面積"/>
        <xdr:cNvSpPr txBox="1"/>
      </xdr:nvSpPr>
      <xdr:spPr>
        <a:xfrm>
          <a:off x="19310427" y="106861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37355</xdr:rowOff>
    </xdr:from>
    <xdr:ext cx="469744" cy="259045"/>
    <xdr:sp macro="" textlink="">
      <xdr:nvSpPr>
        <xdr:cNvPr id="514" name="n_4aveValue【保健センター・保健所】&#10;一人当たり面積"/>
        <xdr:cNvSpPr txBox="1"/>
      </xdr:nvSpPr>
      <xdr:spPr>
        <a:xfrm>
          <a:off x="18421427" y="1066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57</xdr:row>
      <xdr:rowOff>105046</xdr:rowOff>
    </xdr:from>
    <xdr:ext cx="469744" cy="259045"/>
    <xdr:sp macro="" textlink="">
      <xdr:nvSpPr>
        <xdr:cNvPr id="515" name="n_1mainValue【保健センター・保健所】&#10;一人当たり面積"/>
        <xdr:cNvSpPr txBox="1"/>
      </xdr:nvSpPr>
      <xdr:spPr>
        <a:xfrm>
          <a:off x="21075727" y="98776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57</xdr:row>
      <xdr:rowOff>110761</xdr:rowOff>
    </xdr:from>
    <xdr:ext cx="469744" cy="259045"/>
    <xdr:sp macro="" textlink="">
      <xdr:nvSpPr>
        <xdr:cNvPr id="516" name="n_2mainValue【保健センター・保健所】&#10;一人当たり面積"/>
        <xdr:cNvSpPr txBox="1"/>
      </xdr:nvSpPr>
      <xdr:spPr>
        <a:xfrm>
          <a:off x="20199427" y="98834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57</xdr:row>
      <xdr:rowOff>120476</xdr:rowOff>
    </xdr:from>
    <xdr:ext cx="469744" cy="259045"/>
    <xdr:sp macro="" textlink="">
      <xdr:nvSpPr>
        <xdr:cNvPr id="517" name="n_3mainValue【保健センター・保健所】&#10;一人当たり面積"/>
        <xdr:cNvSpPr txBox="1"/>
      </xdr:nvSpPr>
      <xdr:spPr>
        <a:xfrm>
          <a:off x="19310427" y="98931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58</xdr:row>
      <xdr:rowOff>43896</xdr:rowOff>
    </xdr:from>
    <xdr:ext cx="469744" cy="259045"/>
    <xdr:sp macro="" textlink="">
      <xdr:nvSpPr>
        <xdr:cNvPr id="518" name="n_4mainValue【保健センター・保健所】&#10;一人当たり面積"/>
        <xdr:cNvSpPr txBox="1"/>
      </xdr:nvSpPr>
      <xdr:spPr>
        <a:xfrm>
          <a:off x="18421427" y="99879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19" name="正方形/長方形 518"/>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20" name="正方形/長方形 519"/>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21" name="正方形/長方形 520"/>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22" name="正方形/長方形 521"/>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23" name="正方形/長方形 522"/>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24" name="正方形/長方形 523"/>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25" name="正方形/長方形 524"/>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26" name="正方形/長方形 525"/>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27" name="テキスト ボックス 526"/>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28" name="直線コネクタ 527"/>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529" name="テキスト ボックス 528"/>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530" name="直線コネクタ 529"/>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531" name="テキスト ボックス 530"/>
        <xdr:cNvSpPr txBox="1"/>
      </xdr:nvSpPr>
      <xdr:spPr>
        <a:xfrm>
          <a:off x="11978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532" name="直線コネクタ 531"/>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533" name="テキスト ボックス 532"/>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534" name="直線コネクタ 533"/>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535" name="テキスト ボックス 534"/>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536" name="直線コネクタ 535"/>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537" name="テキスト ボックス 536"/>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538" name="直線コネクタ 537"/>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539" name="テキスト ボックス 538"/>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540" name="直線コネクタ 539"/>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541" name="テキスト ボックス 540"/>
        <xdr:cNvSpPr txBox="1"/>
      </xdr:nvSpPr>
      <xdr:spPr>
        <a:xfrm>
          <a:off x="12107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42" name="直線コネクタ 541"/>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543"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109945</xdr:rowOff>
    </xdr:from>
    <xdr:to>
      <xdr:col>85</xdr:col>
      <xdr:colOff>126364</xdr:colOff>
      <xdr:row>86</xdr:row>
      <xdr:rowOff>168729</xdr:rowOff>
    </xdr:to>
    <xdr:cxnSp macro="">
      <xdr:nvCxnSpPr>
        <xdr:cNvPr id="544" name="直線コネクタ 543"/>
        <xdr:cNvCxnSpPr/>
      </xdr:nvCxnSpPr>
      <xdr:spPr>
        <a:xfrm flipV="1">
          <a:off x="16318864" y="13311595"/>
          <a:ext cx="0" cy="16018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545" name="【消防施設】&#10;有形固定資産減価償却率最小値テキスト"/>
        <xdr:cNvSpPr txBox="1"/>
      </xdr:nvSpPr>
      <xdr:spPr>
        <a:xfrm>
          <a:off x="16357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546" name="直線コネクタ 545"/>
        <xdr:cNvCxnSpPr/>
      </xdr:nvCxnSpPr>
      <xdr:spPr>
        <a:xfrm>
          <a:off x="16230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56622</xdr:rowOff>
    </xdr:from>
    <xdr:ext cx="340478" cy="259045"/>
    <xdr:sp macro="" textlink="">
      <xdr:nvSpPr>
        <xdr:cNvPr id="547" name="【消防施設】&#10;有形固定資産減価償却率最大値テキスト"/>
        <xdr:cNvSpPr txBox="1"/>
      </xdr:nvSpPr>
      <xdr:spPr>
        <a:xfrm>
          <a:off x="16357600" y="1308682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109945</xdr:rowOff>
    </xdr:from>
    <xdr:to>
      <xdr:col>86</xdr:col>
      <xdr:colOff>25400</xdr:colOff>
      <xdr:row>77</xdr:row>
      <xdr:rowOff>109945</xdr:rowOff>
    </xdr:to>
    <xdr:cxnSp macro="">
      <xdr:nvCxnSpPr>
        <xdr:cNvPr id="548" name="直線コネクタ 547"/>
        <xdr:cNvCxnSpPr/>
      </xdr:nvCxnSpPr>
      <xdr:spPr>
        <a:xfrm>
          <a:off x="16230600" y="133115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133911</xdr:rowOff>
    </xdr:from>
    <xdr:ext cx="405111" cy="259045"/>
    <xdr:sp macro="" textlink="">
      <xdr:nvSpPr>
        <xdr:cNvPr id="549" name="【消防施設】&#10;有形固定資産減価償却率平均値テキスト"/>
        <xdr:cNvSpPr txBox="1"/>
      </xdr:nvSpPr>
      <xdr:spPr>
        <a:xfrm>
          <a:off x="16357600" y="1419281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155484</xdr:rowOff>
    </xdr:from>
    <xdr:to>
      <xdr:col>85</xdr:col>
      <xdr:colOff>177800</xdr:colOff>
      <xdr:row>83</xdr:row>
      <xdr:rowOff>85634</xdr:rowOff>
    </xdr:to>
    <xdr:sp macro="" textlink="">
      <xdr:nvSpPr>
        <xdr:cNvPr id="550" name="フローチャート: 判断 549"/>
        <xdr:cNvSpPr/>
      </xdr:nvSpPr>
      <xdr:spPr>
        <a:xfrm>
          <a:off x="16268700" y="14214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116295</xdr:rowOff>
    </xdr:from>
    <xdr:to>
      <xdr:col>81</xdr:col>
      <xdr:colOff>101600</xdr:colOff>
      <xdr:row>83</xdr:row>
      <xdr:rowOff>46445</xdr:rowOff>
    </xdr:to>
    <xdr:sp macro="" textlink="">
      <xdr:nvSpPr>
        <xdr:cNvPr id="551" name="フローチャート: 判断 550"/>
        <xdr:cNvSpPr/>
      </xdr:nvSpPr>
      <xdr:spPr>
        <a:xfrm>
          <a:off x="15430500" y="14175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137523</xdr:rowOff>
    </xdr:from>
    <xdr:to>
      <xdr:col>76</xdr:col>
      <xdr:colOff>165100</xdr:colOff>
      <xdr:row>83</xdr:row>
      <xdr:rowOff>67673</xdr:rowOff>
    </xdr:to>
    <xdr:sp macro="" textlink="">
      <xdr:nvSpPr>
        <xdr:cNvPr id="552" name="フローチャート: 判断 551"/>
        <xdr:cNvSpPr/>
      </xdr:nvSpPr>
      <xdr:spPr>
        <a:xfrm>
          <a:off x="14541500" y="14196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83</xdr:row>
      <xdr:rowOff>28121</xdr:rowOff>
    </xdr:from>
    <xdr:to>
      <xdr:col>72</xdr:col>
      <xdr:colOff>38100</xdr:colOff>
      <xdr:row>83</xdr:row>
      <xdr:rowOff>129721</xdr:rowOff>
    </xdr:to>
    <xdr:sp macro="" textlink="">
      <xdr:nvSpPr>
        <xdr:cNvPr id="553" name="フローチャート: 判断 552"/>
        <xdr:cNvSpPr/>
      </xdr:nvSpPr>
      <xdr:spPr>
        <a:xfrm>
          <a:off x="13652500" y="142584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83</xdr:row>
      <xdr:rowOff>5262</xdr:rowOff>
    </xdr:from>
    <xdr:to>
      <xdr:col>67</xdr:col>
      <xdr:colOff>101600</xdr:colOff>
      <xdr:row>83</xdr:row>
      <xdr:rowOff>106862</xdr:rowOff>
    </xdr:to>
    <xdr:sp macro="" textlink="">
      <xdr:nvSpPr>
        <xdr:cNvPr id="554" name="フローチャート: 判断 553"/>
        <xdr:cNvSpPr/>
      </xdr:nvSpPr>
      <xdr:spPr>
        <a:xfrm>
          <a:off x="12763500" y="14235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555" name="テキスト ボックス 554"/>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56" name="テキスト ボックス 555"/>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57" name="テキスト ボックス 556"/>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58" name="テキスト ボックス 557"/>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59" name="テキスト ボックス 558"/>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37919</xdr:rowOff>
    </xdr:from>
    <xdr:to>
      <xdr:col>85</xdr:col>
      <xdr:colOff>177800</xdr:colOff>
      <xdr:row>82</xdr:row>
      <xdr:rowOff>139519</xdr:rowOff>
    </xdr:to>
    <xdr:sp macro="" textlink="">
      <xdr:nvSpPr>
        <xdr:cNvPr id="560" name="楕円 559"/>
        <xdr:cNvSpPr/>
      </xdr:nvSpPr>
      <xdr:spPr>
        <a:xfrm>
          <a:off x="16268700" y="14096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81</xdr:row>
      <xdr:rowOff>60796</xdr:rowOff>
    </xdr:from>
    <xdr:ext cx="405111" cy="259045"/>
    <xdr:sp macro="" textlink="">
      <xdr:nvSpPr>
        <xdr:cNvPr id="561" name="【消防施設】&#10;有形固定資産減価償却率該当値テキスト"/>
        <xdr:cNvSpPr txBox="1"/>
      </xdr:nvSpPr>
      <xdr:spPr>
        <a:xfrm>
          <a:off x="16357600" y="139482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82</xdr:row>
      <xdr:rowOff>10161</xdr:rowOff>
    </xdr:from>
    <xdr:to>
      <xdr:col>81</xdr:col>
      <xdr:colOff>101600</xdr:colOff>
      <xdr:row>82</xdr:row>
      <xdr:rowOff>111761</xdr:rowOff>
    </xdr:to>
    <xdr:sp macro="" textlink="">
      <xdr:nvSpPr>
        <xdr:cNvPr id="562" name="楕円 561"/>
        <xdr:cNvSpPr/>
      </xdr:nvSpPr>
      <xdr:spPr>
        <a:xfrm>
          <a:off x="15430500" y="14069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82</xdr:row>
      <xdr:rowOff>60961</xdr:rowOff>
    </xdr:from>
    <xdr:to>
      <xdr:col>85</xdr:col>
      <xdr:colOff>127000</xdr:colOff>
      <xdr:row>82</xdr:row>
      <xdr:rowOff>88719</xdr:rowOff>
    </xdr:to>
    <xdr:cxnSp macro="">
      <xdr:nvCxnSpPr>
        <xdr:cNvPr id="563" name="直線コネクタ 562"/>
        <xdr:cNvCxnSpPr/>
      </xdr:nvCxnSpPr>
      <xdr:spPr>
        <a:xfrm>
          <a:off x="15481300" y="14119861"/>
          <a:ext cx="8382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81</xdr:row>
      <xdr:rowOff>96701</xdr:rowOff>
    </xdr:from>
    <xdr:to>
      <xdr:col>76</xdr:col>
      <xdr:colOff>165100</xdr:colOff>
      <xdr:row>82</xdr:row>
      <xdr:rowOff>26851</xdr:rowOff>
    </xdr:to>
    <xdr:sp macro="" textlink="">
      <xdr:nvSpPr>
        <xdr:cNvPr id="564" name="楕円 563"/>
        <xdr:cNvSpPr/>
      </xdr:nvSpPr>
      <xdr:spPr>
        <a:xfrm>
          <a:off x="14541500" y="13984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81</xdr:row>
      <xdr:rowOff>147501</xdr:rowOff>
    </xdr:from>
    <xdr:to>
      <xdr:col>81</xdr:col>
      <xdr:colOff>50800</xdr:colOff>
      <xdr:row>82</xdr:row>
      <xdr:rowOff>60961</xdr:rowOff>
    </xdr:to>
    <xdr:cxnSp macro="">
      <xdr:nvCxnSpPr>
        <xdr:cNvPr id="565" name="直線コネクタ 564"/>
        <xdr:cNvCxnSpPr/>
      </xdr:nvCxnSpPr>
      <xdr:spPr>
        <a:xfrm>
          <a:off x="14592300" y="14034951"/>
          <a:ext cx="889000" cy="84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83</xdr:row>
      <xdr:rowOff>163649</xdr:rowOff>
    </xdr:from>
    <xdr:to>
      <xdr:col>72</xdr:col>
      <xdr:colOff>38100</xdr:colOff>
      <xdr:row>84</xdr:row>
      <xdr:rowOff>93799</xdr:rowOff>
    </xdr:to>
    <xdr:sp macro="" textlink="">
      <xdr:nvSpPr>
        <xdr:cNvPr id="566" name="楕円 565"/>
        <xdr:cNvSpPr/>
      </xdr:nvSpPr>
      <xdr:spPr>
        <a:xfrm>
          <a:off x="13652500" y="14393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81</xdr:row>
      <xdr:rowOff>147501</xdr:rowOff>
    </xdr:from>
    <xdr:to>
      <xdr:col>76</xdr:col>
      <xdr:colOff>114300</xdr:colOff>
      <xdr:row>84</xdr:row>
      <xdr:rowOff>42999</xdr:rowOff>
    </xdr:to>
    <xdr:cxnSp macro="">
      <xdr:nvCxnSpPr>
        <xdr:cNvPr id="567" name="直線コネクタ 566"/>
        <xdr:cNvCxnSpPr/>
      </xdr:nvCxnSpPr>
      <xdr:spPr>
        <a:xfrm flipV="1">
          <a:off x="13703300" y="14034951"/>
          <a:ext cx="889000" cy="409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81</xdr:row>
      <xdr:rowOff>96701</xdr:rowOff>
    </xdr:from>
    <xdr:to>
      <xdr:col>67</xdr:col>
      <xdr:colOff>101600</xdr:colOff>
      <xdr:row>82</xdr:row>
      <xdr:rowOff>26851</xdr:rowOff>
    </xdr:to>
    <xdr:sp macro="" textlink="">
      <xdr:nvSpPr>
        <xdr:cNvPr id="568" name="楕円 567"/>
        <xdr:cNvSpPr/>
      </xdr:nvSpPr>
      <xdr:spPr>
        <a:xfrm>
          <a:off x="12763500" y="13984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81</xdr:row>
      <xdr:rowOff>147501</xdr:rowOff>
    </xdr:from>
    <xdr:to>
      <xdr:col>71</xdr:col>
      <xdr:colOff>177800</xdr:colOff>
      <xdr:row>84</xdr:row>
      <xdr:rowOff>42999</xdr:rowOff>
    </xdr:to>
    <xdr:cxnSp macro="">
      <xdr:nvCxnSpPr>
        <xdr:cNvPr id="569" name="直線コネクタ 568"/>
        <xdr:cNvCxnSpPr/>
      </xdr:nvCxnSpPr>
      <xdr:spPr>
        <a:xfrm>
          <a:off x="12814300" y="14034951"/>
          <a:ext cx="889000" cy="409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83</xdr:row>
      <xdr:rowOff>37572</xdr:rowOff>
    </xdr:from>
    <xdr:ext cx="405111" cy="259045"/>
    <xdr:sp macro="" textlink="">
      <xdr:nvSpPr>
        <xdr:cNvPr id="570" name="n_1aveValue【消防施設】&#10;有形固定資産減価償却率"/>
        <xdr:cNvSpPr txBox="1"/>
      </xdr:nvSpPr>
      <xdr:spPr>
        <a:xfrm>
          <a:off x="15266044" y="142679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58800</xdr:rowOff>
    </xdr:from>
    <xdr:ext cx="405111" cy="259045"/>
    <xdr:sp macro="" textlink="">
      <xdr:nvSpPr>
        <xdr:cNvPr id="571" name="n_2aveValue【消防施設】&#10;有形固定資産減価償却率"/>
        <xdr:cNvSpPr txBox="1"/>
      </xdr:nvSpPr>
      <xdr:spPr>
        <a:xfrm>
          <a:off x="14389744" y="142891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146248</xdr:rowOff>
    </xdr:from>
    <xdr:ext cx="405111" cy="259045"/>
    <xdr:sp macro="" textlink="">
      <xdr:nvSpPr>
        <xdr:cNvPr id="572" name="n_3aveValue【消防施設】&#10;有形固定資産減価償却率"/>
        <xdr:cNvSpPr txBox="1"/>
      </xdr:nvSpPr>
      <xdr:spPr>
        <a:xfrm>
          <a:off x="13500744" y="140336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83</xdr:row>
      <xdr:rowOff>97989</xdr:rowOff>
    </xdr:from>
    <xdr:ext cx="405111" cy="259045"/>
    <xdr:sp macro="" textlink="">
      <xdr:nvSpPr>
        <xdr:cNvPr id="573" name="n_4aveValue【消防施設】&#10;有形固定資産減価償却率"/>
        <xdr:cNvSpPr txBox="1"/>
      </xdr:nvSpPr>
      <xdr:spPr>
        <a:xfrm>
          <a:off x="12611744" y="143283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80</xdr:row>
      <xdr:rowOff>128288</xdr:rowOff>
    </xdr:from>
    <xdr:ext cx="405111" cy="259045"/>
    <xdr:sp macro="" textlink="">
      <xdr:nvSpPr>
        <xdr:cNvPr id="574" name="n_1mainValue【消防施設】&#10;有形固定資産減価償却率"/>
        <xdr:cNvSpPr txBox="1"/>
      </xdr:nvSpPr>
      <xdr:spPr>
        <a:xfrm>
          <a:off x="15266044" y="138442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43378</xdr:rowOff>
    </xdr:from>
    <xdr:ext cx="405111" cy="259045"/>
    <xdr:sp macro="" textlink="">
      <xdr:nvSpPr>
        <xdr:cNvPr id="575" name="n_2mainValue【消防施設】&#10;有形固定資産減価償却率"/>
        <xdr:cNvSpPr txBox="1"/>
      </xdr:nvSpPr>
      <xdr:spPr>
        <a:xfrm>
          <a:off x="14389744" y="137593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84</xdr:row>
      <xdr:rowOff>84926</xdr:rowOff>
    </xdr:from>
    <xdr:ext cx="405111" cy="259045"/>
    <xdr:sp macro="" textlink="">
      <xdr:nvSpPr>
        <xdr:cNvPr id="576" name="n_3mainValue【消防施設】&#10;有形固定資産減価償却率"/>
        <xdr:cNvSpPr txBox="1"/>
      </xdr:nvSpPr>
      <xdr:spPr>
        <a:xfrm>
          <a:off x="13500744" y="144867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80</xdr:row>
      <xdr:rowOff>43378</xdr:rowOff>
    </xdr:from>
    <xdr:ext cx="405111" cy="259045"/>
    <xdr:sp macro="" textlink="">
      <xdr:nvSpPr>
        <xdr:cNvPr id="577" name="n_4mainValue【消防施設】&#10;有形固定資産減価償却率"/>
        <xdr:cNvSpPr txBox="1"/>
      </xdr:nvSpPr>
      <xdr:spPr>
        <a:xfrm>
          <a:off x="12611744" y="137593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78" name="正方形/長方形 577"/>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79" name="正方形/長方形 578"/>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80" name="正方形/長方形 579"/>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81" name="正方形/長方形 580"/>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82" name="正方形/長方形 581"/>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83" name="正方形/長方形 582"/>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84" name="正方形/長方形 583"/>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85" name="正方形/長方形 584"/>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586" name="テキスト ボックス 585"/>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587" name="直線コネクタ 586"/>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588" name="直線コネクタ 587"/>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589" name="テキスト ボックス 588"/>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590" name="直線コネクタ 589"/>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591" name="テキスト ボックス 590"/>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592" name="直線コネクタ 591"/>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593" name="テキスト ボックス 592"/>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594" name="直線コネクタ 593"/>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595" name="テキスト ボックス 594"/>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596" name="直線コネクタ 595"/>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597" name="テキスト ボックス 596"/>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598" name="直線コネクタ 597"/>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599" name="テキスト ボックス 598"/>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00"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102108</xdr:rowOff>
    </xdr:from>
    <xdr:to>
      <xdr:col>116</xdr:col>
      <xdr:colOff>62864</xdr:colOff>
      <xdr:row>86</xdr:row>
      <xdr:rowOff>109728</xdr:rowOff>
    </xdr:to>
    <xdr:cxnSp macro="">
      <xdr:nvCxnSpPr>
        <xdr:cNvPr id="601" name="直線コネクタ 600"/>
        <xdr:cNvCxnSpPr/>
      </xdr:nvCxnSpPr>
      <xdr:spPr>
        <a:xfrm flipV="1">
          <a:off x="22160864" y="13475208"/>
          <a:ext cx="0" cy="13792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113555</xdr:rowOff>
    </xdr:from>
    <xdr:ext cx="469744" cy="259045"/>
    <xdr:sp macro="" textlink="">
      <xdr:nvSpPr>
        <xdr:cNvPr id="602" name="【消防施設】&#10;一人当たり面積最小値テキスト"/>
        <xdr:cNvSpPr txBox="1"/>
      </xdr:nvSpPr>
      <xdr:spPr>
        <a:xfrm>
          <a:off x="22199600" y="14858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109728</xdr:rowOff>
    </xdr:from>
    <xdr:to>
      <xdr:col>116</xdr:col>
      <xdr:colOff>152400</xdr:colOff>
      <xdr:row>86</xdr:row>
      <xdr:rowOff>109728</xdr:rowOff>
    </xdr:to>
    <xdr:cxnSp macro="">
      <xdr:nvCxnSpPr>
        <xdr:cNvPr id="603" name="直線コネクタ 602"/>
        <xdr:cNvCxnSpPr/>
      </xdr:nvCxnSpPr>
      <xdr:spPr>
        <a:xfrm>
          <a:off x="22072600" y="1485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48785</xdr:rowOff>
    </xdr:from>
    <xdr:ext cx="469744" cy="259045"/>
    <xdr:sp macro="" textlink="">
      <xdr:nvSpPr>
        <xdr:cNvPr id="604" name="【消防施設】&#10;一人当たり面積最大値テキスト"/>
        <xdr:cNvSpPr txBox="1"/>
      </xdr:nvSpPr>
      <xdr:spPr>
        <a:xfrm>
          <a:off x="22199600" y="132504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102108</xdr:rowOff>
    </xdr:from>
    <xdr:to>
      <xdr:col>116</xdr:col>
      <xdr:colOff>152400</xdr:colOff>
      <xdr:row>78</xdr:row>
      <xdr:rowOff>102108</xdr:rowOff>
    </xdr:to>
    <xdr:cxnSp macro="">
      <xdr:nvCxnSpPr>
        <xdr:cNvPr id="605" name="直線コネクタ 604"/>
        <xdr:cNvCxnSpPr/>
      </xdr:nvCxnSpPr>
      <xdr:spPr>
        <a:xfrm>
          <a:off x="22072600" y="134752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167149</xdr:rowOff>
    </xdr:from>
    <xdr:ext cx="469744" cy="259045"/>
    <xdr:sp macro="" textlink="">
      <xdr:nvSpPr>
        <xdr:cNvPr id="606" name="【消防施設】&#10;一人当たり面積平均値テキスト"/>
        <xdr:cNvSpPr txBox="1"/>
      </xdr:nvSpPr>
      <xdr:spPr>
        <a:xfrm>
          <a:off x="22199600" y="1439749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144272</xdr:rowOff>
    </xdr:from>
    <xdr:to>
      <xdr:col>116</xdr:col>
      <xdr:colOff>114300</xdr:colOff>
      <xdr:row>85</xdr:row>
      <xdr:rowOff>74422</xdr:rowOff>
    </xdr:to>
    <xdr:sp macro="" textlink="">
      <xdr:nvSpPr>
        <xdr:cNvPr id="607" name="フローチャート: 判断 606"/>
        <xdr:cNvSpPr/>
      </xdr:nvSpPr>
      <xdr:spPr>
        <a:xfrm>
          <a:off x="22110700" y="14546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84</xdr:row>
      <xdr:rowOff>148844</xdr:rowOff>
    </xdr:from>
    <xdr:to>
      <xdr:col>112</xdr:col>
      <xdr:colOff>38100</xdr:colOff>
      <xdr:row>85</xdr:row>
      <xdr:rowOff>78994</xdr:rowOff>
    </xdr:to>
    <xdr:sp macro="" textlink="">
      <xdr:nvSpPr>
        <xdr:cNvPr id="608" name="フローチャート: 判断 607"/>
        <xdr:cNvSpPr/>
      </xdr:nvSpPr>
      <xdr:spPr>
        <a:xfrm>
          <a:off x="21272500" y="14550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85</xdr:row>
      <xdr:rowOff>12446</xdr:rowOff>
    </xdr:from>
    <xdr:to>
      <xdr:col>107</xdr:col>
      <xdr:colOff>101600</xdr:colOff>
      <xdr:row>85</xdr:row>
      <xdr:rowOff>114046</xdr:rowOff>
    </xdr:to>
    <xdr:sp macro="" textlink="">
      <xdr:nvSpPr>
        <xdr:cNvPr id="609" name="フローチャート: 判断 608"/>
        <xdr:cNvSpPr/>
      </xdr:nvSpPr>
      <xdr:spPr>
        <a:xfrm>
          <a:off x="20383500" y="14585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85</xdr:row>
      <xdr:rowOff>8637</xdr:rowOff>
    </xdr:from>
    <xdr:to>
      <xdr:col>102</xdr:col>
      <xdr:colOff>165100</xdr:colOff>
      <xdr:row>85</xdr:row>
      <xdr:rowOff>110237</xdr:rowOff>
    </xdr:to>
    <xdr:sp macro="" textlink="">
      <xdr:nvSpPr>
        <xdr:cNvPr id="610" name="フローチャート: 判断 609"/>
        <xdr:cNvSpPr/>
      </xdr:nvSpPr>
      <xdr:spPr>
        <a:xfrm>
          <a:off x="19494500" y="145818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85</xdr:row>
      <xdr:rowOff>7113</xdr:rowOff>
    </xdr:from>
    <xdr:to>
      <xdr:col>98</xdr:col>
      <xdr:colOff>38100</xdr:colOff>
      <xdr:row>85</xdr:row>
      <xdr:rowOff>108713</xdr:rowOff>
    </xdr:to>
    <xdr:sp macro="" textlink="">
      <xdr:nvSpPr>
        <xdr:cNvPr id="611" name="フローチャート: 判断 610"/>
        <xdr:cNvSpPr/>
      </xdr:nvSpPr>
      <xdr:spPr>
        <a:xfrm>
          <a:off x="18605500" y="14580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612" name="テキスト ボックス 611"/>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613" name="テキスト ボックス 612"/>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614" name="テキスト ボックス 613"/>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615" name="テキスト ボックス 614"/>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616" name="テキスト ボックス 615"/>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54356</xdr:rowOff>
    </xdr:from>
    <xdr:to>
      <xdr:col>116</xdr:col>
      <xdr:colOff>114300</xdr:colOff>
      <xdr:row>85</xdr:row>
      <xdr:rowOff>155956</xdr:rowOff>
    </xdr:to>
    <xdr:sp macro="" textlink="">
      <xdr:nvSpPr>
        <xdr:cNvPr id="617" name="楕円 616"/>
        <xdr:cNvSpPr/>
      </xdr:nvSpPr>
      <xdr:spPr>
        <a:xfrm>
          <a:off x="22110700" y="146276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85</xdr:row>
      <xdr:rowOff>32783</xdr:rowOff>
    </xdr:from>
    <xdr:ext cx="469744" cy="259045"/>
    <xdr:sp macro="" textlink="">
      <xdr:nvSpPr>
        <xdr:cNvPr id="618" name="【消防施設】&#10;一人当たり面積該当値テキスト"/>
        <xdr:cNvSpPr txBox="1"/>
      </xdr:nvSpPr>
      <xdr:spPr>
        <a:xfrm>
          <a:off x="22199600" y="146060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57404</xdr:rowOff>
    </xdr:from>
    <xdr:to>
      <xdr:col>112</xdr:col>
      <xdr:colOff>38100</xdr:colOff>
      <xdr:row>85</xdr:row>
      <xdr:rowOff>159004</xdr:rowOff>
    </xdr:to>
    <xdr:sp macro="" textlink="">
      <xdr:nvSpPr>
        <xdr:cNvPr id="619" name="楕円 618"/>
        <xdr:cNvSpPr/>
      </xdr:nvSpPr>
      <xdr:spPr>
        <a:xfrm>
          <a:off x="21272500" y="14630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85</xdr:row>
      <xdr:rowOff>105156</xdr:rowOff>
    </xdr:from>
    <xdr:to>
      <xdr:col>116</xdr:col>
      <xdr:colOff>63500</xdr:colOff>
      <xdr:row>85</xdr:row>
      <xdr:rowOff>108204</xdr:rowOff>
    </xdr:to>
    <xdr:cxnSp macro="">
      <xdr:nvCxnSpPr>
        <xdr:cNvPr id="620" name="直線コネクタ 619"/>
        <xdr:cNvCxnSpPr/>
      </xdr:nvCxnSpPr>
      <xdr:spPr>
        <a:xfrm flipV="1">
          <a:off x="21323300" y="14678406"/>
          <a:ext cx="838200" cy="3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58928</xdr:rowOff>
    </xdr:from>
    <xdr:to>
      <xdr:col>107</xdr:col>
      <xdr:colOff>101600</xdr:colOff>
      <xdr:row>85</xdr:row>
      <xdr:rowOff>160528</xdr:rowOff>
    </xdr:to>
    <xdr:sp macro="" textlink="">
      <xdr:nvSpPr>
        <xdr:cNvPr id="621" name="楕円 620"/>
        <xdr:cNvSpPr/>
      </xdr:nvSpPr>
      <xdr:spPr>
        <a:xfrm>
          <a:off x="20383500" y="14632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85</xdr:row>
      <xdr:rowOff>108204</xdr:rowOff>
    </xdr:from>
    <xdr:to>
      <xdr:col>111</xdr:col>
      <xdr:colOff>177800</xdr:colOff>
      <xdr:row>85</xdr:row>
      <xdr:rowOff>109728</xdr:rowOff>
    </xdr:to>
    <xdr:cxnSp macro="">
      <xdr:nvCxnSpPr>
        <xdr:cNvPr id="622" name="直線コネクタ 621"/>
        <xdr:cNvCxnSpPr/>
      </xdr:nvCxnSpPr>
      <xdr:spPr>
        <a:xfrm flipV="1">
          <a:off x="20434300" y="14681454"/>
          <a:ext cx="889000" cy="1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85</xdr:row>
      <xdr:rowOff>61213</xdr:rowOff>
    </xdr:from>
    <xdr:to>
      <xdr:col>102</xdr:col>
      <xdr:colOff>165100</xdr:colOff>
      <xdr:row>85</xdr:row>
      <xdr:rowOff>162813</xdr:rowOff>
    </xdr:to>
    <xdr:sp macro="" textlink="">
      <xdr:nvSpPr>
        <xdr:cNvPr id="623" name="楕円 622"/>
        <xdr:cNvSpPr/>
      </xdr:nvSpPr>
      <xdr:spPr>
        <a:xfrm>
          <a:off x="19494500" y="146344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85</xdr:row>
      <xdr:rowOff>109728</xdr:rowOff>
    </xdr:from>
    <xdr:to>
      <xdr:col>107</xdr:col>
      <xdr:colOff>50800</xdr:colOff>
      <xdr:row>85</xdr:row>
      <xdr:rowOff>112013</xdr:rowOff>
    </xdr:to>
    <xdr:cxnSp macro="">
      <xdr:nvCxnSpPr>
        <xdr:cNvPr id="624" name="直線コネクタ 623"/>
        <xdr:cNvCxnSpPr/>
      </xdr:nvCxnSpPr>
      <xdr:spPr>
        <a:xfrm flipV="1">
          <a:off x="19545300" y="14682978"/>
          <a:ext cx="889000" cy="2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85</xdr:row>
      <xdr:rowOff>68072</xdr:rowOff>
    </xdr:from>
    <xdr:to>
      <xdr:col>98</xdr:col>
      <xdr:colOff>38100</xdr:colOff>
      <xdr:row>85</xdr:row>
      <xdr:rowOff>169672</xdr:rowOff>
    </xdr:to>
    <xdr:sp macro="" textlink="">
      <xdr:nvSpPr>
        <xdr:cNvPr id="625" name="楕円 624"/>
        <xdr:cNvSpPr/>
      </xdr:nvSpPr>
      <xdr:spPr>
        <a:xfrm>
          <a:off x="18605500" y="14641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85</xdr:row>
      <xdr:rowOff>112013</xdr:rowOff>
    </xdr:from>
    <xdr:to>
      <xdr:col>102</xdr:col>
      <xdr:colOff>114300</xdr:colOff>
      <xdr:row>85</xdr:row>
      <xdr:rowOff>118872</xdr:rowOff>
    </xdr:to>
    <xdr:cxnSp macro="">
      <xdr:nvCxnSpPr>
        <xdr:cNvPr id="626" name="直線コネクタ 625"/>
        <xdr:cNvCxnSpPr/>
      </xdr:nvCxnSpPr>
      <xdr:spPr>
        <a:xfrm flipV="1">
          <a:off x="18656300" y="14685263"/>
          <a:ext cx="889000" cy="6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83</xdr:row>
      <xdr:rowOff>95521</xdr:rowOff>
    </xdr:from>
    <xdr:ext cx="469744" cy="259045"/>
    <xdr:sp macro="" textlink="">
      <xdr:nvSpPr>
        <xdr:cNvPr id="627" name="n_1aveValue【消防施設】&#10;一人当たり面積"/>
        <xdr:cNvSpPr txBox="1"/>
      </xdr:nvSpPr>
      <xdr:spPr>
        <a:xfrm>
          <a:off x="21075727" y="143258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130573</xdr:rowOff>
    </xdr:from>
    <xdr:ext cx="469744" cy="259045"/>
    <xdr:sp macro="" textlink="">
      <xdr:nvSpPr>
        <xdr:cNvPr id="628" name="n_2aveValue【消防施設】&#10;一人当たり面積"/>
        <xdr:cNvSpPr txBox="1"/>
      </xdr:nvSpPr>
      <xdr:spPr>
        <a:xfrm>
          <a:off x="20199427" y="143609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83</xdr:row>
      <xdr:rowOff>126764</xdr:rowOff>
    </xdr:from>
    <xdr:ext cx="469744" cy="259045"/>
    <xdr:sp macro="" textlink="">
      <xdr:nvSpPr>
        <xdr:cNvPr id="629" name="n_3aveValue【消防施設】&#10;一人当たり面積"/>
        <xdr:cNvSpPr txBox="1"/>
      </xdr:nvSpPr>
      <xdr:spPr>
        <a:xfrm>
          <a:off x="19310427" y="143571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83</xdr:row>
      <xdr:rowOff>125240</xdr:rowOff>
    </xdr:from>
    <xdr:ext cx="469744" cy="259045"/>
    <xdr:sp macro="" textlink="">
      <xdr:nvSpPr>
        <xdr:cNvPr id="630" name="n_4aveValue【消防施設】&#10;一人当たり面積"/>
        <xdr:cNvSpPr txBox="1"/>
      </xdr:nvSpPr>
      <xdr:spPr>
        <a:xfrm>
          <a:off x="18421427" y="143555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85</xdr:row>
      <xdr:rowOff>150131</xdr:rowOff>
    </xdr:from>
    <xdr:ext cx="469744" cy="259045"/>
    <xdr:sp macro="" textlink="">
      <xdr:nvSpPr>
        <xdr:cNvPr id="631" name="n_1mainValue【消防施設】&#10;一人当たり面積"/>
        <xdr:cNvSpPr txBox="1"/>
      </xdr:nvSpPr>
      <xdr:spPr>
        <a:xfrm>
          <a:off x="21075727" y="147233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85</xdr:row>
      <xdr:rowOff>151655</xdr:rowOff>
    </xdr:from>
    <xdr:ext cx="469744" cy="259045"/>
    <xdr:sp macro="" textlink="">
      <xdr:nvSpPr>
        <xdr:cNvPr id="632" name="n_2mainValue【消防施設】&#10;一人当たり面積"/>
        <xdr:cNvSpPr txBox="1"/>
      </xdr:nvSpPr>
      <xdr:spPr>
        <a:xfrm>
          <a:off x="20199427" y="147249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153940</xdr:rowOff>
    </xdr:from>
    <xdr:ext cx="469744" cy="259045"/>
    <xdr:sp macro="" textlink="">
      <xdr:nvSpPr>
        <xdr:cNvPr id="633" name="n_3mainValue【消防施設】&#10;一人当たり面積"/>
        <xdr:cNvSpPr txBox="1"/>
      </xdr:nvSpPr>
      <xdr:spPr>
        <a:xfrm>
          <a:off x="19310427" y="147271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85</xdr:row>
      <xdr:rowOff>160799</xdr:rowOff>
    </xdr:from>
    <xdr:ext cx="469744" cy="259045"/>
    <xdr:sp macro="" textlink="">
      <xdr:nvSpPr>
        <xdr:cNvPr id="634" name="n_4mainValue【消防施設】&#10;一人当たり面積"/>
        <xdr:cNvSpPr txBox="1"/>
      </xdr:nvSpPr>
      <xdr:spPr>
        <a:xfrm>
          <a:off x="18421427" y="147340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635" name="正方形/長方形 634"/>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36" name="正方形/長方形 635"/>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37" name="正方形/長方形 636"/>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38" name="正方形/長方形 637"/>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39" name="正方形/長方形 638"/>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40" name="正方形/長方形 639"/>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41" name="正方形/長方形 640"/>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42" name="正方形/長方形 641"/>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43" name="テキスト ボックス 642"/>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44" name="直線コネクタ 643"/>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45" name="テキスト ボックス 644"/>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646" name="直線コネクタ 645"/>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647" name="テキスト ボックス 646"/>
        <xdr:cNvSpPr txBox="1"/>
      </xdr:nvSpPr>
      <xdr:spPr>
        <a:xfrm>
          <a:off x="11978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648" name="直線コネクタ 647"/>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649" name="テキスト ボックス 648"/>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650" name="直線コネクタ 649"/>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651" name="テキスト ボックス 650"/>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652" name="直線コネクタ 651"/>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653" name="テキスト ボックス 652"/>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654" name="直線コネクタ 653"/>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99</xdr:row>
      <xdr:rowOff>29227</xdr:rowOff>
    </xdr:from>
    <xdr:ext cx="338939" cy="259045"/>
    <xdr:sp macro="" textlink="">
      <xdr:nvSpPr>
        <xdr:cNvPr id="655" name="テキスト ボックス 654"/>
        <xdr:cNvSpPr txBox="1"/>
      </xdr:nvSpPr>
      <xdr:spPr>
        <a:xfrm>
          <a:off x="12107061" y="1700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56" name="直線コネクタ 655"/>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57"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0</xdr:rowOff>
    </xdr:from>
    <xdr:to>
      <xdr:col>85</xdr:col>
      <xdr:colOff>126364</xdr:colOff>
      <xdr:row>107</xdr:row>
      <xdr:rowOff>69850</xdr:rowOff>
    </xdr:to>
    <xdr:cxnSp macro="">
      <xdr:nvCxnSpPr>
        <xdr:cNvPr id="658" name="直線コネクタ 657"/>
        <xdr:cNvCxnSpPr/>
      </xdr:nvCxnSpPr>
      <xdr:spPr>
        <a:xfrm flipV="1">
          <a:off x="16318864" y="17145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107</xdr:row>
      <xdr:rowOff>73677</xdr:rowOff>
    </xdr:from>
    <xdr:ext cx="469744" cy="259045"/>
    <xdr:sp macro="" textlink="">
      <xdr:nvSpPr>
        <xdr:cNvPr id="659" name="【庁舎】&#10;有形固定資産減価償却率最小値テキスト"/>
        <xdr:cNvSpPr txBox="1"/>
      </xdr:nvSpPr>
      <xdr:spPr>
        <a:xfrm>
          <a:off x="16357600" y="1841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107</xdr:row>
      <xdr:rowOff>69850</xdr:rowOff>
    </xdr:from>
    <xdr:to>
      <xdr:col>86</xdr:col>
      <xdr:colOff>25400</xdr:colOff>
      <xdr:row>107</xdr:row>
      <xdr:rowOff>69850</xdr:rowOff>
    </xdr:to>
    <xdr:cxnSp macro="">
      <xdr:nvCxnSpPr>
        <xdr:cNvPr id="660" name="直線コネクタ 659"/>
        <xdr:cNvCxnSpPr/>
      </xdr:nvCxnSpPr>
      <xdr:spPr>
        <a:xfrm>
          <a:off x="16230600" y="1841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118127</xdr:rowOff>
    </xdr:from>
    <xdr:ext cx="340478" cy="259045"/>
    <xdr:sp macro="" textlink="">
      <xdr:nvSpPr>
        <xdr:cNvPr id="661" name="【庁舎】&#10;有形固定資産減価償却率最大値テキスト"/>
        <xdr:cNvSpPr txBox="1"/>
      </xdr:nvSpPr>
      <xdr:spPr>
        <a:xfrm>
          <a:off x="16357600" y="16920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0</xdr:rowOff>
    </xdr:from>
    <xdr:to>
      <xdr:col>86</xdr:col>
      <xdr:colOff>25400</xdr:colOff>
      <xdr:row>100</xdr:row>
      <xdr:rowOff>0</xdr:rowOff>
    </xdr:to>
    <xdr:cxnSp macro="">
      <xdr:nvCxnSpPr>
        <xdr:cNvPr id="662" name="直線コネクタ 661"/>
        <xdr:cNvCxnSpPr/>
      </xdr:nvCxnSpPr>
      <xdr:spPr>
        <a:xfrm>
          <a:off x="16230600" y="1714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102888</xdr:rowOff>
    </xdr:from>
    <xdr:ext cx="405111" cy="259045"/>
    <xdr:sp macro="" textlink="">
      <xdr:nvSpPr>
        <xdr:cNvPr id="663" name="【庁舎】&#10;有形固定資産減価償却率平均値テキスト"/>
        <xdr:cNvSpPr txBox="1"/>
      </xdr:nvSpPr>
      <xdr:spPr>
        <a:xfrm>
          <a:off x="16357600" y="1776223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103</xdr:row>
      <xdr:rowOff>124461</xdr:rowOff>
    </xdr:from>
    <xdr:to>
      <xdr:col>85</xdr:col>
      <xdr:colOff>177800</xdr:colOff>
      <xdr:row>104</xdr:row>
      <xdr:rowOff>54611</xdr:rowOff>
    </xdr:to>
    <xdr:sp macro="" textlink="">
      <xdr:nvSpPr>
        <xdr:cNvPr id="664" name="フローチャート: 判断 663"/>
        <xdr:cNvSpPr/>
      </xdr:nvSpPr>
      <xdr:spPr>
        <a:xfrm>
          <a:off x="16268700" y="17783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103</xdr:row>
      <xdr:rowOff>146050</xdr:rowOff>
    </xdr:from>
    <xdr:to>
      <xdr:col>81</xdr:col>
      <xdr:colOff>101600</xdr:colOff>
      <xdr:row>104</xdr:row>
      <xdr:rowOff>76200</xdr:rowOff>
    </xdr:to>
    <xdr:sp macro="" textlink="">
      <xdr:nvSpPr>
        <xdr:cNvPr id="665" name="フローチャート: 判断 664"/>
        <xdr:cNvSpPr/>
      </xdr:nvSpPr>
      <xdr:spPr>
        <a:xfrm>
          <a:off x="15430500" y="17805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1270</xdr:rowOff>
    </xdr:from>
    <xdr:to>
      <xdr:col>76</xdr:col>
      <xdr:colOff>165100</xdr:colOff>
      <xdr:row>104</xdr:row>
      <xdr:rowOff>102870</xdr:rowOff>
    </xdr:to>
    <xdr:sp macro="" textlink="">
      <xdr:nvSpPr>
        <xdr:cNvPr id="666" name="フローチャート: 判断 665"/>
        <xdr:cNvSpPr/>
      </xdr:nvSpPr>
      <xdr:spPr>
        <a:xfrm>
          <a:off x="14541500" y="17832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24130</xdr:rowOff>
    </xdr:from>
    <xdr:to>
      <xdr:col>72</xdr:col>
      <xdr:colOff>38100</xdr:colOff>
      <xdr:row>104</xdr:row>
      <xdr:rowOff>125730</xdr:rowOff>
    </xdr:to>
    <xdr:sp macro="" textlink="">
      <xdr:nvSpPr>
        <xdr:cNvPr id="667" name="フローチャート: 判断 666"/>
        <xdr:cNvSpPr/>
      </xdr:nvSpPr>
      <xdr:spPr>
        <a:xfrm>
          <a:off x="13652500" y="17854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22861</xdr:rowOff>
    </xdr:from>
    <xdr:to>
      <xdr:col>67</xdr:col>
      <xdr:colOff>101600</xdr:colOff>
      <xdr:row>104</xdr:row>
      <xdr:rowOff>124461</xdr:rowOff>
    </xdr:to>
    <xdr:sp macro="" textlink="">
      <xdr:nvSpPr>
        <xdr:cNvPr id="668" name="フローチャート: 判断 667"/>
        <xdr:cNvSpPr/>
      </xdr:nvSpPr>
      <xdr:spPr>
        <a:xfrm>
          <a:off x="12763500" y="17853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69" name="テキスト ボックス 668"/>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70" name="テキスト ボックス 669"/>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71" name="テキスト ボックス 670"/>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72" name="テキスト ボックス 671"/>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73" name="テキスト ボックス 672"/>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103</xdr:row>
      <xdr:rowOff>16511</xdr:rowOff>
    </xdr:from>
    <xdr:to>
      <xdr:col>85</xdr:col>
      <xdr:colOff>177800</xdr:colOff>
      <xdr:row>103</xdr:row>
      <xdr:rowOff>118111</xdr:rowOff>
    </xdr:to>
    <xdr:sp macro="" textlink="">
      <xdr:nvSpPr>
        <xdr:cNvPr id="674" name="楕円 673"/>
        <xdr:cNvSpPr/>
      </xdr:nvSpPr>
      <xdr:spPr>
        <a:xfrm>
          <a:off x="16268700" y="17675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102</xdr:row>
      <xdr:rowOff>39388</xdr:rowOff>
    </xdr:from>
    <xdr:ext cx="405111" cy="259045"/>
    <xdr:sp macro="" textlink="">
      <xdr:nvSpPr>
        <xdr:cNvPr id="675" name="【庁舎】&#10;有形固定資産減価償却率該当値テキスト"/>
        <xdr:cNvSpPr txBox="1"/>
      </xdr:nvSpPr>
      <xdr:spPr>
        <a:xfrm>
          <a:off x="16357600" y="175272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102</xdr:row>
      <xdr:rowOff>162561</xdr:rowOff>
    </xdr:from>
    <xdr:to>
      <xdr:col>81</xdr:col>
      <xdr:colOff>101600</xdr:colOff>
      <xdr:row>103</xdr:row>
      <xdr:rowOff>92711</xdr:rowOff>
    </xdr:to>
    <xdr:sp macro="" textlink="">
      <xdr:nvSpPr>
        <xdr:cNvPr id="676" name="楕円 675"/>
        <xdr:cNvSpPr/>
      </xdr:nvSpPr>
      <xdr:spPr>
        <a:xfrm>
          <a:off x="15430500" y="17650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103</xdr:row>
      <xdr:rowOff>41911</xdr:rowOff>
    </xdr:from>
    <xdr:to>
      <xdr:col>85</xdr:col>
      <xdr:colOff>127000</xdr:colOff>
      <xdr:row>103</xdr:row>
      <xdr:rowOff>67311</xdr:rowOff>
    </xdr:to>
    <xdr:cxnSp macro="">
      <xdr:nvCxnSpPr>
        <xdr:cNvPr id="677" name="直線コネクタ 676"/>
        <xdr:cNvCxnSpPr/>
      </xdr:nvCxnSpPr>
      <xdr:spPr>
        <a:xfrm>
          <a:off x="15481300" y="17701261"/>
          <a:ext cx="8382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102</xdr:row>
      <xdr:rowOff>86361</xdr:rowOff>
    </xdr:from>
    <xdr:to>
      <xdr:col>76</xdr:col>
      <xdr:colOff>165100</xdr:colOff>
      <xdr:row>103</xdr:row>
      <xdr:rowOff>16511</xdr:rowOff>
    </xdr:to>
    <xdr:sp macro="" textlink="">
      <xdr:nvSpPr>
        <xdr:cNvPr id="678" name="楕円 677"/>
        <xdr:cNvSpPr/>
      </xdr:nvSpPr>
      <xdr:spPr>
        <a:xfrm>
          <a:off x="14541500" y="17574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102</xdr:row>
      <xdr:rowOff>137161</xdr:rowOff>
    </xdr:from>
    <xdr:to>
      <xdr:col>81</xdr:col>
      <xdr:colOff>50800</xdr:colOff>
      <xdr:row>103</xdr:row>
      <xdr:rowOff>41911</xdr:rowOff>
    </xdr:to>
    <xdr:cxnSp macro="">
      <xdr:nvCxnSpPr>
        <xdr:cNvPr id="679" name="直線コネクタ 678"/>
        <xdr:cNvCxnSpPr/>
      </xdr:nvCxnSpPr>
      <xdr:spPr>
        <a:xfrm>
          <a:off x="14592300" y="17625061"/>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104</xdr:row>
      <xdr:rowOff>77470</xdr:rowOff>
    </xdr:from>
    <xdr:to>
      <xdr:col>72</xdr:col>
      <xdr:colOff>38100</xdr:colOff>
      <xdr:row>105</xdr:row>
      <xdr:rowOff>7620</xdr:rowOff>
    </xdr:to>
    <xdr:sp macro="" textlink="">
      <xdr:nvSpPr>
        <xdr:cNvPr id="680" name="楕円 679"/>
        <xdr:cNvSpPr/>
      </xdr:nvSpPr>
      <xdr:spPr>
        <a:xfrm>
          <a:off x="13652500" y="17908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102</xdr:row>
      <xdr:rowOff>137161</xdr:rowOff>
    </xdr:from>
    <xdr:to>
      <xdr:col>76</xdr:col>
      <xdr:colOff>114300</xdr:colOff>
      <xdr:row>104</xdr:row>
      <xdr:rowOff>128270</xdr:rowOff>
    </xdr:to>
    <xdr:cxnSp macro="">
      <xdr:nvCxnSpPr>
        <xdr:cNvPr id="681" name="直線コネクタ 680"/>
        <xdr:cNvCxnSpPr/>
      </xdr:nvCxnSpPr>
      <xdr:spPr>
        <a:xfrm flipV="1">
          <a:off x="13703300" y="17625061"/>
          <a:ext cx="889000" cy="3340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102</xdr:row>
      <xdr:rowOff>86361</xdr:rowOff>
    </xdr:from>
    <xdr:to>
      <xdr:col>67</xdr:col>
      <xdr:colOff>101600</xdr:colOff>
      <xdr:row>103</xdr:row>
      <xdr:rowOff>16511</xdr:rowOff>
    </xdr:to>
    <xdr:sp macro="" textlink="">
      <xdr:nvSpPr>
        <xdr:cNvPr id="682" name="楕円 681"/>
        <xdr:cNvSpPr/>
      </xdr:nvSpPr>
      <xdr:spPr>
        <a:xfrm>
          <a:off x="12763500" y="17574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102</xdr:row>
      <xdr:rowOff>137161</xdr:rowOff>
    </xdr:from>
    <xdr:to>
      <xdr:col>71</xdr:col>
      <xdr:colOff>177800</xdr:colOff>
      <xdr:row>104</xdr:row>
      <xdr:rowOff>128270</xdr:rowOff>
    </xdr:to>
    <xdr:cxnSp macro="">
      <xdr:nvCxnSpPr>
        <xdr:cNvPr id="683" name="直線コネクタ 682"/>
        <xdr:cNvCxnSpPr/>
      </xdr:nvCxnSpPr>
      <xdr:spPr>
        <a:xfrm>
          <a:off x="12814300" y="17625061"/>
          <a:ext cx="889000" cy="3340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104</xdr:row>
      <xdr:rowOff>67327</xdr:rowOff>
    </xdr:from>
    <xdr:ext cx="405111" cy="259045"/>
    <xdr:sp macro="" textlink="">
      <xdr:nvSpPr>
        <xdr:cNvPr id="684" name="n_1aveValue【庁舎】&#10;有形固定資産減価償却率"/>
        <xdr:cNvSpPr txBox="1"/>
      </xdr:nvSpPr>
      <xdr:spPr>
        <a:xfrm>
          <a:off x="15266044" y="17898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104</xdr:row>
      <xdr:rowOff>93997</xdr:rowOff>
    </xdr:from>
    <xdr:ext cx="405111" cy="259045"/>
    <xdr:sp macro="" textlink="">
      <xdr:nvSpPr>
        <xdr:cNvPr id="685" name="n_2aveValue【庁舎】&#10;有形固定資産減価償却率"/>
        <xdr:cNvSpPr txBox="1"/>
      </xdr:nvSpPr>
      <xdr:spPr>
        <a:xfrm>
          <a:off x="14389744" y="17924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142257</xdr:rowOff>
    </xdr:from>
    <xdr:ext cx="405111" cy="259045"/>
    <xdr:sp macro="" textlink="">
      <xdr:nvSpPr>
        <xdr:cNvPr id="686" name="n_3aveValue【庁舎】&#10;有形固定資産減価償却率"/>
        <xdr:cNvSpPr txBox="1"/>
      </xdr:nvSpPr>
      <xdr:spPr>
        <a:xfrm>
          <a:off x="13500744" y="176301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104</xdr:row>
      <xdr:rowOff>115588</xdr:rowOff>
    </xdr:from>
    <xdr:ext cx="405111" cy="259045"/>
    <xdr:sp macro="" textlink="">
      <xdr:nvSpPr>
        <xdr:cNvPr id="687" name="n_4aveValue【庁舎】&#10;有形固定資産減価償却率"/>
        <xdr:cNvSpPr txBox="1"/>
      </xdr:nvSpPr>
      <xdr:spPr>
        <a:xfrm>
          <a:off x="12611744" y="179463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101</xdr:row>
      <xdr:rowOff>109238</xdr:rowOff>
    </xdr:from>
    <xdr:ext cx="405111" cy="259045"/>
    <xdr:sp macro="" textlink="">
      <xdr:nvSpPr>
        <xdr:cNvPr id="688" name="n_1mainValue【庁舎】&#10;有形固定資産減価償却率"/>
        <xdr:cNvSpPr txBox="1"/>
      </xdr:nvSpPr>
      <xdr:spPr>
        <a:xfrm>
          <a:off x="15266044" y="174256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101</xdr:row>
      <xdr:rowOff>33038</xdr:rowOff>
    </xdr:from>
    <xdr:ext cx="405111" cy="259045"/>
    <xdr:sp macro="" textlink="">
      <xdr:nvSpPr>
        <xdr:cNvPr id="689" name="n_2mainValue【庁舎】&#10;有形固定資産減価償却率"/>
        <xdr:cNvSpPr txBox="1"/>
      </xdr:nvSpPr>
      <xdr:spPr>
        <a:xfrm>
          <a:off x="14389744" y="173494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104</xdr:row>
      <xdr:rowOff>170197</xdr:rowOff>
    </xdr:from>
    <xdr:ext cx="405111" cy="259045"/>
    <xdr:sp macro="" textlink="">
      <xdr:nvSpPr>
        <xdr:cNvPr id="690" name="n_3mainValue【庁舎】&#10;有形固定資産減価償却率"/>
        <xdr:cNvSpPr txBox="1"/>
      </xdr:nvSpPr>
      <xdr:spPr>
        <a:xfrm>
          <a:off x="13500744" y="18000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101</xdr:row>
      <xdr:rowOff>33038</xdr:rowOff>
    </xdr:from>
    <xdr:ext cx="405111" cy="259045"/>
    <xdr:sp macro="" textlink="">
      <xdr:nvSpPr>
        <xdr:cNvPr id="691" name="n_4mainValue【庁舎】&#10;有形固定資産減価償却率"/>
        <xdr:cNvSpPr txBox="1"/>
      </xdr:nvSpPr>
      <xdr:spPr>
        <a:xfrm>
          <a:off x="12611744" y="173494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92" name="正方形/長方形 691"/>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93" name="正方形/長方形 692"/>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94" name="正方形/長方形 693"/>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95" name="正方形/長方形 694"/>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96" name="正方形/長方形 695"/>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97" name="正方形/長方形 696"/>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98" name="正方形/長方形 697"/>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99" name="正方形/長方形 698"/>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00" name="テキスト ボックス 699"/>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01" name="直線コネクタ 700"/>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702" name="直線コネクタ 701"/>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703" name="テキスト ボックス 702"/>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704" name="直線コネクタ 703"/>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705" name="テキスト ボックス 704"/>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706" name="直線コネクタ 705"/>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707" name="テキスト ボックス 706"/>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708" name="直線コネクタ 707"/>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709" name="テキスト ボックス 708"/>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710" name="直線コネクタ 709"/>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711" name="テキスト ボックス 710"/>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12" name="直線コネクタ 711"/>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13" name="テキスト ボックス 712"/>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14"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96393</xdr:rowOff>
    </xdr:from>
    <xdr:to>
      <xdr:col>116</xdr:col>
      <xdr:colOff>62864</xdr:colOff>
      <xdr:row>108</xdr:row>
      <xdr:rowOff>32765</xdr:rowOff>
    </xdr:to>
    <xdr:cxnSp macro="">
      <xdr:nvCxnSpPr>
        <xdr:cNvPr id="715" name="直線コネクタ 714"/>
        <xdr:cNvCxnSpPr/>
      </xdr:nvCxnSpPr>
      <xdr:spPr>
        <a:xfrm flipV="1">
          <a:off x="22160864" y="17241393"/>
          <a:ext cx="0" cy="13079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36592</xdr:rowOff>
    </xdr:from>
    <xdr:ext cx="469744" cy="259045"/>
    <xdr:sp macro="" textlink="">
      <xdr:nvSpPr>
        <xdr:cNvPr id="716" name="【庁舎】&#10;一人当たり面積最小値テキスト"/>
        <xdr:cNvSpPr txBox="1"/>
      </xdr:nvSpPr>
      <xdr:spPr>
        <a:xfrm>
          <a:off x="22199600" y="185531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32765</xdr:rowOff>
    </xdr:from>
    <xdr:to>
      <xdr:col>116</xdr:col>
      <xdr:colOff>152400</xdr:colOff>
      <xdr:row>108</xdr:row>
      <xdr:rowOff>32765</xdr:rowOff>
    </xdr:to>
    <xdr:cxnSp macro="">
      <xdr:nvCxnSpPr>
        <xdr:cNvPr id="717" name="直線コネクタ 716"/>
        <xdr:cNvCxnSpPr/>
      </xdr:nvCxnSpPr>
      <xdr:spPr>
        <a:xfrm>
          <a:off x="22072600" y="185493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43070</xdr:rowOff>
    </xdr:from>
    <xdr:ext cx="469744" cy="259045"/>
    <xdr:sp macro="" textlink="">
      <xdr:nvSpPr>
        <xdr:cNvPr id="718" name="【庁舎】&#10;一人当たり面積最大値テキスト"/>
        <xdr:cNvSpPr txBox="1"/>
      </xdr:nvSpPr>
      <xdr:spPr>
        <a:xfrm>
          <a:off x="22199600" y="170166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96393</xdr:rowOff>
    </xdr:from>
    <xdr:to>
      <xdr:col>116</xdr:col>
      <xdr:colOff>152400</xdr:colOff>
      <xdr:row>100</xdr:row>
      <xdr:rowOff>96393</xdr:rowOff>
    </xdr:to>
    <xdr:cxnSp macro="">
      <xdr:nvCxnSpPr>
        <xdr:cNvPr id="719" name="直線コネクタ 718"/>
        <xdr:cNvCxnSpPr/>
      </xdr:nvCxnSpPr>
      <xdr:spPr>
        <a:xfrm>
          <a:off x="22072600" y="172413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78376</xdr:rowOff>
    </xdr:from>
    <xdr:ext cx="469744" cy="259045"/>
    <xdr:sp macro="" textlink="">
      <xdr:nvSpPr>
        <xdr:cNvPr id="720" name="【庁舎】&#10;一人当たり面積平均値テキスト"/>
        <xdr:cNvSpPr txBox="1"/>
      </xdr:nvSpPr>
      <xdr:spPr>
        <a:xfrm>
          <a:off x="22199600" y="1808062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55499</xdr:rowOff>
    </xdr:from>
    <xdr:to>
      <xdr:col>116</xdr:col>
      <xdr:colOff>114300</xdr:colOff>
      <xdr:row>106</xdr:row>
      <xdr:rowOff>157099</xdr:rowOff>
    </xdr:to>
    <xdr:sp macro="" textlink="">
      <xdr:nvSpPr>
        <xdr:cNvPr id="721" name="フローチャート: 判断 720"/>
        <xdr:cNvSpPr/>
      </xdr:nvSpPr>
      <xdr:spPr>
        <a:xfrm>
          <a:off x="22110700" y="182291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77215</xdr:rowOff>
    </xdr:from>
    <xdr:to>
      <xdr:col>112</xdr:col>
      <xdr:colOff>38100</xdr:colOff>
      <xdr:row>107</xdr:row>
      <xdr:rowOff>7365</xdr:rowOff>
    </xdr:to>
    <xdr:sp macro="" textlink="">
      <xdr:nvSpPr>
        <xdr:cNvPr id="722" name="フローチャート: 判断 721"/>
        <xdr:cNvSpPr/>
      </xdr:nvSpPr>
      <xdr:spPr>
        <a:xfrm>
          <a:off x="21272500" y="18250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93980</xdr:rowOff>
    </xdr:from>
    <xdr:to>
      <xdr:col>107</xdr:col>
      <xdr:colOff>101600</xdr:colOff>
      <xdr:row>107</xdr:row>
      <xdr:rowOff>24130</xdr:rowOff>
    </xdr:to>
    <xdr:sp macro="" textlink="">
      <xdr:nvSpPr>
        <xdr:cNvPr id="723" name="フローチャート: 判断 722"/>
        <xdr:cNvSpPr/>
      </xdr:nvSpPr>
      <xdr:spPr>
        <a:xfrm>
          <a:off x="20383500" y="1826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100837</xdr:rowOff>
    </xdr:from>
    <xdr:to>
      <xdr:col>102</xdr:col>
      <xdr:colOff>165100</xdr:colOff>
      <xdr:row>107</xdr:row>
      <xdr:rowOff>30987</xdr:rowOff>
    </xdr:to>
    <xdr:sp macro="" textlink="">
      <xdr:nvSpPr>
        <xdr:cNvPr id="724" name="フローチャート: 判断 723"/>
        <xdr:cNvSpPr/>
      </xdr:nvSpPr>
      <xdr:spPr>
        <a:xfrm>
          <a:off x="19494500" y="18274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108838</xdr:rowOff>
    </xdr:from>
    <xdr:to>
      <xdr:col>98</xdr:col>
      <xdr:colOff>38100</xdr:colOff>
      <xdr:row>107</xdr:row>
      <xdr:rowOff>38988</xdr:rowOff>
    </xdr:to>
    <xdr:sp macro="" textlink="">
      <xdr:nvSpPr>
        <xdr:cNvPr id="725" name="フローチャート: 判断 724"/>
        <xdr:cNvSpPr/>
      </xdr:nvSpPr>
      <xdr:spPr>
        <a:xfrm>
          <a:off x="18605500" y="18282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26" name="テキスト ボックス 725"/>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27" name="テキスト ボックス 726"/>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28" name="テキスト ボックス 727"/>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29" name="テキスト ボックス 728"/>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30" name="テキスト ボックス 729"/>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128270</xdr:rowOff>
    </xdr:from>
    <xdr:to>
      <xdr:col>116</xdr:col>
      <xdr:colOff>114300</xdr:colOff>
      <xdr:row>107</xdr:row>
      <xdr:rowOff>58420</xdr:rowOff>
    </xdr:to>
    <xdr:sp macro="" textlink="">
      <xdr:nvSpPr>
        <xdr:cNvPr id="731" name="楕円 730"/>
        <xdr:cNvSpPr/>
      </xdr:nvSpPr>
      <xdr:spPr>
        <a:xfrm>
          <a:off x="22110700" y="18301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106697</xdr:rowOff>
    </xdr:from>
    <xdr:ext cx="469744" cy="259045"/>
    <xdr:sp macro="" textlink="">
      <xdr:nvSpPr>
        <xdr:cNvPr id="732" name="【庁舎】&#10;一人当たり面積該当値テキスト"/>
        <xdr:cNvSpPr txBox="1"/>
      </xdr:nvSpPr>
      <xdr:spPr>
        <a:xfrm>
          <a:off x="22199600" y="18280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106</xdr:row>
      <xdr:rowOff>133604</xdr:rowOff>
    </xdr:from>
    <xdr:to>
      <xdr:col>112</xdr:col>
      <xdr:colOff>38100</xdr:colOff>
      <xdr:row>107</xdr:row>
      <xdr:rowOff>63754</xdr:rowOff>
    </xdr:to>
    <xdr:sp macro="" textlink="">
      <xdr:nvSpPr>
        <xdr:cNvPr id="733" name="楕円 732"/>
        <xdr:cNvSpPr/>
      </xdr:nvSpPr>
      <xdr:spPr>
        <a:xfrm>
          <a:off x="21272500" y="18307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107</xdr:row>
      <xdr:rowOff>7620</xdr:rowOff>
    </xdr:from>
    <xdr:to>
      <xdr:col>116</xdr:col>
      <xdr:colOff>63500</xdr:colOff>
      <xdr:row>107</xdr:row>
      <xdr:rowOff>12954</xdr:rowOff>
    </xdr:to>
    <xdr:cxnSp macro="">
      <xdr:nvCxnSpPr>
        <xdr:cNvPr id="734" name="直線コネクタ 733"/>
        <xdr:cNvCxnSpPr/>
      </xdr:nvCxnSpPr>
      <xdr:spPr>
        <a:xfrm flipV="1">
          <a:off x="21323300" y="18352770"/>
          <a:ext cx="838200" cy="5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106</xdr:row>
      <xdr:rowOff>136271</xdr:rowOff>
    </xdr:from>
    <xdr:to>
      <xdr:col>107</xdr:col>
      <xdr:colOff>101600</xdr:colOff>
      <xdr:row>107</xdr:row>
      <xdr:rowOff>66421</xdr:rowOff>
    </xdr:to>
    <xdr:sp macro="" textlink="">
      <xdr:nvSpPr>
        <xdr:cNvPr id="735" name="楕円 734"/>
        <xdr:cNvSpPr/>
      </xdr:nvSpPr>
      <xdr:spPr>
        <a:xfrm>
          <a:off x="20383500" y="18309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107</xdr:row>
      <xdr:rowOff>12954</xdr:rowOff>
    </xdr:from>
    <xdr:to>
      <xdr:col>111</xdr:col>
      <xdr:colOff>177800</xdr:colOff>
      <xdr:row>107</xdr:row>
      <xdr:rowOff>15621</xdr:rowOff>
    </xdr:to>
    <xdr:cxnSp macro="">
      <xdr:nvCxnSpPr>
        <xdr:cNvPr id="736" name="直線コネクタ 735"/>
        <xdr:cNvCxnSpPr/>
      </xdr:nvCxnSpPr>
      <xdr:spPr>
        <a:xfrm flipV="1">
          <a:off x="20434300" y="18358104"/>
          <a:ext cx="889000" cy="26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106</xdr:row>
      <xdr:rowOff>140463</xdr:rowOff>
    </xdr:from>
    <xdr:to>
      <xdr:col>102</xdr:col>
      <xdr:colOff>165100</xdr:colOff>
      <xdr:row>107</xdr:row>
      <xdr:rowOff>70613</xdr:rowOff>
    </xdr:to>
    <xdr:sp macro="" textlink="">
      <xdr:nvSpPr>
        <xdr:cNvPr id="737" name="楕円 736"/>
        <xdr:cNvSpPr/>
      </xdr:nvSpPr>
      <xdr:spPr>
        <a:xfrm>
          <a:off x="19494500" y="18314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107</xdr:row>
      <xdr:rowOff>15621</xdr:rowOff>
    </xdr:from>
    <xdr:to>
      <xdr:col>107</xdr:col>
      <xdr:colOff>50800</xdr:colOff>
      <xdr:row>107</xdr:row>
      <xdr:rowOff>19813</xdr:rowOff>
    </xdr:to>
    <xdr:cxnSp macro="">
      <xdr:nvCxnSpPr>
        <xdr:cNvPr id="738" name="直線コネクタ 737"/>
        <xdr:cNvCxnSpPr/>
      </xdr:nvCxnSpPr>
      <xdr:spPr>
        <a:xfrm flipV="1">
          <a:off x="19545300" y="18360771"/>
          <a:ext cx="889000" cy="4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106</xdr:row>
      <xdr:rowOff>151512</xdr:rowOff>
    </xdr:from>
    <xdr:to>
      <xdr:col>98</xdr:col>
      <xdr:colOff>38100</xdr:colOff>
      <xdr:row>107</xdr:row>
      <xdr:rowOff>81662</xdr:rowOff>
    </xdr:to>
    <xdr:sp macro="" textlink="">
      <xdr:nvSpPr>
        <xdr:cNvPr id="739" name="楕円 738"/>
        <xdr:cNvSpPr/>
      </xdr:nvSpPr>
      <xdr:spPr>
        <a:xfrm>
          <a:off x="18605500" y="18325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107</xdr:row>
      <xdr:rowOff>19813</xdr:rowOff>
    </xdr:from>
    <xdr:to>
      <xdr:col>102</xdr:col>
      <xdr:colOff>114300</xdr:colOff>
      <xdr:row>107</xdr:row>
      <xdr:rowOff>30862</xdr:rowOff>
    </xdr:to>
    <xdr:cxnSp macro="">
      <xdr:nvCxnSpPr>
        <xdr:cNvPr id="740" name="直線コネクタ 739"/>
        <xdr:cNvCxnSpPr/>
      </xdr:nvCxnSpPr>
      <xdr:spPr>
        <a:xfrm flipV="1">
          <a:off x="18656300" y="18364963"/>
          <a:ext cx="889000" cy="11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23892</xdr:rowOff>
    </xdr:from>
    <xdr:ext cx="469744" cy="259045"/>
    <xdr:sp macro="" textlink="">
      <xdr:nvSpPr>
        <xdr:cNvPr id="741" name="n_1aveValue【庁舎】&#10;一人当たり面積"/>
        <xdr:cNvSpPr txBox="1"/>
      </xdr:nvSpPr>
      <xdr:spPr>
        <a:xfrm>
          <a:off x="21075727" y="18026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40657</xdr:rowOff>
    </xdr:from>
    <xdr:ext cx="469744" cy="259045"/>
    <xdr:sp macro="" textlink="">
      <xdr:nvSpPr>
        <xdr:cNvPr id="742" name="n_2aveValue【庁舎】&#10;一人当たり面積"/>
        <xdr:cNvSpPr txBox="1"/>
      </xdr:nvSpPr>
      <xdr:spPr>
        <a:xfrm>
          <a:off x="20199427" y="18042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47514</xdr:rowOff>
    </xdr:from>
    <xdr:ext cx="469744" cy="259045"/>
    <xdr:sp macro="" textlink="">
      <xdr:nvSpPr>
        <xdr:cNvPr id="743" name="n_3aveValue【庁舎】&#10;一人当たり面積"/>
        <xdr:cNvSpPr txBox="1"/>
      </xdr:nvSpPr>
      <xdr:spPr>
        <a:xfrm>
          <a:off x="19310427" y="180497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55515</xdr:rowOff>
    </xdr:from>
    <xdr:ext cx="469744" cy="259045"/>
    <xdr:sp macro="" textlink="">
      <xdr:nvSpPr>
        <xdr:cNvPr id="744" name="n_4aveValue【庁舎】&#10;一人当たり面積"/>
        <xdr:cNvSpPr txBox="1"/>
      </xdr:nvSpPr>
      <xdr:spPr>
        <a:xfrm>
          <a:off x="18421427" y="180577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107</xdr:row>
      <xdr:rowOff>54881</xdr:rowOff>
    </xdr:from>
    <xdr:ext cx="469744" cy="259045"/>
    <xdr:sp macro="" textlink="">
      <xdr:nvSpPr>
        <xdr:cNvPr id="745" name="n_1mainValue【庁舎】&#10;一人当たり面積"/>
        <xdr:cNvSpPr txBox="1"/>
      </xdr:nvSpPr>
      <xdr:spPr>
        <a:xfrm>
          <a:off x="21075727" y="184000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57548</xdr:rowOff>
    </xdr:from>
    <xdr:ext cx="469744" cy="259045"/>
    <xdr:sp macro="" textlink="">
      <xdr:nvSpPr>
        <xdr:cNvPr id="746" name="n_2mainValue【庁舎】&#10;一人当たり面積"/>
        <xdr:cNvSpPr txBox="1"/>
      </xdr:nvSpPr>
      <xdr:spPr>
        <a:xfrm>
          <a:off x="20199427" y="184026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61740</xdr:rowOff>
    </xdr:from>
    <xdr:ext cx="469744" cy="259045"/>
    <xdr:sp macro="" textlink="">
      <xdr:nvSpPr>
        <xdr:cNvPr id="747" name="n_3mainValue【庁舎】&#10;一人当たり面積"/>
        <xdr:cNvSpPr txBox="1"/>
      </xdr:nvSpPr>
      <xdr:spPr>
        <a:xfrm>
          <a:off x="19310427" y="184068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72789</xdr:rowOff>
    </xdr:from>
    <xdr:ext cx="469744" cy="259045"/>
    <xdr:sp macro="" textlink="">
      <xdr:nvSpPr>
        <xdr:cNvPr id="748" name="n_4mainValue【庁舎】&#10;一人当たり面積"/>
        <xdr:cNvSpPr txBox="1"/>
      </xdr:nvSpPr>
      <xdr:spPr>
        <a:xfrm>
          <a:off x="18421427" y="184179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49" name="正方形/長方形 748"/>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50" name="正方形/長方形 749"/>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51" name="テキスト ボックス 750"/>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ja-JP" altLang="ja-JP" sz="1100">
              <a:solidFill>
                <a:schemeClr val="dk1"/>
              </a:solidFill>
              <a:effectLst/>
              <a:latin typeface="+mn-lt"/>
              <a:ea typeface="+mn-ea"/>
              <a:cs typeface="+mn-cs"/>
            </a:rPr>
            <a:t>本町には、建築後３０年以上経過している公共施設が多く存在し、老朽化が進行している。</a:t>
          </a:r>
          <a:endParaRPr lang="ja-JP" altLang="ja-JP" sz="1400">
            <a:effectLst/>
          </a:endParaRPr>
        </a:p>
        <a:p>
          <a:r>
            <a:rPr kumimoji="1" lang="ja-JP" altLang="ja-JP" sz="1100">
              <a:solidFill>
                <a:schemeClr val="dk1"/>
              </a:solidFill>
              <a:effectLst/>
              <a:latin typeface="+mn-lt"/>
              <a:ea typeface="+mn-ea"/>
              <a:cs typeface="+mn-cs"/>
            </a:rPr>
            <a:t>　少子高齢化の進展や町民ニーズも変化していることから、令和４年３月に改訂した沼田町公共施設等総合管理計画に基づき、町民ニーズや費用対効果などを考慮し、公共施設の統廃合や複合化等による施設総量の適正化を図る。</a:t>
          </a:r>
          <a:endParaRPr lang="ja-JP" altLang="ja-JP" sz="1400">
            <a:effectLst/>
          </a:endParaRPr>
        </a:p>
        <a:p>
          <a:r>
            <a:rPr kumimoji="1" lang="ja-JP" altLang="ja-JP" sz="1100">
              <a:solidFill>
                <a:schemeClr val="dk1"/>
              </a:solidFill>
              <a:effectLst/>
              <a:latin typeface="+mn-lt"/>
              <a:ea typeface="+mn-ea"/>
              <a:cs typeface="+mn-cs"/>
            </a:rPr>
            <a:t>　また、施設の老朽度や維持管理費用等に関する基本情報を記載する施設カルテを充実させ、施設の長寿命化と財政負担の軽減・平準化に取り組むべく、全庁横断的な公共施設等のマネジメントを行う体制の整備を図る。</a:t>
          </a:r>
          <a:endParaRPr kumimoji="1" lang="en-US" altLang="ja-JP" sz="1100">
            <a:solidFill>
              <a:schemeClr val="dk1"/>
            </a:solidFill>
            <a:effectLst/>
            <a:latin typeface="+mn-lt"/>
            <a:ea typeface="+mn-ea"/>
            <a:cs typeface="+mn-cs"/>
          </a:endParaRPr>
        </a:p>
        <a:p>
          <a:r>
            <a:rPr kumimoji="1" lang="ja-JP" altLang="en-US" sz="1100">
              <a:solidFill>
                <a:schemeClr val="dk1"/>
              </a:solidFill>
              <a:effectLst/>
              <a:latin typeface="+mn-lt"/>
              <a:ea typeface="+mn-ea"/>
              <a:cs typeface="+mn-cs"/>
            </a:rPr>
            <a:t>　体育館・プールの有形固定資産減価償却率が類似団体平均を上回っているが、施設の老朽化が進んでいる為、今後も計画的な施設整備を行い、減価償却率の減少を図る。</a:t>
          </a:r>
          <a:endParaRPr lang="ja-JP" altLang="ja-JP" sz="1400">
            <a:effectLst/>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NUMATANAS1\Share\&#24193;&#33294;&#20869;&#20849;&#26377;\zaisei-s\&#20849;&#26377;L&#12487;&#12540;&#12479;\zaisei\&#36001;&#25919;&#20418;\&#36001;&#25919;&#29366;&#27841;&#19968;&#35239;&#34920;&#12539;&#36001;&#25919;&#27604;&#36611;&#20998;&#26512;&#34920;\R5\2025.02.07&#12288;&#36001;&#25919;&#29366;&#27841;&#36039;&#26009;&#38598;&#65288;&#65298;&#22238;&#30446;&#65289;\&#25552;&#20986;\&#12304;&#36001;&#25919;&#29366;&#27841;&#36039;&#26009;&#38598;&#12305;_014389_&#27836;&#30000;&#30010;_2022(2&#22238;&#3044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公会計指標分析・財政指標組合せ分析表"/>
      <sheetName val="施設類型別ストック情報分析表①"/>
      <sheetName val="施設類型別ストック情報分析表②"/>
    </sheetNames>
    <sheetDataSet>
      <sheetData sheetId="0">
        <row r="50">
          <cell r="BP50" t="str">
            <v>H30</v>
          </cell>
          <cell r="BX50" t="str">
            <v>R01</v>
          </cell>
          <cell r="CF50" t="str">
            <v>R02</v>
          </cell>
          <cell r="CN50" t="str">
            <v>R03</v>
          </cell>
          <cell r="CV50" t="str">
            <v>R04</v>
          </cell>
        </row>
        <row r="51">
          <cell r="AN51" t="str">
            <v>当該団体値</v>
          </cell>
          <cell r="BP51"/>
          <cell r="BQ51"/>
          <cell r="BR51"/>
          <cell r="BS51"/>
          <cell r="BT51"/>
          <cell r="BU51"/>
          <cell r="BV51"/>
          <cell r="BW51"/>
          <cell r="BX51"/>
          <cell r="BY51"/>
          <cell r="BZ51"/>
          <cell r="CA51"/>
          <cell r="CB51"/>
          <cell r="CC51"/>
          <cell r="CD51"/>
          <cell r="CE51"/>
          <cell r="CF51"/>
          <cell r="CG51"/>
          <cell r="CH51"/>
          <cell r="CI51"/>
          <cell r="CJ51"/>
          <cell r="CK51"/>
          <cell r="CL51"/>
          <cell r="CM51"/>
          <cell r="CN51"/>
          <cell r="CO51"/>
          <cell r="CP51"/>
          <cell r="CQ51"/>
          <cell r="CR51"/>
          <cell r="CS51"/>
          <cell r="CT51"/>
          <cell r="CU51"/>
          <cell r="CV51"/>
          <cell r="CW51"/>
          <cell r="CX51"/>
          <cell r="CY51"/>
          <cell r="CZ51"/>
          <cell r="DA51"/>
          <cell r="DB51"/>
          <cell r="DC51"/>
        </row>
        <row r="53">
          <cell r="BP53">
            <v>60</v>
          </cell>
          <cell r="BQ53"/>
          <cell r="BR53"/>
          <cell r="BS53"/>
          <cell r="BT53"/>
          <cell r="BU53"/>
          <cell r="BV53"/>
          <cell r="BW53"/>
          <cell r="BX53">
            <v>60.7</v>
          </cell>
          <cell r="BY53"/>
          <cell r="BZ53"/>
          <cell r="CA53"/>
          <cell r="CB53"/>
          <cell r="CC53"/>
          <cell r="CD53"/>
          <cell r="CE53"/>
          <cell r="CF53">
            <v>62.4</v>
          </cell>
          <cell r="CG53"/>
          <cell r="CH53"/>
          <cell r="CI53"/>
          <cell r="CJ53"/>
          <cell r="CK53"/>
          <cell r="CL53"/>
          <cell r="CM53"/>
          <cell r="CN53">
            <v>60.5</v>
          </cell>
          <cell r="CO53"/>
          <cell r="CP53"/>
          <cell r="CQ53"/>
          <cell r="CR53"/>
          <cell r="CS53"/>
          <cell r="CT53"/>
          <cell r="CU53"/>
          <cell r="CV53">
            <v>61.6</v>
          </cell>
          <cell r="CW53"/>
          <cell r="CX53"/>
          <cell r="CY53"/>
          <cell r="CZ53"/>
          <cell r="DA53"/>
          <cell r="DB53"/>
          <cell r="DC53"/>
        </row>
        <row r="55">
          <cell r="AN55" t="str">
            <v>類似団体内平均値</v>
          </cell>
          <cell r="BP55">
            <v>0</v>
          </cell>
          <cell r="BQ55"/>
          <cell r="BR55"/>
          <cell r="BS55"/>
          <cell r="BT55"/>
          <cell r="BU55"/>
          <cell r="BV55"/>
          <cell r="BW55"/>
          <cell r="BX55">
            <v>0</v>
          </cell>
          <cell r="BY55"/>
          <cell r="BZ55"/>
          <cell r="CA55"/>
          <cell r="CB55"/>
          <cell r="CC55"/>
          <cell r="CD55"/>
          <cell r="CE55"/>
          <cell r="CF55">
            <v>0</v>
          </cell>
          <cell r="CG55"/>
          <cell r="CH55"/>
          <cell r="CI55"/>
          <cell r="CJ55"/>
          <cell r="CK55"/>
          <cell r="CL55"/>
          <cell r="CM55"/>
          <cell r="CN55">
            <v>0</v>
          </cell>
          <cell r="CO55"/>
          <cell r="CP55"/>
          <cell r="CQ55"/>
          <cell r="CR55"/>
          <cell r="CS55"/>
          <cell r="CT55"/>
          <cell r="CU55"/>
          <cell r="CV55">
            <v>0</v>
          </cell>
          <cell r="CW55"/>
          <cell r="CX55"/>
          <cell r="CY55"/>
          <cell r="CZ55"/>
          <cell r="DA55"/>
          <cell r="DB55"/>
          <cell r="DC55"/>
        </row>
        <row r="57">
          <cell r="BP57">
            <v>59.2</v>
          </cell>
          <cell r="BQ57"/>
          <cell r="BR57"/>
          <cell r="BS57"/>
          <cell r="BT57"/>
          <cell r="BU57"/>
          <cell r="BV57"/>
          <cell r="BW57"/>
          <cell r="BX57">
            <v>60.3</v>
          </cell>
          <cell r="BY57"/>
          <cell r="BZ57"/>
          <cell r="CA57"/>
          <cell r="CB57"/>
          <cell r="CC57"/>
          <cell r="CD57"/>
          <cell r="CE57"/>
          <cell r="CF57">
            <v>61</v>
          </cell>
          <cell r="CG57"/>
          <cell r="CH57"/>
          <cell r="CI57"/>
          <cell r="CJ57"/>
          <cell r="CK57"/>
          <cell r="CL57"/>
          <cell r="CM57"/>
          <cell r="CN57">
            <v>62.3</v>
          </cell>
          <cell r="CO57"/>
          <cell r="CP57"/>
          <cell r="CQ57"/>
          <cell r="CR57"/>
          <cell r="CS57"/>
          <cell r="CT57"/>
          <cell r="CU57"/>
          <cell r="CV57">
            <v>63.7</v>
          </cell>
          <cell r="CW57"/>
          <cell r="CX57"/>
          <cell r="CY57"/>
          <cell r="CZ57"/>
          <cell r="DA57"/>
          <cell r="DB57"/>
          <cell r="DC57"/>
        </row>
        <row r="72">
          <cell r="BP72" t="str">
            <v>H30</v>
          </cell>
          <cell r="BX72" t="str">
            <v>R01</v>
          </cell>
          <cell r="CF72" t="str">
            <v>R02</v>
          </cell>
          <cell r="CN72" t="str">
            <v>R03</v>
          </cell>
          <cell r="CV72" t="str">
            <v>R04</v>
          </cell>
        </row>
        <row r="73">
          <cell r="AN73" t="str">
            <v>当該団体値</v>
          </cell>
          <cell r="BP73"/>
          <cell r="BQ73"/>
          <cell r="BR73"/>
          <cell r="BS73"/>
          <cell r="BT73"/>
          <cell r="BU73"/>
          <cell r="BV73"/>
          <cell r="BW73"/>
          <cell r="BX73"/>
          <cell r="BY73"/>
          <cell r="BZ73"/>
          <cell r="CA73"/>
          <cell r="CB73"/>
          <cell r="CC73"/>
          <cell r="CD73"/>
          <cell r="CE73"/>
          <cell r="CF73"/>
          <cell r="CG73"/>
          <cell r="CH73"/>
          <cell r="CI73"/>
          <cell r="CJ73"/>
          <cell r="CK73"/>
          <cell r="CL73"/>
          <cell r="CM73"/>
          <cell r="CN73"/>
          <cell r="CO73"/>
          <cell r="CP73"/>
          <cell r="CQ73"/>
          <cell r="CR73"/>
          <cell r="CS73"/>
          <cell r="CT73"/>
          <cell r="CU73"/>
          <cell r="CV73"/>
          <cell r="CW73"/>
          <cell r="CX73"/>
          <cell r="CY73"/>
          <cell r="CZ73"/>
          <cell r="DA73"/>
          <cell r="DB73"/>
          <cell r="DC73"/>
        </row>
        <row r="75">
          <cell r="BP75">
            <v>0</v>
          </cell>
          <cell r="BQ75"/>
          <cell r="BR75"/>
          <cell r="BS75"/>
          <cell r="BT75"/>
          <cell r="BU75"/>
          <cell r="BV75"/>
          <cell r="BW75"/>
          <cell r="BX75">
            <v>-0.7</v>
          </cell>
          <cell r="BY75"/>
          <cell r="BZ75"/>
          <cell r="CA75"/>
          <cell r="CB75"/>
          <cell r="CC75"/>
          <cell r="CD75"/>
          <cell r="CE75"/>
          <cell r="CF75">
            <v>-0.6</v>
          </cell>
          <cell r="CG75"/>
          <cell r="CH75"/>
          <cell r="CI75"/>
          <cell r="CJ75"/>
          <cell r="CK75"/>
          <cell r="CL75"/>
          <cell r="CM75"/>
          <cell r="CN75">
            <v>-0.1</v>
          </cell>
          <cell r="CO75"/>
          <cell r="CP75"/>
          <cell r="CQ75"/>
          <cell r="CR75"/>
          <cell r="CS75"/>
          <cell r="CT75"/>
          <cell r="CU75"/>
          <cell r="CV75">
            <v>0.1</v>
          </cell>
          <cell r="CW75"/>
          <cell r="CX75"/>
          <cell r="CY75"/>
          <cell r="CZ75"/>
          <cell r="DA75"/>
          <cell r="DB75"/>
          <cell r="DC75"/>
        </row>
        <row r="77">
          <cell r="AN77" t="str">
            <v>類似団体内平均値</v>
          </cell>
          <cell r="BP77">
            <v>0</v>
          </cell>
          <cell r="BQ77"/>
          <cell r="BR77"/>
          <cell r="BS77"/>
          <cell r="BT77"/>
          <cell r="BU77"/>
          <cell r="BV77"/>
          <cell r="BW77"/>
          <cell r="BX77">
            <v>0</v>
          </cell>
          <cell r="BY77"/>
          <cell r="BZ77"/>
          <cell r="CA77"/>
          <cell r="CB77"/>
          <cell r="CC77"/>
          <cell r="CD77"/>
          <cell r="CE77"/>
          <cell r="CF77">
            <v>0</v>
          </cell>
          <cell r="CG77"/>
          <cell r="CH77"/>
          <cell r="CI77"/>
          <cell r="CJ77"/>
          <cell r="CK77"/>
          <cell r="CL77"/>
          <cell r="CM77"/>
          <cell r="CN77">
            <v>0</v>
          </cell>
          <cell r="CO77"/>
          <cell r="CP77"/>
          <cell r="CQ77"/>
          <cell r="CR77"/>
          <cell r="CS77"/>
          <cell r="CT77"/>
          <cell r="CU77"/>
          <cell r="CV77">
            <v>0</v>
          </cell>
          <cell r="CW77"/>
          <cell r="CX77"/>
          <cell r="CY77"/>
          <cell r="CZ77"/>
          <cell r="DA77"/>
          <cell r="DB77"/>
          <cell r="DC77"/>
        </row>
        <row r="79">
          <cell r="BP79">
            <v>7.1</v>
          </cell>
          <cell r="BQ79"/>
          <cell r="BR79"/>
          <cell r="BS79"/>
          <cell r="BT79"/>
          <cell r="BU79"/>
          <cell r="BV79"/>
          <cell r="BW79"/>
          <cell r="BX79">
            <v>7.3</v>
          </cell>
          <cell r="BY79"/>
          <cell r="BZ79"/>
          <cell r="CA79"/>
          <cell r="CB79"/>
          <cell r="CC79"/>
          <cell r="CD79"/>
          <cell r="CE79"/>
          <cell r="CF79">
            <v>7.4</v>
          </cell>
          <cell r="CG79"/>
          <cell r="CH79"/>
          <cell r="CI79"/>
          <cell r="CJ79"/>
          <cell r="CK79"/>
          <cell r="CL79"/>
          <cell r="CM79"/>
          <cell r="CN79">
            <v>7.5</v>
          </cell>
          <cell r="CO79"/>
          <cell r="CP79"/>
          <cell r="CQ79"/>
          <cell r="CR79"/>
          <cell r="CS79"/>
          <cell r="CT79"/>
          <cell r="CU79"/>
          <cell r="CV79">
            <v>7.5</v>
          </cell>
          <cell r="CW79"/>
          <cell r="CX79"/>
          <cell r="CY79"/>
          <cell r="CZ79"/>
          <cell r="DA79"/>
          <cell r="DB79"/>
          <cell r="DC79"/>
        </row>
      </sheetData>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workbookViewId="0"/>
  </sheetViews>
  <sheetFormatPr defaultColWidth="0" defaultRowHeight="11.25" zeroHeight="1" x14ac:dyDescent="0.15"/>
  <cols>
    <col min="1" max="11" width="2.125" style="180" customWidth="1"/>
    <col min="12" max="12" width="2.25" style="180" customWidth="1"/>
    <col min="13" max="17" width="2.375" style="180" customWidth="1"/>
    <col min="18" max="119" width="2.125" style="180" customWidth="1"/>
    <col min="120" max="16384" width="0" style="180" hidden="1"/>
  </cols>
  <sheetData>
    <row r="1" spans="1:119" ht="33" customHeight="1" x14ac:dyDescent="0.15">
      <c r="B1" s="627" t="s">
        <v>81</v>
      </c>
      <c r="C1" s="627"/>
      <c r="D1" s="627"/>
      <c r="E1" s="627"/>
      <c r="F1" s="627"/>
      <c r="G1" s="627"/>
      <c r="H1" s="627"/>
      <c r="I1" s="627"/>
      <c r="J1" s="627"/>
      <c r="K1" s="627"/>
      <c r="L1" s="627"/>
      <c r="M1" s="627"/>
      <c r="N1" s="627"/>
      <c r="O1" s="627"/>
      <c r="P1" s="627"/>
      <c r="Q1" s="627"/>
      <c r="R1" s="627"/>
      <c r="S1" s="627"/>
      <c r="T1" s="627"/>
      <c r="U1" s="627"/>
      <c r="V1" s="627"/>
      <c r="W1" s="627"/>
      <c r="X1" s="627"/>
      <c r="Y1" s="627"/>
      <c r="Z1" s="627"/>
      <c r="AA1" s="627"/>
      <c r="AB1" s="627"/>
      <c r="AC1" s="627"/>
      <c r="AD1" s="627"/>
      <c r="AE1" s="627"/>
      <c r="AF1" s="627"/>
      <c r="AG1" s="627"/>
      <c r="AH1" s="627"/>
      <c r="AI1" s="627"/>
      <c r="AJ1" s="627"/>
      <c r="AK1" s="627"/>
      <c r="AL1" s="627"/>
      <c r="AM1" s="627"/>
      <c r="AN1" s="627"/>
      <c r="AO1" s="627"/>
      <c r="AP1" s="627"/>
      <c r="AQ1" s="627"/>
      <c r="AR1" s="627"/>
      <c r="AS1" s="627"/>
      <c r="AT1" s="627"/>
      <c r="AU1" s="627"/>
      <c r="AV1" s="627"/>
      <c r="AW1" s="627"/>
      <c r="AX1" s="627"/>
      <c r="AY1" s="627"/>
      <c r="AZ1" s="627"/>
      <c r="BA1" s="627"/>
      <c r="BB1" s="627"/>
      <c r="BC1" s="627"/>
      <c r="BD1" s="627"/>
      <c r="BE1" s="627"/>
      <c r="BF1" s="627"/>
      <c r="BG1" s="627"/>
      <c r="BH1" s="627"/>
      <c r="BI1" s="627"/>
      <c r="BJ1" s="627"/>
      <c r="BK1" s="627"/>
      <c r="BL1" s="627"/>
      <c r="BM1" s="627"/>
      <c r="BN1" s="627"/>
      <c r="BO1" s="627"/>
      <c r="BP1" s="627"/>
      <c r="BQ1" s="627"/>
      <c r="BR1" s="627"/>
      <c r="BS1" s="627"/>
      <c r="BT1" s="627"/>
      <c r="BU1" s="627"/>
      <c r="BV1" s="627"/>
      <c r="BW1" s="627"/>
      <c r="BX1" s="627"/>
      <c r="BY1" s="627"/>
      <c r="BZ1" s="627"/>
      <c r="CA1" s="627"/>
      <c r="CB1" s="627"/>
      <c r="CC1" s="627"/>
      <c r="CD1" s="627"/>
      <c r="CE1" s="627"/>
      <c r="CF1" s="627"/>
      <c r="CG1" s="627"/>
      <c r="CH1" s="627"/>
      <c r="CI1" s="627"/>
      <c r="CJ1" s="627"/>
      <c r="CK1" s="627"/>
      <c r="CL1" s="627"/>
      <c r="CM1" s="627"/>
      <c r="CN1" s="627"/>
      <c r="CO1" s="627"/>
      <c r="CP1" s="627"/>
      <c r="CQ1" s="627"/>
      <c r="CR1" s="627"/>
      <c r="CS1" s="627"/>
      <c r="CT1" s="627"/>
      <c r="CU1" s="627"/>
      <c r="CV1" s="627"/>
      <c r="CW1" s="627"/>
      <c r="CX1" s="627"/>
      <c r="CY1" s="627"/>
      <c r="CZ1" s="627"/>
      <c r="DA1" s="627"/>
      <c r="DB1" s="627"/>
      <c r="DC1" s="627"/>
      <c r="DD1" s="627"/>
      <c r="DE1" s="627"/>
      <c r="DF1" s="627"/>
      <c r="DG1" s="627"/>
      <c r="DH1" s="627"/>
      <c r="DI1" s="627"/>
      <c r="DJ1" s="181"/>
      <c r="DK1" s="181"/>
      <c r="DL1" s="181"/>
      <c r="DM1" s="181"/>
      <c r="DN1" s="181"/>
      <c r="DO1" s="181"/>
    </row>
    <row r="2" spans="1:119" ht="24.75" thickBot="1" x14ac:dyDescent="0.2">
      <c r="B2" s="182" t="s">
        <v>82</v>
      </c>
      <c r="C2" s="182"/>
      <c r="D2" s="183"/>
    </row>
    <row r="3" spans="1:119" ht="18.75" customHeight="1" thickBot="1" x14ac:dyDescent="0.2">
      <c r="A3" s="181"/>
      <c r="B3" s="628" t="s">
        <v>83</v>
      </c>
      <c r="C3" s="629"/>
      <c r="D3" s="629"/>
      <c r="E3" s="630"/>
      <c r="F3" s="630"/>
      <c r="G3" s="630"/>
      <c r="H3" s="630"/>
      <c r="I3" s="630"/>
      <c r="J3" s="630"/>
      <c r="K3" s="630"/>
      <c r="L3" s="630" t="s">
        <v>84</v>
      </c>
      <c r="M3" s="630"/>
      <c r="N3" s="630"/>
      <c r="O3" s="630"/>
      <c r="P3" s="630"/>
      <c r="Q3" s="630"/>
      <c r="R3" s="633"/>
      <c r="S3" s="633"/>
      <c r="T3" s="633"/>
      <c r="U3" s="633"/>
      <c r="V3" s="634"/>
      <c r="W3" s="524" t="s">
        <v>85</v>
      </c>
      <c r="X3" s="525"/>
      <c r="Y3" s="525"/>
      <c r="Z3" s="525"/>
      <c r="AA3" s="525"/>
      <c r="AB3" s="629"/>
      <c r="AC3" s="633" t="s">
        <v>86</v>
      </c>
      <c r="AD3" s="525"/>
      <c r="AE3" s="525"/>
      <c r="AF3" s="525"/>
      <c r="AG3" s="525"/>
      <c r="AH3" s="525"/>
      <c r="AI3" s="525"/>
      <c r="AJ3" s="525"/>
      <c r="AK3" s="525"/>
      <c r="AL3" s="595"/>
      <c r="AM3" s="524" t="s">
        <v>87</v>
      </c>
      <c r="AN3" s="525"/>
      <c r="AO3" s="525"/>
      <c r="AP3" s="525"/>
      <c r="AQ3" s="525"/>
      <c r="AR3" s="525"/>
      <c r="AS3" s="525"/>
      <c r="AT3" s="525"/>
      <c r="AU3" s="525"/>
      <c r="AV3" s="525"/>
      <c r="AW3" s="525"/>
      <c r="AX3" s="595"/>
      <c r="AY3" s="587" t="s">
        <v>1</v>
      </c>
      <c r="AZ3" s="588"/>
      <c r="BA3" s="588"/>
      <c r="BB3" s="588"/>
      <c r="BC3" s="588"/>
      <c r="BD3" s="588"/>
      <c r="BE3" s="588"/>
      <c r="BF3" s="588"/>
      <c r="BG3" s="588"/>
      <c r="BH3" s="588"/>
      <c r="BI3" s="588"/>
      <c r="BJ3" s="588"/>
      <c r="BK3" s="588"/>
      <c r="BL3" s="588"/>
      <c r="BM3" s="637"/>
      <c r="BN3" s="524" t="s">
        <v>88</v>
      </c>
      <c r="BO3" s="525"/>
      <c r="BP3" s="525"/>
      <c r="BQ3" s="525"/>
      <c r="BR3" s="525"/>
      <c r="BS3" s="525"/>
      <c r="BT3" s="525"/>
      <c r="BU3" s="595"/>
      <c r="BV3" s="524" t="s">
        <v>89</v>
      </c>
      <c r="BW3" s="525"/>
      <c r="BX3" s="525"/>
      <c r="BY3" s="525"/>
      <c r="BZ3" s="525"/>
      <c r="CA3" s="525"/>
      <c r="CB3" s="525"/>
      <c r="CC3" s="595"/>
      <c r="CD3" s="587" t="s">
        <v>1</v>
      </c>
      <c r="CE3" s="588"/>
      <c r="CF3" s="588"/>
      <c r="CG3" s="588"/>
      <c r="CH3" s="588"/>
      <c r="CI3" s="588"/>
      <c r="CJ3" s="588"/>
      <c r="CK3" s="588"/>
      <c r="CL3" s="588"/>
      <c r="CM3" s="588"/>
      <c r="CN3" s="588"/>
      <c r="CO3" s="588"/>
      <c r="CP3" s="588"/>
      <c r="CQ3" s="588"/>
      <c r="CR3" s="588"/>
      <c r="CS3" s="637"/>
      <c r="CT3" s="524" t="s">
        <v>90</v>
      </c>
      <c r="CU3" s="525"/>
      <c r="CV3" s="525"/>
      <c r="CW3" s="525"/>
      <c r="CX3" s="525"/>
      <c r="CY3" s="525"/>
      <c r="CZ3" s="525"/>
      <c r="DA3" s="595"/>
      <c r="DB3" s="524" t="s">
        <v>91</v>
      </c>
      <c r="DC3" s="525"/>
      <c r="DD3" s="525"/>
      <c r="DE3" s="525"/>
      <c r="DF3" s="525"/>
      <c r="DG3" s="525"/>
      <c r="DH3" s="525"/>
      <c r="DI3" s="595"/>
    </row>
    <row r="4" spans="1:119" ht="18.75" customHeight="1" x14ac:dyDescent="0.15">
      <c r="A4" s="181"/>
      <c r="B4" s="603"/>
      <c r="C4" s="604"/>
      <c r="D4" s="604"/>
      <c r="E4" s="605"/>
      <c r="F4" s="605"/>
      <c r="G4" s="605"/>
      <c r="H4" s="605"/>
      <c r="I4" s="605"/>
      <c r="J4" s="605"/>
      <c r="K4" s="605"/>
      <c r="L4" s="605"/>
      <c r="M4" s="605"/>
      <c r="N4" s="605"/>
      <c r="O4" s="605"/>
      <c r="P4" s="605"/>
      <c r="Q4" s="605"/>
      <c r="R4" s="609"/>
      <c r="S4" s="609"/>
      <c r="T4" s="609"/>
      <c r="U4" s="609"/>
      <c r="V4" s="610"/>
      <c r="W4" s="596"/>
      <c r="X4" s="406"/>
      <c r="Y4" s="406"/>
      <c r="Z4" s="406"/>
      <c r="AA4" s="406"/>
      <c r="AB4" s="604"/>
      <c r="AC4" s="609"/>
      <c r="AD4" s="406"/>
      <c r="AE4" s="406"/>
      <c r="AF4" s="406"/>
      <c r="AG4" s="406"/>
      <c r="AH4" s="406"/>
      <c r="AI4" s="406"/>
      <c r="AJ4" s="406"/>
      <c r="AK4" s="406"/>
      <c r="AL4" s="597"/>
      <c r="AM4" s="546"/>
      <c r="AN4" s="444"/>
      <c r="AO4" s="444"/>
      <c r="AP4" s="444"/>
      <c r="AQ4" s="444"/>
      <c r="AR4" s="444"/>
      <c r="AS4" s="444"/>
      <c r="AT4" s="444"/>
      <c r="AU4" s="444"/>
      <c r="AV4" s="444"/>
      <c r="AW4" s="444"/>
      <c r="AX4" s="636"/>
      <c r="AY4" s="481" t="s">
        <v>92</v>
      </c>
      <c r="AZ4" s="482"/>
      <c r="BA4" s="482"/>
      <c r="BB4" s="482"/>
      <c r="BC4" s="482"/>
      <c r="BD4" s="482"/>
      <c r="BE4" s="482"/>
      <c r="BF4" s="482"/>
      <c r="BG4" s="482"/>
      <c r="BH4" s="482"/>
      <c r="BI4" s="482"/>
      <c r="BJ4" s="482"/>
      <c r="BK4" s="482"/>
      <c r="BL4" s="482"/>
      <c r="BM4" s="483"/>
      <c r="BN4" s="484">
        <v>6402711</v>
      </c>
      <c r="BO4" s="485"/>
      <c r="BP4" s="485"/>
      <c r="BQ4" s="485"/>
      <c r="BR4" s="485"/>
      <c r="BS4" s="485"/>
      <c r="BT4" s="485"/>
      <c r="BU4" s="486"/>
      <c r="BV4" s="484">
        <v>5670920</v>
      </c>
      <c r="BW4" s="485"/>
      <c r="BX4" s="485"/>
      <c r="BY4" s="485"/>
      <c r="BZ4" s="485"/>
      <c r="CA4" s="485"/>
      <c r="CB4" s="485"/>
      <c r="CC4" s="486"/>
      <c r="CD4" s="621" t="s">
        <v>93</v>
      </c>
      <c r="CE4" s="622"/>
      <c r="CF4" s="622"/>
      <c r="CG4" s="622"/>
      <c r="CH4" s="622"/>
      <c r="CI4" s="622"/>
      <c r="CJ4" s="622"/>
      <c r="CK4" s="622"/>
      <c r="CL4" s="622"/>
      <c r="CM4" s="622"/>
      <c r="CN4" s="622"/>
      <c r="CO4" s="622"/>
      <c r="CP4" s="622"/>
      <c r="CQ4" s="622"/>
      <c r="CR4" s="622"/>
      <c r="CS4" s="623"/>
      <c r="CT4" s="624">
        <v>6.3</v>
      </c>
      <c r="CU4" s="625"/>
      <c r="CV4" s="625"/>
      <c r="CW4" s="625"/>
      <c r="CX4" s="625"/>
      <c r="CY4" s="625"/>
      <c r="CZ4" s="625"/>
      <c r="DA4" s="626"/>
      <c r="DB4" s="624">
        <v>4.5</v>
      </c>
      <c r="DC4" s="625"/>
      <c r="DD4" s="625"/>
      <c r="DE4" s="625"/>
      <c r="DF4" s="625"/>
      <c r="DG4" s="625"/>
      <c r="DH4" s="625"/>
      <c r="DI4" s="626"/>
    </row>
    <row r="5" spans="1:119" ht="18.75" customHeight="1" x14ac:dyDescent="0.15">
      <c r="A5" s="181"/>
      <c r="B5" s="631"/>
      <c r="C5" s="445"/>
      <c r="D5" s="445"/>
      <c r="E5" s="632"/>
      <c r="F5" s="632"/>
      <c r="G5" s="632"/>
      <c r="H5" s="632"/>
      <c r="I5" s="632"/>
      <c r="J5" s="632"/>
      <c r="K5" s="632"/>
      <c r="L5" s="632"/>
      <c r="M5" s="632"/>
      <c r="N5" s="632"/>
      <c r="O5" s="632"/>
      <c r="P5" s="632"/>
      <c r="Q5" s="632"/>
      <c r="R5" s="443"/>
      <c r="S5" s="443"/>
      <c r="T5" s="443"/>
      <c r="U5" s="443"/>
      <c r="V5" s="635"/>
      <c r="W5" s="546"/>
      <c r="X5" s="444"/>
      <c r="Y5" s="444"/>
      <c r="Z5" s="444"/>
      <c r="AA5" s="444"/>
      <c r="AB5" s="445"/>
      <c r="AC5" s="443"/>
      <c r="AD5" s="444"/>
      <c r="AE5" s="444"/>
      <c r="AF5" s="444"/>
      <c r="AG5" s="444"/>
      <c r="AH5" s="444"/>
      <c r="AI5" s="444"/>
      <c r="AJ5" s="444"/>
      <c r="AK5" s="444"/>
      <c r="AL5" s="636"/>
      <c r="AM5" s="512" t="s">
        <v>94</v>
      </c>
      <c r="AN5" s="412"/>
      <c r="AO5" s="412"/>
      <c r="AP5" s="412"/>
      <c r="AQ5" s="412"/>
      <c r="AR5" s="412"/>
      <c r="AS5" s="412"/>
      <c r="AT5" s="413"/>
      <c r="AU5" s="513" t="s">
        <v>95</v>
      </c>
      <c r="AV5" s="514"/>
      <c r="AW5" s="514"/>
      <c r="AX5" s="514"/>
      <c r="AY5" s="469" t="s">
        <v>96</v>
      </c>
      <c r="AZ5" s="470"/>
      <c r="BA5" s="470"/>
      <c r="BB5" s="470"/>
      <c r="BC5" s="470"/>
      <c r="BD5" s="470"/>
      <c r="BE5" s="470"/>
      <c r="BF5" s="470"/>
      <c r="BG5" s="470"/>
      <c r="BH5" s="470"/>
      <c r="BI5" s="470"/>
      <c r="BJ5" s="470"/>
      <c r="BK5" s="470"/>
      <c r="BL5" s="470"/>
      <c r="BM5" s="471"/>
      <c r="BN5" s="455">
        <v>6187265</v>
      </c>
      <c r="BO5" s="456"/>
      <c r="BP5" s="456"/>
      <c r="BQ5" s="456"/>
      <c r="BR5" s="456"/>
      <c r="BS5" s="456"/>
      <c r="BT5" s="456"/>
      <c r="BU5" s="457"/>
      <c r="BV5" s="455">
        <v>5543492</v>
      </c>
      <c r="BW5" s="456"/>
      <c r="BX5" s="456"/>
      <c r="BY5" s="456"/>
      <c r="BZ5" s="456"/>
      <c r="CA5" s="456"/>
      <c r="CB5" s="456"/>
      <c r="CC5" s="457"/>
      <c r="CD5" s="495" t="s">
        <v>97</v>
      </c>
      <c r="CE5" s="415"/>
      <c r="CF5" s="415"/>
      <c r="CG5" s="415"/>
      <c r="CH5" s="415"/>
      <c r="CI5" s="415"/>
      <c r="CJ5" s="415"/>
      <c r="CK5" s="415"/>
      <c r="CL5" s="415"/>
      <c r="CM5" s="415"/>
      <c r="CN5" s="415"/>
      <c r="CO5" s="415"/>
      <c r="CP5" s="415"/>
      <c r="CQ5" s="415"/>
      <c r="CR5" s="415"/>
      <c r="CS5" s="496"/>
      <c r="CT5" s="452">
        <v>83.2</v>
      </c>
      <c r="CU5" s="453"/>
      <c r="CV5" s="453"/>
      <c r="CW5" s="453"/>
      <c r="CX5" s="453"/>
      <c r="CY5" s="453"/>
      <c r="CZ5" s="453"/>
      <c r="DA5" s="454"/>
      <c r="DB5" s="452">
        <v>78.099999999999994</v>
      </c>
      <c r="DC5" s="453"/>
      <c r="DD5" s="453"/>
      <c r="DE5" s="453"/>
      <c r="DF5" s="453"/>
      <c r="DG5" s="453"/>
      <c r="DH5" s="453"/>
      <c r="DI5" s="454"/>
    </row>
    <row r="6" spans="1:119" ht="18.75" customHeight="1" x14ac:dyDescent="0.15">
      <c r="A6" s="181"/>
      <c r="B6" s="601" t="s">
        <v>98</v>
      </c>
      <c r="C6" s="442"/>
      <c r="D6" s="442"/>
      <c r="E6" s="602"/>
      <c r="F6" s="602"/>
      <c r="G6" s="602"/>
      <c r="H6" s="602"/>
      <c r="I6" s="602"/>
      <c r="J6" s="602"/>
      <c r="K6" s="602"/>
      <c r="L6" s="602" t="s">
        <v>99</v>
      </c>
      <c r="M6" s="602"/>
      <c r="N6" s="602"/>
      <c r="O6" s="602"/>
      <c r="P6" s="602"/>
      <c r="Q6" s="602"/>
      <c r="R6" s="440"/>
      <c r="S6" s="440"/>
      <c r="T6" s="440"/>
      <c r="U6" s="440"/>
      <c r="V6" s="608"/>
      <c r="W6" s="545" t="s">
        <v>100</v>
      </c>
      <c r="X6" s="441"/>
      <c r="Y6" s="441"/>
      <c r="Z6" s="441"/>
      <c r="AA6" s="441"/>
      <c r="AB6" s="442"/>
      <c r="AC6" s="613" t="s">
        <v>101</v>
      </c>
      <c r="AD6" s="614"/>
      <c r="AE6" s="614"/>
      <c r="AF6" s="614"/>
      <c r="AG6" s="614"/>
      <c r="AH6" s="614"/>
      <c r="AI6" s="614"/>
      <c r="AJ6" s="614"/>
      <c r="AK6" s="614"/>
      <c r="AL6" s="615"/>
      <c r="AM6" s="512" t="s">
        <v>102</v>
      </c>
      <c r="AN6" s="412"/>
      <c r="AO6" s="412"/>
      <c r="AP6" s="412"/>
      <c r="AQ6" s="412"/>
      <c r="AR6" s="412"/>
      <c r="AS6" s="412"/>
      <c r="AT6" s="413"/>
      <c r="AU6" s="513" t="s">
        <v>95</v>
      </c>
      <c r="AV6" s="514"/>
      <c r="AW6" s="514"/>
      <c r="AX6" s="514"/>
      <c r="AY6" s="469" t="s">
        <v>103</v>
      </c>
      <c r="AZ6" s="470"/>
      <c r="BA6" s="470"/>
      <c r="BB6" s="470"/>
      <c r="BC6" s="470"/>
      <c r="BD6" s="470"/>
      <c r="BE6" s="470"/>
      <c r="BF6" s="470"/>
      <c r="BG6" s="470"/>
      <c r="BH6" s="470"/>
      <c r="BI6" s="470"/>
      <c r="BJ6" s="470"/>
      <c r="BK6" s="470"/>
      <c r="BL6" s="470"/>
      <c r="BM6" s="471"/>
      <c r="BN6" s="455">
        <v>215446</v>
      </c>
      <c r="BO6" s="456"/>
      <c r="BP6" s="456"/>
      <c r="BQ6" s="456"/>
      <c r="BR6" s="456"/>
      <c r="BS6" s="456"/>
      <c r="BT6" s="456"/>
      <c r="BU6" s="457"/>
      <c r="BV6" s="455">
        <v>127428</v>
      </c>
      <c r="BW6" s="456"/>
      <c r="BX6" s="456"/>
      <c r="BY6" s="456"/>
      <c r="BZ6" s="456"/>
      <c r="CA6" s="456"/>
      <c r="CB6" s="456"/>
      <c r="CC6" s="457"/>
      <c r="CD6" s="495" t="s">
        <v>104</v>
      </c>
      <c r="CE6" s="415"/>
      <c r="CF6" s="415"/>
      <c r="CG6" s="415"/>
      <c r="CH6" s="415"/>
      <c r="CI6" s="415"/>
      <c r="CJ6" s="415"/>
      <c r="CK6" s="415"/>
      <c r="CL6" s="415"/>
      <c r="CM6" s="415"/>
      <c r="CN6" s="415"/>
      <c r="CO6" s="415"/>
      <c r="CP6" s="415"/>
      <c r="CQ6" s="415"/>
      <c r="CR6" s="415"/>
      <c r="CS6" s="496"/>
      <c r="CT6" s="598">
        <v>83.9</v>
      </c>
      <c r="CU6" s="599"/>
      <c r="CV6" s="599"/>
      <c r="CW6" s="599"/>
      <c r="CX6" s="599"/>
      <c r="CY6" s="599"/>
      <c r="CZ6" s="599"/>
      <c r="DA6" s="600"/>
      <c r="DB6" s="598">
        <v>80.599999999999994</v>
      </c>
      <c r="DC6" s="599"/>
      <c r="DD6" s="599"/>
      <c r="DE6" s="599"/>
      <c r="DF6" s="599"/>
      <c r="DG6" s="599"/>
      <c r="DH6" s="599"/>
      <c r="DI6" s="600"/>
    </row>
    <row r="7" spans="1:119" ht="18.75" customHeight="1" x14ac:dyDescent="0.15">
      <c r="A7" s="181"/>
      <c r="B7" s="603"/>
      <c r="C7" s="604"/>
      <c r="D7" s="604"/>
      <c r="E7" s="605"/>
      <c r="F7" s="605"/>
      <c r="G7" s="605"/>
      <c r="H7" s="605"/>
      <c r="I7" s="605"/>
      <c r="J7" s="605"/>
      <c r="K7" s="605"/>
      <c r="L7" s="605"/>
      <c r="M7" s="605"/>
      <c r="N7" s="605"/>
      <c r="O7" s="605"/>
      <c r="P7" s="605"/>
      <c r="Q7" s="605"/>
      <c r="R7" s="609"/>
      <c r="S7" s="609"/>
      <c r="T7" s="609"/>
      <c r="U7" s="609"/>
      <c r="V7" s="610"/>
      <c r="W7" s="596"/>
      <c r="X7" s="406"/>
      <c r="Y7" s="406"/>
      <c r="Z7" s="406"/>
      <c r="AA7" s="406"/>
      <c r="AB7" s="604"/>
      <c r="AC7" s="616"/>
      <c r="AD7" s="407"/>
      <c r="AE7" s="407"/>
      <c r="AF7" s="407"/>
      <c r="AG7" s="407"/>
      <c r="AH7" s="407"/>
      <c r="AI7" s="407"/>
      <c r="AJ7" s="407"/>
      <c r="AK7" s="407"/>
      <c r="AL7" s="617"/>
      <c r="AM7" s="512" t="s">
        <v>105</v>
      </c>
      <c r="AN7" s="412"/>
      <c r="AO7" s="412"/>
      <c r="AP7" s="412"/>
      <c r="AQ7" s="412"/>
      <c r="AR7" s="412"/>
      <c r="AS7" s="412"/>
      <c r="AT7" s="413"/>
      <c r="AU7" s="513" t="s">
        <v>95</v>
      </c>
      <c r="AV7" s="514"/>
      <c r="AW7" s="514"/>
      <c r="AX7" s="514"/>
      <c r="AY7" s="469" t="s">
        <v>106</v>
      </c>
      <c r="AZ7" s="470"/>
      <c r="BA7" s="470"/>
      <c r="BB7" s="470"/>
      <c r="BC7" s="470"/>
      <c r="BD7" s="470"/>
      <c r="BE7" s="470"/>
      <c r="BF7" s="470"/>
      <c r="BG7" s="470"/>
      <c r="BH7" s="470"/>
      <c r="BI7" s="470"/>
      <c r="BJ7" s="470"/>
      <c r="BK7" s="470"/>
      <c r="BL7" s="470"/>
      <c r="BM7" s="471"/>
      <c r="BN7" s="455">
        <v>46497</v>
      </c>
      <c r="BO7" s="456"/>
      <c r="BP7" s="456"/>
      <c r="BQ7" s="456"/>
      <c r="BR7" s="456"/>
      <c r="BS7" s="456"/>
      <c r="BT7" s="456"/>
      <c r="BU7" s="457"/>
      <c r="BV7" s="455">
        <v>4796</v>
      </c>
      <c r="BW7" s="456"/>
      <c r="BX7" s="456"/>
      <c r="BY7" s="456"/>
      <c r="BZ7" s="456"/>
      <c r="CA7" s="456"/>
      <c r="CB7" s="456"/>
      <c r="CC7" s="457"/>
      <c r="CD7" s="495" t="s">
        <v>107</v>
      </c>
      <c r="CE7" s="415"/>
      <c r="CF7" s="415"/>
      <c r="CG7" s="415"/>
      <c r="CH7" s="415"/>
      <c r="CI7" s="415"/>
      <c r="CJ7" s="415"/>
      <c r="CK7" s="415"/>
      <c r="CL7" s="415"/>
      <c r="CM7" s="415"/>
      <c r="CN7" s="415"/>
      <c r="CO7" s="415"/>
      <c r="CP7" s="415"/>
      <c r="CQ7" s="415"/>
      <c r="CR7" s="415"/>
      <c r="CS7" s="496"/>
      <c r="CT7" s="455">
        <v>2702877</v>
      </c>
      <c r="CU7" s="456"/>
      <c r="CV7" s="456"/>
      <c r="CW7" s="456"/>
      <c r="CX7" s="456"/>
      <c r="CY7" s="456"/>
      <c r="CZ7" s="456"/>
      <c r="DA7" s="457"/>
      <c r="DB7" s="455">
        <v>2755543</v>
      </c>
      <c r="DC7" s="456"/>
      <c r="DD7" s="456"/>
      <c r="DE7" s="456"/>
      <c r="DF7" s="456"/>
      <c r="DG7" s="456"/>
      <c r="DH7" s="456"/>
      <c r="DI7" s="457"/>
    </row>
    <row r="8" spans="1:119" ht="18.75" customHeight="1" thickBot="1" x14ac:dyDescent="0.2">
      <c r="A8" s="181"/>
      <c r="B8" s="606"/>
      <c r="C8" s="551"/>
      <c r="D8" s="551"/>
      <c r="E8" s="607"/>
      <c r="F8" s="607"/>
      <c r="G8" s="607"/>
      <c r="H8" s="607"/>
      <c r="I8" s="607"/>
      <c r="J8" s="607"/>
      <c r="K8" s="607"/>
      <c r="L8" s="607"/>
      <c r="M8" s="607"/>
      <c r="N8" s="607"/>
      <c r="O8" s="607"/>
      <c r="P8" s="607"/>
      <c r="Q8" s="607"/>
      <c r="R8" s="611"/>
      <c r="S8" s="611"/>
      <c r="T8" s="611"/>
      <c r="U8" s="611"/>
      <c r="V8" s="612"/>
      <c r="W8" s="526"/>
      <c r="X8" s="527"/>
      <c r="Y8" s="527"/>
      <c r="Z8" s="527"/>
      <c r="AA8" s="527"/>
      <c r="AB8" s="551"/>
      <c r="AC8" s="618"/>
      <c r="AD8" s="619"/>
      <c r="AE8" s="619"/>
      <c r="AF8" s="619"/>
      <c r="AG8" s="619"/>
      <c r="AH8" s="619"/>
      <c r="AI8" s="619"/>
      <c r="AJ8" s="619"/>
      <c r="AK8" s="619"/>
      <c r="AL8" s="620"/>
      <c r="AM8" s="512" t="s">
        <v>108</v>
      </c>
      <c r="AN8" s="412"/>
      <c r="AO8" s="412"/>
      <c r="AP8" s="412"/>
      <c r="AQ8" s="412"/>
      <c r="AR8" s="412"/>
      <c r="AS8" s="412"/>
      <c r="AT8" s="413"/>
      <c r="AU8" s="513" t="s">
        <v>95</v>
      </c>
      <c r="AV8" s="514"/>
      <c r="AW8" s="514"/>
      <c r="AX8" s="514"/>
      <c r="AY8" s="469" t="s">
        <v>109</v>
      </c>
      <c r="AZ8" s="470"/>
      <c r="BA8" s="470"/>
      <c r="BB8" s="470"/>
      <c r="BC8" s="470"/>
      <c r="BD8" s="470"/>
      <c r="BE8" s="470"/>
      <c r="BF8" s="470"/>
      <c r="BG8" s="470"/>
      <c r="BH8" s="470"/>
      <c r="BI8" s="470"/>
      <c r="BJ8" s="470"/>
      <c r="BK8" s="470"/>
      <c r="BL8" s="470"/>
      <c r="BM8" s="471"/>
      <c r="BN8" s="455">
        <v>168949</v>
      </c>
      <c r="BO8" s="456"/>
      <c r="BP8" s="456"/>
      <c r="BQ8" s="456"/>
      <c r="BR8" s="456"/>
      <c r="BS8" s="456"/>
      <c r="BT8" s="456"/>
      <c r="BU8" s="457"/>
      <c r="BV8" s="455">
        <v>122632</v>
      </c>
      <c r="BW8" s="456"/>
      <c r="BX8" s="456"/>
      <c r="BY8" s="456"/>
      <c r="BZ8" s="456"/>
      <c r="CA8" s="456"/>
      <c r="CB8" s="456"/>
      <c r="CC8" s="457"/>
      <c r="CD8" s="495" t="s">
        <v>110</v>
      </c>
      <c r="CE8" s="415"/>
      <c r="CF8" s="415"/>
      <c r="CG8" s="415"/>
      <c r="CH8" s="415"/>
      <c r="CI8" s="415"/>
      <c r="CJ8" s="415"/>
      <c r="CK8" s="415"/>
      <c r="CL8" s="415"/>
      <c r="CM8" s="415"/>
      <c r="CN8" s="415"/>
      <c r="CO8" s="415"/>
      <c r="CP8" s="415"/>
      <c r="CQ8" s="415"/>
      <c r="CR8" s="415"/>
      <c r="CS8" s="496"/>
      <c r="CT8" s="558">
        <v>0.15</v>
      </c>
      <c r="CU8" s="559"/>
      <c r="CV8" s="559"/>
      <c r="CW8" s="559"/>
      <c r="CX8" s="559"/>
      <c r="CY8" s="559"/>
      <c r="CZ8" s="559"/>
      <c r="DA8" s="560"/>
      <c r="DB8" s="558">
        <v>0.15</v>
      </c>
      <c r="DC8" s="559"/>
      <c r="DD8" s="559"/>
      <c r="DE8" s="559"/>
      <c r="DF8" s="559"/>
      <c r="DG8" s="559"/>
      <c r="DH8" s="559"/>
      <c r="DI8" s="560"/>
    </row>
    <row r="9" spans="1:119" ht="18.75" customHeight="1" thickBot="1" x14ac:dyDescent="0.2">
      <c r="A9" s="181"/>
      <c r="B9" s="587" t="s">
        <v>111</v>
      </c>
      <c r="C9" s="588"/>
      <c r="D9" s="588"/>
      <c r="E9" s="588"/>
      <c r="F9" s="588"/>
      <c r="G9" s="588"/>
      <c r="H9" s="588"/>
      <c r="I9" s="588"/>
      <c r="J9" s="588"/>
      <c r="K9" s="506"/>
      <c r="L9" s="589" t="s">
        <v>112</v>
      </c>
      <c r="M9" s="590"/>
      <c r="N9" s="590"/>
      <c r="O9" s="590"/>
      <c r="P9" s="590"/>
      <c r="Q9" s="591"/>
      <c r="R9" s="592">
        <v>2909</v>
      </c>
      <c r="S9" s="593"/>
      <c r="T9" s="593"/>
      <c r="U9" s="593"/>
      <c r="V9" s="594"/>
      <c r="W9" s="524" t="s">
        <v>113</v>
      </c>
      <c r="X9" s="525"/>
      <c r="Y9" s="525"/>
      <c r="Z9" s="525"/>
      <c r="AA9" s="525"/>
      <c r="AB9" s="525"/>
      <c r="AC9" s="525"/>
      <c r="AD9" s="525"/>
      <c r="AE9" s="525"/>
      <c r="AF9" s="525"/>
      <c r="AG9" s="525"/>
      <c r="AH9" s="525"/>
      <c r="AI9" s="525"/>
      <c r="AJ9" s="525"/>
      <c r="AK9" s="525"/>
      <c r="AL9" s="595"/>
      <c r="AM9" s="512" t="s">
        <v>114</v>
      </c>
      <c r="AN9" s="412"/>
      <c r="AO9" s="412"/>
      <c r="AP9" s="412"/>
      <c r="AQ9" s="412"/>
      <c r="AR9" s="412"/>
      <c r="AS9" s="412"/>
      <c r="AT9" s="413"/>
      <c r="AU9" s="513" t="s">
        <v>115</v>
      </c>
      <c r="AV9" s="514"/>
      <c r="AW9" s="514"/>
      <c r="AX9" s="514"/>
      <c r="AY9" s="469" t="s">
        <v>116</v>
      </c>
      <c r="AZ9" s="470"/>
      <c r="BA9" s="470"/>
      <c r="BB9" s="470"/>
      <c r="BC9" s="470"/>
      <c r="BD9" s="470"/>
      <c r="BE9" s="470"/>
      <c r="BF9" s="470"/>
      <c r="BG9" s="470"/>
      <c r="BH9" s="470"/>
      <c r="BI9" s="470"/>
      <c r="BJ9" s="470"/>
      <c r="BK9" s="470"/>
      <c r="BL9" s="470"/>
      <c r="BM9" s="471"/>
      <c r="BN9" s="455">
        <v>46317</v>
      </c>
      <c r="BO9" s="456"/>
      <c r="BP9" s="456"/>
      <c r="BQ9" s="456"/>
      <c r="BR9" s="456"/>
      <c r="BS9" s="456"/>
      <c r="BT9" s="456"/>
      <c r="BU9" s="457"/>
      <c r="BV9" s="455">
        <v>-30576</v>
      </c>
      <c r="BW9" s="456"/>
      <c r="BX9" s="456"/>
      <c r="BY9" s="456"/>
      <c r="BZ9" s="456"/>
      <c r="CA9" s="456"/>
      <c r="CB9" s="456"/>
      <c r="CC9" s="457"/>
      <c r="CD9" s="495" t="s">
        <v>117</v>
      </c>
      <c r="CE9" s="415"/>
      <c r="CF9" s="415"/>
      <c r="CG9" s="415"/>
      <c r="CH9" s="415"/>
      <c r="CI9" s="415"/>
      <c r="CJ9" s="415"/>
      <c r="CK9" s="415"/>
      <c r="CL9" s="415"/>
      <c r="CM9" s="415"/>
      <c r="CN9" s="415"/>
      <c r="CO9" s="415"/>
      <c r="CP9" s="415"/>
      <c r="CQ9" s="415"/>
      <c r="CR9" s="415"/>
      <c r="CS9" s="496"/>
      <c r="CT9" s="452">
        <v>10.199999999999999</v>
      </c>
      <c r="CU9" s="453"/>
      <c r="CV9" s="453"/>
      <c r="CW9" s="453"/>
      <c r="CX9" s="453"/>
      <c r="CY9" s="453"/>
      <c r="CZ9" s="453"/>
      <c r="DA9" s="454"/>
      <c r="DB9" s="452">
        <v>11.3</v>
      </c>
      <c r="DC9" s="453"/>
      <c r="DD9" s="453"/>
      <c r="DE9" s="453"/>
      <c r="DF9" s="453"/>
      <c r="DG9" s="453"/>
      <c r="DH9" s="453"/>
      <c r="DI9" s="454"/>
    </row>
    <row r="10" spans="1:119" ht="18.75" customHeight="1" thickBot="1" x14ac:dyDescent="0.2">
      <c r="A10" s="181"/>
      <c r="B10" s="587"/>
      <c r="C10" s="588"/>
      <c r="D10" s="588"/>
      <c r="E10" s="588"/>
      <c r="F10" s="588"/>
      <c r="G10" s="588"/>
      <c r="H10" s="588"/>
      <c r="I10" s="588"/>
      <c r="J10" s="588"/>
      <c r="K10" s="506"/>
      <c r="L10" s="411" t="s">
        <v>118</v>
      </c>
      <c r="M10" s="412"/>
      <c r="N10" s="412"/>
      <c r="O10" s="412"/>
      <c r="P10" s="412"/>
      <c r="Q10" s="413"/>
      <c r="R10" s="408">
        <v>3181</v>
      </c>
      <c r="S10" s="409"/>
      <c r="T10" s="409"/>
      <c r="U10" s="409"/>
      <c r="V10" s="468"/>
      <c r="W10" s="596"/>
      <c r="X10" s="406"/>
      <c r="Y10" s="406"/>
      <c r="Z10" s="406"/>
      <c r="AA10" s="406"/>
      <c r="AB10" s="406"/>
      <c r="AC10" s="406"/>
      <c r="AD10" s="406"/>
      <c r="AE10" s="406"/>
      <c r="AF10" s="406"/>
      <c r="AG10" s="406"/>
      <c r="AH10" s="406"/>
      <c r="AI10" s="406"/>
      <c r="AJ10" s="406"/>
      <c r="AK10" s="406"/>
      <c r="AL10" s="597"/>
      <c r="AM10" s="512" t="s">
        <v>119</v>
      </c>
      <c r="AN10" s="412"/>
      <c r="AO10" s="412"/>
      <c r="AP10" s="412"/>
      <c r="AQ10" s="412"/>
      <c r="AR10" s="412"/>
      <c r="AS10" s="412"/>
      <c r="AT10" s="413"/>
      <c r="AU10" s="513" t="s">
        <v>120</v>
      </c>
      <c r="AV10" s="514"/>
      <c r="AW10" s="514"/>
      <c r="AX10" s="514"/>
      <c r="AY10" s="469" t="s">
        <v>121</v>
      </c>
      <c r="AZ10" s="470"/>
      <c r="BA10" s="470"/>
      <c r="BB10" s="470"/>
      <c r="BC10" s="470"/>
      <c r="BD10" s="470"/>
      <c r="BE10" s="470"/>
      <c r="BF10" s="470"/>
      <c r="BG10" s="470"/>
      <c r="BH10" s="470"/>
      <c r="BI10" s="470"/>
      <c r="BJ10" s="470"/>
      <c r="BK10" s="470"/>
      <c r="BL10" s="470"/>
      <c r="BM10" s="471"/>
      <c r="BN10" s="455">
        <v>150072</v>
      </c>
      <c r="BO10" s="456"/>
      <c r="BP10" s="456"/>
      <c r="BQ10" s="456"/>
      <c r="BR10" s="456"/>
      <c r="BS10" s="456"/>
      <c r="BT10" s="456"/>
      <c r="BU10" s="457"/>
      <c r="BV10" s="455">
        <v>93</v>
      </c>
      <c r="BW10" s="456"/>
      <c r="BX10" s="456"/>
      <c r="BY10" s="456"/>
      <c r="BZ10" s="456"/>
      <c r="CA10" s="456"/>
      <c r="CB10" s="456"/>
      <c r="CC10" s="457"/>
      <c r="CD10" s="184" t="s">
        <v>122</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
      <c r="A11" s="181"/>
      <c r="B11" s="587"/>
      <c r="C11" s="588"/>
      <c r="D11" s="588"/>
      <c r="E11" s="588"/>
      <c r="F11" s="588"/>
      <c r="G11" s="588"/>
      <c r="H11" s="588"/>
      <c r="I11" s="588"/>
      <c r="J11" s="588"/>
      <c r="K11" s="506"/>
      <c r="L11" s="416" t="s">
        <v>123</v>
      </c>
      <c r="M11" s="417"/>
      <c r="N11" s="417"/>
      <c r="O11" s="417"/>
      <c r="P11" s="417"/>
      <c r="Q11" s="418"/>
      <c r="R11" s="584" t="s">
        <v>124</v>
      </c>
      <c r="S11" s="585"/>
      <c r="T11" s="585"/>
      <c r="U11" s="585"/>
      <c r="V11" s="586"/>
      <c r="W11" s="596"/>
      <c r="X11" s="406"/>
      <c r="Y11" s="406"/>
      <c r="Z11" s="406"/>
      <c r="AA11" s="406"/>
      <c r="AB11" s="406"/>
      <c r="AC11" s="406"/>
      <c r="AD11" s="406"/>
      <c r="AE11" s="406"/>
      <c r="AF11" s="406"/>
      <c r="AG11" s="406"/>
      <c r="AH11" s="406"/>
      <c r="AI11" s="406"/>
      <c r="AJ11" s="406"/>
      <c r="AK11" s="406"/>
      <c r="AL11" s="597"/>
      <c r="AM11" s="512" t="s">
        <v>125</v>
      </c>
      <c r="AN11" s="412"/>
      <c r="AO11" s="412"/>
      <c r="AP11" s="412"/>
      <c r="AQ11" s="412"/>
      <c r="AR11" s="412"/>
      <c r="AS11" s="412"/>
      <c r="AT11" s="413"/>
      <c r="AU11" s="513" t="s">
        <v>120</v>
      </c>
      <c r="AV11" s="514"/>
      <c r="AW11" s="514"/>
      <c r="AX11" s="514"/>
      <c r="AY11" s="469" t="s">
        <v>126</v>
      </c>
      <c r="AZ11" s="470"/>
      <c r="BA11" s="470"/>
      <c r="BB11" s="470"/>
      <c r="BC11" s="470"/>
      <c r="BD11" s="470"/>
      <c r="BE11" s="470"/>
      <c r="BF11" s="470"/>
      <c r="BG11" s="470"/>
      <c r="BH11" s="470"/>
      <c r="BI11" s="470"/>
      <c r="BJ11" s="470"/>
      <c r="BK11" s="470"/>
      <c r="BL11" s="470"/>
      <c r="BM11" s="471"/>
      <c r="BN11" s="455">
        <v>61010</v>
      </c>
      <c r="BO11" s="456"/>
      <c r="BP11" s="456"/>
      <c r="BQ11" s="456"/>
      <c r="BR11" s="456"/>
      <c r="BS11" s="456"/>
      <c r="BT11" s="456"/>
      <c r="BU11" s="457"/>
      <c r="BV11" s="455">
        <v>85429</v>
      </c>
      <c r="BW11" s="456"/>
      <c r="BX11" s="456"/>
      <c r="BY11" s="456"/>
      <c r="BZ11" s="456"/>
      <c r="CA11" s="456"/>
      <c r="CB11" s="456"/>
      <c r="CC11" s="457"/>
      <c r="CD11" s="495" t="s">
        <v>127</v>
      </c>
      <c r="CE11" s="415"/>
      <c r="CF11" s="415"/>
      <c r="CG11" s="415"/>
      <c r="CH11" s="415"/>
      <c r="CI11" s="415"/>
      <c r="CJ11" s="415"/>
      <c r="CK11" s="415"/>
      <c r="CL11" s="415"/>
      <c r="CM11" s="415"/>
      <c r="CN11" s="415"/>
      <c r="CO11" s="415"/>
      <c r="CP11" s="415"/>
      <c r="CQ11" s="415"/>
      <c r="CR11" s="415"/>
      <c r="CS11" s="496"/>
      <c r="CT11" s="558" t="s">
        <v>128</v>
      </c>
      <c r="CU11" s="559"/>
      <c r="CV11" s="559"/>
      <c r="CW11" s="559"/>
      <c r="CX11" s="559"/>
      <c r="CY11" s="559"/>
      <c r="CZ11" s="559"/>
      <c r="DA11" s="560"/>
      <c r="DB11" s="558" t="s">
        <v>129</v>
      </c>
      <c r="DC11" s="559"/>
      <c r="DD11" s="559"/>
      <c r="DE11" s="559"/>
      <c r="DF11" s="559"/>
      <c r="DG11" s="559"/>
      <c r="DH11" s="559"/>
      <c r="DI11" s="560"/>
    </row>
    <row r="12" spans="1:119" ht="18.75" customHeight="1" x14ac:dyDescent="0.15">
      <c r="A12" s="181"/>
      <c r="B12" s="561" t="s">
        <v>130</v>
      </c>
      <c r="C12" s="562"/>
      <c r="D12" s="562"/>
      <c r="E12" s="562"/>
      <c r="F12" s="562"/>
      <c r="G12" s="562"/>
      <c r="H12" s="562"/>
      <c r="I12" s="562"/>
      <c r="J12" s="562"/>
      <c r="K12" s="563"/>
      <c r="L12" s="570" t="s">
        <v>131</v>
      </c>
      <c r="M12" s="571"/>
      <c r="N12" s="571"/>
      <c r="O12" s="571"/>
      <c r="P12" s="571"/>
      <c r="Q12" s="572"/>
      <c r="R12" s="573">
        <v>2900</v>
      </c>
      <c r="S12" s="574"/>
      <c r="T12" s="574"/>
      <c r="U12" s="574"/>
      <c r="V12" s="575"/>
      <c r="W12" s="576" t="s">
        <v>1</v>
      </c>
      <c r="X12" s="514"/>
      <c r="Y12" s="514"/>
      <c r="Z12" s="514"/>
      <c r="AA12" s="514"/>
      <c r="AB12" s="577"/>
      <c r="AC12" s="578" t="s">
        <v>132</v>
      </c>
      <c r="AD12" s="579"/>
      <c r="AE12" s="579"/>
      <c r="AF12" s="579"/>
      <c r="AG12" s="580"/>
      <c r="AH12" s="578" t="s">
        <v>133</v>
      </c>
      <c r="AI12" s="579"/>
      <c r="AJ12" s="579"/>
      <c r="AK12" s="579"/>
      <c r="AL12" s="581"/>
      <c r="AM12" s="512" t="s">
        <v>134</v>
      </c>
      <c r="AN12" s="412"/>
      <c r="AO12" s="412"/>
      <c r="AP12" s="412"/>
      <c r="AQ12" s="412"/>
      <c r="AR12" s="412"/>
      <c r="AS12" s="412"/>
      <c r="AT12" s="413"/>
      <c r="AU12" s="513" t="s">
        <v>95</v>
      </c>
      <c r="AV12" s="514"/>
      <c r="AW12" s="514"/>
      <c r="AX12" s="514"/>
      <c r="AY12" s="469" t="s">
        <v>135</v>
      </c>
      <c r="AZ12" s="470"/>
      <c r="BA12" s="470"/>
      <c r="BB12" s="470"/>
      <c r="BC12" s="470"/>
      <c r="BD12" s="470"/>
      <c r="BE12" s="470"/>
      <c r="BF12" s="470"/>
      <c r="BG12" s="470"/>
      <c r="BH12" s="470"/>
      <c r="BI12" s="470"/>
      <c r="BJ12" s="470"/>
      <c r="BK12" s="470"/>
      <c r="BL12" s="470"/>
      <c r="BM12" s="471"/>
      <c r="BN12" s="455">
        <v>0</v>
      </c>
      <c r="BO12" s="456"/>
      <c r="BP12" s="456"/>
      <c r="BQ12" s="456"/>
      <c r="BR12" s="456"/>
      <c r="BS12" s="456"/>
      <c r="BT12" s="456"/>
      <c r="BU12" s="457"/>
      <c r="BV12" s="455">
        <v>0</v>
      </c>
      <c r="BW12" s="456"/>
      <c r="BX12" s="456"/>
      <c r="BY12" s="456"/>
      <c r="BZ12" s="456"/>
      <c r="CA12" s="456"/>
      <c r="CB12" s="456"/>
      <c r="CC12" s="457"/>
      <c r="CD12" s="495" t="s">
        <v>136</v>
      </c>
      <c r="CE12" s="415"/>
      <c r="CF12" s="415"/>
      <c r="CG12" s="415"/>
      <c r="CH12" s="415"/>
      <c r="CI12" s="415"/>
      <c r="CJ12" s="415"/>
      <c r="CK12" s="415"/>
      <c r="CL12" s="415"/>
      <c r="CM12" s="415"/>
      <c r="CN12" s="415"/>
      <c r="CO12" s="415"/>
      <c r="CP12" s="415"/>
      <c r="CQ12" s="415"/>
      <c r="CR12" s="415"/>
      <c r="CS12" s="496"/>
      <c r="CT12" s="558" t="s">
        <v>137</v>
      </c>
      <c r="CU12" s="559"/>
      <c r="CV12" s="559"/>
      <c r="CW12" s="559"/>
      <c r="CX12" s="559"/>
      <c r="CY12" s="559"/>
      <c r="CZ12" s="559"/>
      <c r="DA12" s="560"/>
      <c r="DB12" s="558" t="s">
        <v>128</v>
      </c>
      <c r="DC12" s="559"/>
      <c r="DD12" s="559"/>
      <c r="DE12" s="559"/>
      <c r="DF12" s="559"/>
      <c r="DG12" s="559"/>
      <c r="DH12" s="559"/>
      <c r="DI12" s="560"/>
    </row>
    <row r="13" spans="1:119" ht="18.75" customHeight="1" x14ac:dyDescent="0.15">
      <c r="A13" s="181"/>
      <c r="B13" s="564"/>
      <c r="C13" s="565"/>
      <c r="D13" s="565"/>
      <c r="E13" s="565"/>
      <c r="F13" s="565"/>
      <c r="G13" s="565"/>
      <c r="H13" s="565"/>
      <c r="I13" s="565"/>
      <c r="J13" s="565"/>
      <c r="K13" s="566"/>
      <c r="L13" s="190"/>
      <c r="M13" s="539" t="s">
        <v>138</v>
      </c>
      <c r="N13" s="540"/>
      <c r="O13" s="540"/>
      <c r="P13" s="540"/>
      <c r="Q13" s="541"/>
      <c r="R13" s="542">
        <v>2892</v>
      </c>
      <c r="S13" s="543"/>
      <c r="T13" s="543"/>
      <c r="U13" s="543"/>
      <c r="V13" s="544"/>
      <c r="W13" s="545" t="s">
        <v>139</v>
      </c>
      <c r="X13" s="441"/>
      <c r="Y13" s="441"/>
      <c r="Z13" s="441"/>
      <c r="AA13" s="441"/>
      <c r="AB13" s="442"/>
      <c r="AC13" s="408">
        <v>465</v>
      </c>
      <c r="AD13" s="409"/>
      <c r="AE13" s="409"/>
      <c r="AF13" s="409"/>
      <c r="AG13" s="410"/>
      <c r="AH13" s="408">
        <v>510</v>
      </c>
      <c r="AI13" s="409"/>
      <c r="AJ13" s="409"/>
      <c r="AK13" s="409"/>
      <c r="AL13" s="468"/>
      <c r="AM13" s="512" t="s">
        <v>140</v>
      </c>
      <c r="AN13" s="412"/>
      <c r="AO13" s="412"/>
      <c r="AP13" s="412"/>
      <c r="AQ13" s="412"/>
      <c r="AR13" s="412"/>
      <c r="AS13" s="412"/>
      <c r="AT13" s="413"/>
      <c r="AU13" s="513" t="s">
        <v>120</v>
      </c>
      <c r="AV13" s="514"/>
      <c r="AW13" s="514"/>
      <c r="AX13" s="514"/>
      <c r="AY13" s="469" t="s">
        <v>141</v>
      </c>
      <c r="AZ13" s="470"/>
      <c r="BA13" s="470"/>
      <c r="BB13" s="470"/>
      <c r="BC13" s="470"/>
      <c r="BD13" s="470"/>
      <c r="BE13" s="470"/>
      <c r="BF13" s="470"/>
      <c r="BG13" s="470"/>
      <c r="BH13" s="470"/>
      <c r="BI13" s="470"/>
      <c r="BJ13" s="470"/>
      <c r="BK13" s="470"/>
      <c r="BL13" s="470"/>
      <c r="BM13" s="471"/>
      <c r="BN13" s="455">
        <v>257399</v>
      </c>
      <c r="BO13" s="456"/>
      <c r="BP13" s="456"/>
      <c r="BQ13" s="456"/>
      <c r="BR13" s="456"/>
      <c r="BS13" s="456"/>
      <c r="BT13" s="456"/>
      <c r="BU13" s="457"/>
      <c r="BV13" s="455">
        <v>54946</v>
      </c>
      <c r="BW13" s="456"/>
      <c r="BX13" s="456"/>
      <c r="BY13" s="456"/>
      <c r="BZ13" s="456"/>
      <c r="CA13" s="456"/>
      <c r="CB13" s="456"/>
      <c r="CC13" s="457"/>
      <c r="CD13" s="495" t="s">
        <v>142</v>
      </c>
      <c r="CE13" s="415"/>
      <c r="CF13" s="415"/>
      <c r="CG13" s="415"/>
      <c r="CH13" s="415"/>
      <c r="CI13" s="415"/>
      <c r="CJ13" s="415"/>
      <c r="CK13" s="415"/>
      <c r="CL13" s="415"/>
      <c r="CM13" s="415"/>
      <c r="CN13" s="415"/>
      <c r="CO13" s="415"/>
      <c r="CP13" s="415"/>
      <c r="CQ13" s="415"/>
      <c r="CR13" s="415"/>
      <c r="CS13" s="496"/>
      <c r="CT13" s="452">
        <v>0.1</v>
      </c>
      <c r="CU13" s="453"/>
      <c r="CV13" s="453"/>
      <c r="CW13" s="453"/>
      <c r="CX13" s="453"/>
      <c r="CY13" s="453"/>
      <c r="CZ13" s="453"/>
      <c r="DA13" s="454"/>
      <c r="DB13" s="452">
        <v>-0.1</v>
      </c>
      <c r="DC13" s="453"/>
      <c r="DD13" s="453"/>
      <c r="DE13" s="453"/>
      <c r="DF13" s="453"/>
      <c r="DG13" s="453"/>
      <c r="DH13" s="453"/>
      <c r="DI13" s="454"/>
    </row>
    <row r="14" spans="1:119" ht="18.75" customHeight="1" thickBot="1" x14ac:dyDescent="0.2">
      <c r="A14" s="181"/>
      <c r="B14" s="564"/>
      <c r="C14" s="565"/>
      <c r="D14" s="565"/>
      <c r="E14" s="565"/>
      <c r="F14" s="565"/>
      <c r="G14" s="565"/>
      <c r="H14" s="565"/>
      <c r="I14" s="565"/>
      <c r="J14" s="565"/>
      <c r="K14" s="566"/>
      <c r="L14" s="529" t="s">
        <v>143</v>
      </c>
      <c r="M14" s="582"/>
      <c r="N14" s="582"/>
      <c r="O14" s="582"/>
      <c r="P14" s="582"/>
      <c r="Q14" s="583"/>
      <c r="R14" s="542">
        <v>2951</v>
      </c>
      <c r="S14" s="543"/>
      <c r="T14" s="543"/>
      <c r="U14" s="543"/>
      <c r="V14" s="544"/>
      <c r="W14" s="546"/>
      <c r="X14" s="444"/>
      <c r="Y14" s="444"/>
      <c r="Z14" s="444"/>
      <c r="AA14" s="444"/>
      <c r="AB14" s="445"/>
      <c r="AC14" s="535">
        <v>29.9</v>
      </c>
      <c r="AD14" s="536"/>
      <c r="AE14" s="536"/>
      <c r="AF14" s="536"/>
      <c r="AG14" s="537"/>
      <c r="AH14" s="535">
        <v>31.3</v>
      </c>
      <c r="AI14" s="536"/>
      <c r="AJ14" s="536"/>
      <c r="AK14" s="536"/>
      <c r="AL14" s="538"/>
      <c r="AM14" s="512"/>
      <c r="AN14" s="412"/>
      <c r="AO14" s="412"/>
      <c r="AP14" s="412"/>
      <c r="AQ14" s="412"/>
      <c r="AR14" s="412"/>
      <c r="AS14" s="412"/>
      <c r="AT14" s="413"/>
      <c r="AU14" s="513"/>
      <c r="AV14" s="514"/>
      <c r="AW14" s="514"/>
      <c r="AX14" s="514"/>
      <c r="AY14" s="469"/>
      <c r="AZ14" s="470"/>
      <c r="BA14" s="470"/>
      <c r="BB14" s="470"/>
      <c r="BC14" s="470"/>
      <c r="BD14" s="470"/>
      <c r="BE14" s="470"/>
      <c r="BF14" s="470"/>
      <c r="BG14" s="470"/>
      <c r="BH14" s="470"/>
      <c r="BI14" s="470"/>
      <c r="BJ14" s="470"/>
      <c r="BK14" s="470"/>
      <c r="BL14" s="470"/>
      <c r="BM14" s="471"/>
      <c r="BN14" s="455"/>
      <c r="BO14" s="456"/>
      <c r="BP14" s="456"/>
      <c r="BQ14" s="456"/>
      <c r="BR14" s="456"/>
      <c r="BS14" s="456"/>
      <c r="BT14" s="456"/>
      <c r="BU14" s="457"/>
      <c r="BV14" s="455"/>
      <c r="BW14" s="456"/>
      <c r="BX14" s="456"/>
      <c r="BY14" s="456"/>
      <c r="BZ14" s="456"/>
      <c r="CA14" s="456"/>
      <c r="CB14" s="456"/>
      <c r="CC14" s="457"/>
      <c r="CD14" s="492" t="s">
        <v>144</v>
      </c>
      <c r="CE14" s="493"/>
      <c r="CF14" s="493"/>
      <c r="CG14" s="493"/>
      <c r="CH14" s="493"/>
      <c r="CI14" s="493"/>
      <c r="CJ14" s="493"/>
      <c r="CK14" s="493"/>
      <c r="CL14" s="493"/>
      <c r="CM14" s="493"/>
      <c r="CN14" s="493"/>
      <c r="CO14" s="493"/>
      <c r="CP14" s="493"/>
      <c r="CQ14" s="493"/>
      <c r="CR14" s="493"/>
      <c r="CS14" s="494"/>
      <c r="CT14" s="552" t="s">
        <v>128</v>
      </c>
      <c r="CU14" s="553"/>
      <c r="CV14" s="553"/>
      <c r="CW14" s="553"/>
      <c r="CX14" s="553"/>
      <c r="CY14" s="553"/>
      <c r="CZ14" s="553"/>
      <c r="DA14" s="554"/>
      <c r="DB14" s="552" t="s">
        <v>129</v>
      </c>
      <c r="DC14" s="553"/>
      <c r="DD14" s="553"/>
      <c r="DE14" s="553"/>
      <c r="DF14" s="553"/>
      <c r="DG14" s="553"/>
      <c r="DH14" s="553"/>
      <c r="DI14" s="554"/>
    </row>
    <row r="15" spans="1:119" ht="18.75" customHeight="1" x14ac:dyDescent="0.15">
      <c r="A15" s="181"/>
      <c r="B15" s="564"/>
      <c r="C15" s="565"/>
      <c r="D15" s="565"/>
      <c r="E15" s="565"/>
      <c r="F15" s="565"/>
      <c r="G15" s="565"/>
      <c r="H15" s="565"/>
      <c r="I15" s="565"/>
      <c r="J15" s="565"/>
      <c r="K15" s="566"/>
      <c r="L15" s="190"/>
      <c r="M15" s="539" t="s">
        <v>138</v>
      </c>
      <c r="N15" s="540"/>
      <c r="O15" s="540"/>
      <c r="P15" s="540"/>
      <c r="Q15" s="541"/>
      <c r="R15" s="542">
        <v>2949</v>
      </c>
      <c r="S15" s="543"/>
      <c r="T15" s="543"/>
      <c r="U15" s="543"/>
      <c r="V15" s="544"/>
      <c r="W15" s="545" t="s">
        <v>145</v>
      </c>
      <c r="X15" s="441"/>
      <c r="Y15" s="441"/>
      <c r="Z15" s="441"/>
      <c r="AA15" s="441"/>
      <c r="AB15" s="442"/>
      <c r="AC15" s="408">
        <v>204</v>
      </c>
      <c r="AD15" s="409"/>
      <c r="AE15" s="409"/>
      <c r="AF15" s="409"/>
      <c r="AG15" s="410"/>
      <c r="AH15" s="408">
        <v>236</v>
      </c>
      <c r="AI15" s="409"/>
      <c r="AJ15" s="409"/>
      <c r="AK15" s="409"/>
      <c r="AL15" s="468"/>
      <c r="AM15" s="512"/>
      <c r="AN15" s="412"/>
      <c r="AO15" s="412"/>
      <c r="AP15" s="412"/>
      <c r="AQ15" s="412"/>
      <c r="AR15" s="412"/>
      <c r="AS15" s="412"/>
      <c r="AT15" s="413"/>
      <c r="AU15" s="513"/>
      <c r="AV15" s="514"/>
      <c r="AW15" s="514"/>
      <c r="AX15" s="514"/>
      <c r="AY15" s="481" t="s">
        <v>146</v>
      </c>
      <c r="AZ15" s="482"/>
      <c r="BA15" s="482"/>
      <c r="BB15" s="482"/>
      <c r="BC15" s="482"/>
      <c r="BD15" s="482"/>
      <c r="BE15" s="482"/>
      <c r="BF15" s="482"/>
      <c r="BG15" s="482"/>
      <c r="BH15" s="482"/>
      <c r="BI15" s="482"/>
      <c r="BJ15" s="482"/>
      <c r="BK15" s="482"/>
      <c r="BL15" s="482"/>
      <c r="BM15" s="483"/>
      <c r="BN15" s="484">
        <v>389554</v>
      </c>
      <c r="BO15" s="485"/>
      <c r="BP15" s="485"/>
      <c r="BQ15" s="485"/>
      <c r="BR15" s="485"/>
      <c r="BS15" s="485"/>
      <c r="BT15" s="485"/>
      <c r="BU15" s="486"/>
      <c r="BV15" s="484">
        <v>368462</v>
      </c>
      <c r="BW15" s="485"/>
      <c r="BX15" s="485"/>
      <c r="BY15" s="485"/>
      <c r="BZ15" s="485"/>
      <c r="CA15" s="485"/>
      <c r="CB15" s="485"/>
      <c r="CC15" s="486"/>
      <c r="CD15" s="555" t="s">
        <v>147</v>
      </c>
      <c r="CE15" s="556"/>
      <c r="CF15" s="556"/>
      <c r="CG15" s="556"/>
      <c r="CH15" s="556"/>
      <c r="CI15" s="556"/>
      <c r="CJ15" s="556"/>
      <c r="CK15" s="556"/>
      <c r="CL15" s="556"/>
      <c r="CM15" s="556"/>
      <c r="CN15" s="556"/>
      <c r="CO15" s="556"/>
      <c r="CP15" s="556"/>
      <c r="CQ15" s="556"/>
      <c r="CR15" s="556"/>
      <c r="CS15" s="557"/>
      <c r="CT15" s="191"/>
      <c r="CU15" s="192"/>
      <c r="CV15" s="192"/>
      <c r="CW15" s="192"/>
      <c r="CX15" s="192"/>
      <c r="CY15" s="192"/>
      <c r="CZ15" s="192"/>
      <c r="DA15" s="193"/>
      <c r="DB15" s="191"/>
      <c r="DC15" s="192"/>
      <c r="DD15" s="192"/>
      <c r="DE15" s="192"/>
      <c r="DF15" s="192"/>
      <c r="DG15" s="192"/>
      <c r="DH15" s="192"/>
      <c r="DI15" s="193"/>
    </row>
    <row r="16" spans="1:119" ht="18.75" customHeight="1" x14ac:dyDescent="0.15">
      <c r="A16" s="181"/>
      <c r="B16" s="564"/>
      <c r="C16" s="565"/>
      <c r="D16" s="565"/>
      <c r="E16" s="565"/>
      <c r="F16" s="565"/>
      <c r="G16" s="565"/>
      <c r="H16" s="565"/>
      <c r="I16" s="565"/>
      <c r="J16" s="565"/>
      <c r="K16" s="566"/>
      <c r="L16" s="529" t="s">
        <v>148</v>
      </c>
      <c r="M16" s="530"/>
      <c r="N16" s="530"/>
      <c r="O16" s="530"/>
      <c r="P16" s="530"/>
      <c r="Q16" s="531"/>
      <c r="R16" s="532" t="s">
        <v>149</v>
      </c>
      <c r="S16" s="533"/>
      <c r="T16" s="533"/>
      <c r="U16" s="533"/>
      <c r="V16" s="534"/>
      <c r="W16" s="546"/>
      <c r="X16" s="444"/>
      <c r="Y16" s="444"/>
      <c r="Z16" s="444"/>
      <c r="AA16" s="444"/>
      <c r="AB16" s="445"/>
      <c r="AC16" s="535">
        <v>13.1</v>
      </c>
      <c r="AD16" s="536"/>
      <c r="AE16" s="536"/>
      <c r="AF16" s="536"/>
      <c r="AG16" s="537"/>
      <c r="AH16" s="535">
        <v>14.5</v>
      </c>
      <c r="AI16" s="536"/>
      <c r="AJ16" s="536"/>
      <c r="AK16" s="536"/>
      <c r="AL16" s="538"/>
      <c r="AM16" s="512"/>
      <c r="AN16" s="412"/>
      <c r="AO16" s="412"/>
      <c r="AP16" s="412"/>
      <c r="AQ16" s="412"/>
      <c r="AR16" s="412"/>
      <c r="AS16" s="412"/>
      <c r="AT16" s="413"/>
      <c r="AU16" s="513"/>
      <c r="AV16" s="514"/>
      <c r="AW16" s="514"/>
      <c r="AX16" s="514"/>
      <c r="AY16" s="469" t="s">
        <v>150</v>
      </c>
      <c r="AZ16" s="470"/>
      <c r="BA16" s="470"/>
      <c r="BB16" s="470"/>
      <c r="BC16" s="470"/>
      <c r="BD16" s="470"/>
      <c r="BE16" s="470"/>
      <c r="BF16" s="470"/>
      <c r="BG16" s="470"/>
      <c r="BH16" s="470"/>
      <c r="BI16" s="470"/>
      <c r="BJ16" s="470"/>
      <c r="BK16" s="470"/>
      <c r="BL16" s="470"/>
      <c r="BM16" s="471"/>
      <c r="BN16" s="455">
        <v>2592051</v>
      </c>
      <c r="BO16" s="456"/>
      <c r="BP16" s="456"/>
      <c r="BQ16" s="456"/>
      <c r="BR16" s="456"/>
      <c r="BS16" s="456"/>
      <c r="BT16" s="456"/>
      <c r="BU16" s="457"/>
      <c r="BV16" s="455">
        <v>2587446</v>
      </c>
      <c r="BW16" s="456"/>
      <c r="BX16" s="456"/>
      <c r="BY16" s="456"/>
      <c r="BZ16" s="456"/>
      <c r="CA16" s="456"/>
      <c r="CB16" s="456"/>
      <c r="CC16" s="457"/>
      <c r="CD16" s="194"/>
      <c r="CE16" s="487"/>
      <c r="CF16" s="487"/>
      <c r="CG16" s="487"/>
      <c r="CH16" s="487"/>
      <c r="CI16" s="487"/>
      <c r="CJ16" s="487"/>
      <c r="CK16" s="487"/>
      <c r="CL16" s="487"/>
      <c r="CM16" s="487"/>
      <c r="CN16" s="487"/>
      <c r="CO16" s="487"/>
      <c r="CP16" s="487"/>
      <c r="CQ16" s="487"/>
      <c r="CR16" s="487"/>
      <c r="CS16" s="488"/>
      <c r="CT16" s="452"/>
      <c r="CU16" s="453"/>
      <c r="CV16" s="453"/>
      <c r="CW16" s="453"/>
      <c r="CX16" s="453"/>
      <c r="CY16" s="453"/>
      <c r="CZ16" s="453"/>
      <c r="DA16" s="454"/>
      <c r="DB16" s="452"/>
      <c r="DC16" s="453"/>
      <c r="DD16" s="453"/>
      <c r="DE16" s="453"/>
      <c r="DF16" s="453"/>
      <c r="DG16" s="453"/>
      <c r="DH16" s="453"/>
      <c r="DI16" s="454"/>
    </row>
    <row r="17" spans="1:113" ht="18.75" customHeight="1" thickBot="1" x14ac:dyDescent="0.2">
      <c r="A17" s="181"/>
      <c r="B17" s="567"/>
      <c r="C17" s="568"/>
      <c r="D17" s="568"/>
      <c r="E17" s="568"/>
      <c r="F17" s="568"/>
      <c r="G17" s="568"/>
      <c r="H17" s="568"/>
      <c r="I17" s="568"/>
      <c r="J17" s="568"/>
      <c r="K17" s="569"/>
      <c r="L17" s="195"/>
      <c r="M17" s="548" t="s">
        <v>151</v>
      </c>
      <c r="N17" s="549"/>
      <c r="O17" s="549"/>
      <c r="P17" s="549"/>
      <c r="Q17" s="550"/>
      <c r="R17" s="532" t="s">
        <v>152</v>
      </c>
      <c r="S17" s="533"/>
      <c r="T17" s="533"/>
      <c r="U17" s="533"/>
      <c r="V17" s="534"/>
      <c r="W17" s="545" t="s">
        <v>153</v>
      </c>
      <c r="X17" s="441"/>
      <c r="Y17" s="441"/>
      <c r="Z17" s="441"/>
      <c r="AA17" s="441"/>
      <c r="AB17" s="442"/>
      <c r="AC17" s="408">
        <v>884</v>
      </c>
      <c r="AD17" s="409"/>
      <c r="AE17" s="409"/>
      <c r="AF17" s="409"/>
      <c r="AG17" s="410"/>
      <c r="AH17" s="408">
        <v>886</v>
      </c>
      <c r="AI17" s="409"/>
      <c r="AJ17" s="409"/>
      <c r="AK17" s="409"/>
      <c r="AL17" s="468"/>
      <c r="AM17" s="512"/>
      <c r="AN17" s="412"/>
      <c r="AO17" s="412"/>
      <c r="AP17" s="412"/>
      <c r="AQ17" s="412"/>
      <c r="AR17" s="412"/>
      <c r="AS17" s="412"/>
      <c r="AT17" s="413"/>
      <c r="AU17" s="513"/>
      <c r="AV17" s="514"/>
      <c r="AW17" s="514"/>
      <c r="AX17" s="514"/>
      <c r="AY17" s="469" t="s">
        <v>154</v>
      </c>
      <c r="AZ17" s="470"/>
      <c r="BA17" s="470"/>
      <c r="BB17" s="470"/>
      <c r="BC17" s="470"/>
      <c r="BD17" s="470"/>
      <c r="BE17" s="470"/>
      <c r="BF17" s="470"/>
      <c r="BG17" s="470"/>
      <c r="BH17" s="470"/>
      <c r="BI17" s="470"/>
      <c r="BJ17" s="470"/>
      <c r="BK17" s="470"/>
      <c r="BL17" s="470"/>
      <c r="BM17" s="471"/>
      <c r="BN17" s="455">
        <v>478509</v>
      </c>
      <c r="BO17" s="456"/>
      <c r="BP17" s="456"/>
      <c r="BQ17" s="456"/>
      <c r="BR17" s="456"/>
      <c r="BS17" s="456"/>
      <c r="BT17" s="456"/>
      <c r="BU17" s="457"/>
      <c r="BV17" s="455">
        <v>452596</v>
      </c>
      <c r="BW17" s="456"/>
      <c r="BX17" s="456"/>
      <c r="BY17" s="456"/>
      <c r="BZ17" s="456"/>
      <c r="CA17" s="456"/>
      <c r="CB17" s="456"/>
      <c r="CC17" s="457"/>
      <c r="CD17" s="194"/>
      <c r="CE17" s="487"/>
      <c r="CF17" s="487"/>
      <c r="CG17" s="487"/>
      <c r="CH17" s="487"/>
      <c r="CI17" s="487"/>
      <c r="CJ17" s="487"/>
      <c r="CK17" s="487"/>
      <c r="CL17" s="487"/>
      <c r="CM17" s="487"/>
      <c r="CN17" s="487"/>
      <c r="CO17" s="487"/>
      <c r="CP17" s="487"/>
      <c r="CQ17" s="487"/>
      <c r="CR17" s="487"/>
      <c r="CS17" s="488"/>
      <c r="CT17" s="452"/>
      <c r="CU17" s="453"/>
      <c r="CV17" s="453"/>
      <c r="CW17" s="453"/>
      <c r="CX17" s="453"/>
      <c r="CY17" s="453"/>
      <c r="CZ17" s="453"/>
      <c r="DA17" s="454"/>
      <c r="DB17" s="452"/>
      <c r="DC17" s="453"/>
      <c r="DD17" s="453"/>
      <c r="DE17" s="453"/>
      <c r="DF17" s="453"/>
      <c r="DG17" s="453"/>
      <c r="DH17" s="453"/>
      <c r="DI17" s="454"/>
    </row>
    <row r="18" spans="1:113" ht="18.75" customHeight="1" thickBot="1" x14ac:dyDescent="0.2">
      <c r="A18" s="181"/>
      <c r="B18" s="505" t="s">
        <v>155</v>
      </c>
      <c r="C18" s="506"/>
      <c r="D18" s="506"/>
      <c r="E18" s="507"/>
      <c r="F18" s="507"/>
      <c r="G18" s="507"/>
      <c r="H18" s="507"/>
      <c r="I18" s="507"/>
      <c r="J18" s="507"/>
      <c r="K18" s="507"/>
      <c r="L18" s="508">
        <v>283.35000000000002</v>
      </c>
      <c r="M18" s="508"/>
      <c r="N18" s="508"/>
      <c r="O18" s="508"/>
      <c r="P18" s="508"/>
      <c r="Q18" s="508"/>
      <c r="R18" s="509"/>
      <c r="S18" s="509"/>
      <c r="T18" s="509"/>
      <c r="U18" s="509"/>
      <c r="V18" s="510"/>
      <c r="W18" s="526"/>
      <c r="X18" s="527"/>
      <c r="Y18" s="527"/>
      <c r="Z18" s="527"/>
      <c r="AA18" s="527"/>
      <c r="AB18" s="551"/>
      <c r="AC18" s="425">
        <v>56.9</v>
      </c>
      <c r="AD18" s="426"/>
      <c r="AE18" s="426"/>
      <c r="AF18" s="426"/>
      <c r="AG18" s="511"/>
      <c r="AH18" s="425">
        <v>54.3</v>
      </c>
      <c r="AI18" s="426"/>
      <c r="AJ18" s="426"/>
      <c r="AK18" s="426"/>
      <c r="AL18" s="427"/>
      <c r="AM18" s="512"/>
      <c r="AN18" s="412"/>
      <c r="AO18" s="412"/>
      <c r="AP18" s="412"/>
      <c r="AQ18" s="412"/>
      <c r="AR18" s="412"/>
      <c r="AS18" s="412"/>
      <c r="AT18" s="413"/>
      <c r="AU18" s="513"/>
      <c r="AV18" s="514"/>
      <c r="AW18" s="514"/>
      <c r="AX18" s="514"/>
      <c r="AY18" s="469" t="s">
        <v>156</v>
      </c>
      <c r="AZ18" s="470"/>
      <c r="BA18" s="470"/>
      <c r="BB18" s="470"/>
      <c r="BC18" s="470"/>
      <c r="BD18" s="470"/>
      <c r="BE18" s="470"/>
      <c r="BF18" s="470"/>
      <c r="BG18" s="470"/>
      <c r="BH18" s="470"/>
      <c r="BI18" s="470"/>
      <c r="BJ18" s="470"/>
      <c r="BK18" s="470"/>
      <c r="BL18" s="470"/>
      <c r="BM18" s="471"/>
      <c r="BN18" s="455">
        <v>2251338</v>
      </c>
      <c r="BO18" s="456"/>
      <c r="BP18" s="456"/>
      <c r="BQ18" s="456"/>
      <c r="BR18" s="456"/>
      <c r="BS18" s="456"/>
      <c r="BT18" s="456"/>
      <c r="BU18" s="457"/>
      <c r="BV18" s="455">
        <v>2182450</v>
      </c>
      <c r="BW18" s="456"/>
      <c r="BX18" s="456"/>
      <c r="BY18" s="456"/>
      <c r="BZ18" s="456"/>
      <c r="CA18" s="456"/>
      <c r="CB18" s="456"/>
      <c r="CC18" s="457"/>
      <c r="CD18" s="194"/>
      <c r="CE18" s="487"/>
      <c r="CF18" s="487"/>
      <c r="CG18" s="487"/>
      <c r="CH18" s="487"/>
      <c r="CI18" s="487"/>
      <c r="CJ18" s="487"/>
      <c r="CK18" s="487"/>
      <c r="CL18" s="487"/>
      <c r="CM18" s="487"/>
      <c r="CN18" s="487"/>
      <c r="CO18" s="487"/>
      <c r="CP18" s="487"/>
      <c r="CQ18" s="487"/>
      <c r="CR18" s="487"/>
      <c r="CS18" s="488"/>
      <c r="CT18" s="452"/>
      <c r="CU18" s="453"/>
      <c r="CV18" s="453"/>
      <c r="CW18" s="453"/>
      <c r="CX18" s="453"/>
      <c r="CY18" s="453"/>
      <c r="CZ18" s="453"/>
      <c r="DA18" s="454"/>
      <c r="DB18" s="452"/>
      <c r="DC18" s="453"/>
      <c r="DD18" s="453"/>
      <c r="DE18" s="453"/>
      <c r="DF18" s="453"/>
      <c r="DG18" s="453"/>
      <c r="DH18" s="453"/>
      <c r="DI18" s="454"/>
    </row>
    <row r="19" spans="1:113" ht="18.75" customHeight="1" thickBot="1" x14ac:dyDescent="0.2">
      <c r="A19" s="181"/>
      <c r="B19" s="505" t="s">
        <v>157</v>
      </c>
      <c r="C19" s="506"/>
      <c r="D19" s="506"/>
      <c r="E19" s="507"/>
      <c r="F19" s="507"/>
      <c r="G19" s="507"/>
      <c r="H19" s="507"/>
      <c r="I19" s="507"/>
      <c r="J19" s="507"/>
      <c r="K19" s="507"/>
      <c r="L19" s="515">
        <v>10</v>
      </c>
      <c r="M19" s="515"/>
      <c r="N19" s="515"/>
      <c r="O19" s="515"/>
      <c r="P19" s="515"/>
      <c r="Q19" s="515"/>
      <c r="R19" s="516"/>
      <c r="S19" s="516"/>
      <c r="T19" s="516"/>
      <c r="U19" s="516"/>
      <c r="V19" s="517"/>
      <c r="W19" s="524"/>
      <c r="X19" s="525"/>
      <c r="Y19" s="525"/>
      <c r="Z19" s="525"/>
      <c r="AA19" s="525"/>
      <c r="AB19" s="525"/>
      <c r="AC19" s="528"/>
      <c r="AD19" s="528"/>
      <c r="AE19" s="528"/>
      <c r="AF19" s="528"/>
      <c r="AG19" s="528"/>
      <c r="AH19" s="528"/>
      <c r="AI19" s="528"/>
      <c r="AJ19" s="528"/>
      <c r="AK19" s="528"/>
      <c r="AL19" s="547"/>
      <c r="AM19" s="512"/>
      <c r="AN19" s="412"/>
      <c r="AO19" s="412"/>
      <c r="AP19" s="412"/>
      <c r="AQ19" s="412"/>
      <c r="AR19" s="412"/>
      <c r="AS19" s="412"/>
      <c r="AT19" s="413"/>
      <c r="AU19" s="513"/>
      <c r="AV19" s="514"/>
      <c r="AW19" s="514"/>
      <c r="AX19" s="514"/>
      <c r="AY19" s="469" t="s">
        <v>158</v>
      </c>
      <c r="AZ19" s="470"/>
      <c r="BA19" s="470"/>
      <c r="BB19" s="470"/>
      <c r="BC19" s="470"/>
      <c r="BD19" s="470"/>
      <c r="BE19" s="470"/>
      <c r="BF19" s="470"/>
      <c r="BG19" s="470"/>
      <c r="BH19" s="470"/>
      <c r="BI19" s="470"/>
      <c r="BJ19" s="470"/>
      <c r="BK19" s="470"/>
      <c r="BL19" s="470"/>
      <c r="BM19" s="471"/>
      <c r="BN19" s="455">
        <v>3636739</v>
      </c>
      <c r="BO19" s="456"/>
      <c r="BP19" s="456"/>
      <c r="BQ19" s="456"/>
      <c r="BR19" s="456"/>
      <c r="BS19" s="456"/>
      <c r="BT19" s="456"/>
      <c r="BU19" s="457"/>
      <c r="BV19" s="455">
        <v>3400285</v>
      </c>
      <c r="BW19" s="456"/>
      <c r="BX19" s="456"/>
      <c r="BY19" s="456"/>
      <c r="BZ19" s="456"/>
      <c r="CA19" s="456"/>
      <c r="CB19" s="456"/>
      <c r="CC19" s="457"/>
      <c r="CD19" s="194"/>
      <c r="CE19" s="487"/>
      <c r="CF19" s="487"/>
      <c r="CG19" s="487"/>
      <c r="CH19" s="487"/>
      <c r="CI19" s="487"/>
      <c r="CJ19" s="487"/>
      <c r="CK19" s="487"/>
      <c r="CL19" s="487"/>
      <c r="CM19" s="487"/>
      <c r="CN19" s="487"/>
      <c r="CO19" s="487"/>
      <c r="CP19" s="487"/>
      <c r="CQ19" s="487"/>
      <c r="CR19" s="487"/>
      <c r="CS19" s="488"/>
      <c r="CT19" s="452"/>
      <c r="CU19" s="453"/>
      <c r="CV19" s="453"/>
      <c r="CW19" s="453"/>
      <c r="CX19" s="453"/>
      <c r="CY19" s="453"/>
      <c r="CZ19" s="453"/>
      <c r="DA19" s="454"/>
      <c r="DB19" s="452"/>
      <c r="DC19" s="453"/>
      <c r="DD19" s="453"/>
      <c r="DE19" s="453"/>
      <c r="DF19" s="453"/>
      <c r="DG19" s="453"/>
      <c r="DH19" s="453"/>
      <c r="DI19" s="454"/>
    </row>
    <row r="20" spans="1:113" ht="18.75" customHeight="1" thickBot="1" x14ac:dyDescent="0.2">
      <c r="A20" s="181"/>
      <c r="B20" s="505" t="s">
        <v>159</v>
      </c>
      <c r="C20" s="506"/>
      <c r="D20" s="506"/>
      <c r="E20" s="507"/>
      <c r="F20" s="507"/>
      <c r="G20" s="507"/>
      <c r="H20" s="507"/>
      <c r="I20" s="507"/>
      <c r="J20" s="507"/>
      <c r="K20" s="507"/>
      <c r="L20" s="515">
        <v>1244</v>
      </c>
      <c r="M20" s="515"/>
      <c r="N20" s="515"/>
      <c r="O20" s="515"/>
      <c r="P20" s="515"/>
      <c r="Q20" s="515"/>
      <c r="R20" s="516"/>
      <c r="S20" s="516"/>
      <c r="T20" s="516"/>
      <c r="U20" s="516"/>
      <c r="V20" s="517"/>
      <c r="W20" s="526"/>
      <c r="X20" s="527"/>
      <c r="Y20" s="527"/>
      <c r="Z20" s="527"/>
      <c r="AA20" s="527"/>
      <c r="AB20" s="527"/>
      <c r="AC20" s="518"/>
      <c r="AD20" s="518"/>
      <c r="AE20" s="518"/>
      <c r="AF20" s="518"/>
      <c r="AG20" s="518"/>
      <c r="AH20" s="518"/>
      <c r="AI20" s="518"/>
      <c r="AJ20" s="518"/>
      <c r="AK20" s="518"/>
      <c r="AL20" s="519"/>
      <c r="AM20" s="520"/>
      <c r="AN20" s="417"/>
      <c r="AO20" s="417"/>
      <c r="AP20" s="417"/>
      <c r="AQ20" s="417"/>
      <c r="AR20" s="417"/>
      <c r="AS20" s="417"/>
      <c r="AT20" s="418"/>
      <c r="AU20" s="521"/>
      <c r="AV20" s="522"/>
      <c r="AW20" s="522"/>
      <c r="AX20" s="523"/>
      <c r="AY20" s="469"/>
      <c r="AZ20" s="470"/>
      <c r="BA20" s="470"/>
      <c r="BB20" s="470"/>
      <c r="BC20" s="470"/>
      <c r="BD20" s="470"/>
      <c r="BE20" s="470"/>
      <c r="BF20" s="470"/>
      <c r="BG20" s="470"/>
      <c r="BH20" s="470"/>
      <c r="BI20" s="470"/>
      <c r="BJ20" s="470"/>
      <c r="BK20" s="470"/>
      <c r="BL20" s="470"/>
      <c r="BM20" s="471"/>
      <c r="BN20" s="455"/>
      <c r="BO20" s="456"/>
      <c r="BP20" s="456"/>
      <c r="BQ20" s="456"/>
      <c r="BR20" s="456"/>
      <c r="BS20" s="456"/>
      <c r="BT20" s="456"/>
      <c r="BU20" s="457"/>
      <c r="BV20" s="455"/>
      <c r="BW20" s="456"/>
      <c r="BX20" s="456"/>
      <c r="BY20" s="456"/>
      <c r="BZ20" s="456"/>
      <c r="CA20" s="456"/>
      <c r="CB20" s="456"/>
      <c r="CC20" s="457"/>
      <c r="CD20" s="194"/>
      <c r="CE20" s="487"/>
      <c r="CF20" s="487"/>
      <c r="CG20" s="487"/>
      <c r="CH20" s="487"/>
      <c r="CI20" s="487"/>
      <c r="CJ20" s="487"/>
      <c r="CK20" s="487"/>
      <c r="CL20" s="487"/>
      <c r="CM20" s="487"/>
      <c r="CN20" s="487"/>
      <c r="CO20" s="487"/>
      <c r="CP20" s="487"/>
      <c r="CQ20" s="487"/>
      <c r="CR20" s="487"/>
      <c r="CS20" s="488"/>
      <c r="CT20" s="452"/>
      <c r="CU20" s="453"/>
      <c r="CV20" s="453"/>
      <c r="CW20" s="453"/>
      <c r="CX20" s="453"/>
      <c r="CY20" s="453"/>
      <c r="CZ20" s="453"/>
      <c r="DA20" s="454"/>
      <c r="DB20" s="452"/>
      <c r="DC20" s="453"/>
      <c r="DD20" s="453"/>
      <c r="DE20" s="453"/>
      <c r="DF20" s="453"/>
      <c r="DG20" s="453"/>
      <c r="DH20" s="453"/>
      <c r="DI20" s="454"/>
    </row>
    <row r="21" spans="1:113" ht="18.75" customHeight="1" thickBot="1" x14ac:dyDescent="0.2">
      <c r="A21" s="181"/>
      <c r="B21" s="502" t="s">
        <v>160</v>
      </c>
      <c r="C21" s="503"/>
      <c r="D21" s="503"/>
      <c r="E21" s="503"/>
      <c r="F21" s="503"/>
      <c r="G21" s="503"/>
      <c r="H21" s="503"/>
      <c r="I21" s="503"/>
      <c r="J21" s="503"/>
      <c r="K21" s="503"/>
      <c r="L21" s="503"/>
      <c r="M21" s="503"/>
      <c r="N21" s="503"/>
      <c r="O21" s="503"/>
      <c r="P21" s="503"/>
      <c r="Q21" s="503"/>
      <c r="R21" s="503"/>
      <c r="S21" s="503"/>
      <c r="T21" s="503"/>
      <c r="U21" s="503"/>
      <c r="V21" s="503"/>
      <c r="W21" s="503"/>
      <c r="X21" s="503"/>
      <c r="Y21" s="503"/>
      <c r="Z21" s="503"/>
      <c r="AA21" s="503"/>
      <c r="AB21" s="503"/>
      <c r="AC21" s="503"/>
      <c r="AD21" s="503"/>
      <c r="AE21" s="503"/>
      <c r="AF21" s="503"/>
      <c r="AG21" s="503"/>
      <c r="AH21" s="503"/>
      <c r="AI21" s="503"/>
      <c r="AJ21" s="503"/>
      <c r="AK21" s="503"/>
      <c r="AL21" s="503"/>
      <c r="AM21" s="503"/>
      <c r="AN21" s="503"/>
      <c r="AO21" s="503"/>
      <c r="AP21" s="503"/>
      <c r="AQ21" s="503"/>
      <c r="AR21" s="503"/>
      <c r="AS21" s="503"/>
      <c r="AT21" s="503"/>
      <c r="AU21" s="503"/>
      <c r="AV21" s="503"/>
      <c r="AW21" s="503"/>
      <c r="AX21" s="504"/>
      <c r="AY21" s="428"/>
      <c r="AZ21" s="429"/>
      <c r="BA21" s="429"/>
      <c r="BB21" s="429"/>
      <c r="BC21" s="429"/>
      <c r="BD21" s="429"/>
      <c r="BE21" s="429"/>
      <c r="BF21" s="429"/>
      <c r="BG21" s="429"/>
      <c r="BH21" s="429"/>
      <c r="BI21" s="429"/>
      <c r="BJ21" s="429"/>
      <c r="BK21" s="429"/>
      <c r="BL21" s="429"/>
      <c r="BM21" s="430"/>
      <c r="BN21" s="489"/>
      <c r="BO21" s="490"/>
      <c r="BP21" s="490"/>
      <c r="BQ21" s="490"/>
      <c r="BR21" s="490"/>
      <c r="BS21" s="490"/>
      <c r="BT21" s="490"/>
      <c r="BU21" s="491"/>
      <c r="BV21" s="489"/>
      <c r="BW21" s="490"/>
      <c r="BX21" s="490"/>
      <c r="BY21" s="490"/>
      <c r="BZ21" s="490"/>
      <c r="CA21" s="490"/>
      <c r="CB21" s="490"/>
      <c r="CC21" s="491"/>
      <c r="CD21" s="194"/>
      <c r="CE21" s="487"/>
      <c r="CF21" s="487"/>
      <c r="CG21" s="487"/>
      <c r="CH21" s="487"/>
      <c r="CI21" s="487"/>
      <c r="CJ21" s="487"/>
      <c r="CK21" s="487"/>
      <c r="CL21" s="487"/>
      <c r="CM21" s="487"/>
      <c r="CN21" s="487"/>
      <c r="CO21" s="487"/>
      <c r="CP21" s="487"/>
      <c r="CQ21" s="487"/>
      <c r="CR21" s="487"/>
      <c r="CS21" s="488"/>
      <c r="CT21" s="452"/>
      <c r="CU21" s="453"/>
      <c r="CV21" s="453"/>
      <c r="CW21" s="453"/>
      <c r="CX21" s="453"/>
      <c r="CY21" s="453"/>
      <c r="CZ21" s="453"/>
      <c r="DA21" s="454"/>
      <c r="DB21" s="452"/>
      <c r="DC21" s="453"/>
      <c r="DD21" s="453"/>
      <c r="DE21" s="453"/>
      <c r="DF21" s="453"/>
      <c r="DG21" s="453"/>
      <c r="DH21" s="453"/>
      <c r="DI21" s="454"/>
    </row>
    <row r="22" spans="1:113" ht="18.75" customHeight="1" x14ac:dyDescent="0.15">
      <c r="A22" s="181"/>
      <c r="B22" s="431" t="s">
        <v>161</v>
      </c>
      <c r="C22" s="432"/>
      <c r="D22" s="433"/>
      <c r="E22" s="440" t="s">
        <v>1</v>
      </c>
      <c r="F22" s="441"/>
      <c r="G22" s="441"/>
      <c r="H22" s="441"/>
      <c r="I22" s="441"/>
      <c r="J22" s="441"/>
      <c r="K22" s="442"/>
      <c r="L22" s="440" t="s">
        <v>162</v>
      </c>
      <c r="M22" s="441"/>
      <c r="N22" s="441"/>
      <c r="O22" s="441"/>
      <c r="P22" s="442"/>
      <c r="Q22" s="446" t="s">
        <v>163</v>
      </c>
      <c r="R22" s="447"/>
      <c r="S22" s="447"/>
      <c r="T22" s="447"/>
      <c r="U22" s="447"/>
      <c r="V22" s="448"/>
      <c r="W22" s="497" t="s">
        <v>164</v>
      </c>
      <c r="X22" s="432"/>
      <c r="Y22" s="433"/>
      <c r="Z22" s="440" t="s">
        <v>1</v>
      </c>
      <c r="AA22" s="441"/>
      <c r="AB22" s="441"/>
      <c r="AC22" s="441"/>
      <c r="AD22" s="441"/>
      <c r="AE22" s="441"/>
      <c r="AF22" s="441"/>
      <c r="AG22" s="442"/>
      <c r="AH22" s="458" t="s">
        <v>165</v>
      </c>
      <c r="AI22" s="441"/>
      <c r="AJ22" s="441"/>
      <c r="AK22" s="441"/>
      <c r="AL22" s="442"/>
      <c r="AM22" s="458" t="s">
        <v>166</v>
      </c>
      <c r="AN22" s="459"/>
      <c r="AO22" s="459"/>
      <c r="AP22" s="459"/>
      <c r="AQ22" s="459"/>
      <c r="AR22" s="460"/>
      <c r="AS22" s="446" t="s">
        <v>163</v>
      </c>
      <c r="AT22" s="447"/>
      <c r="AU22" s="447"/>
      <c r="AV22" s="447"/>
      <c r="AW22" s="447"/>
      <c r="AX22" s="464"/>
      <c r="AY22" s="481" t="s">
        <v>167</v>
      </c>
      <c r="AZ22" s="482"/>
      <c r="BA22" s="482"/>
      <c r="BB22" s="482"/>
      <c r="BC22" s="482"/>
      <c r="BD22" s="482"/>
      <c r="BE22" s="482"/>
      <c r="BF22" s="482"/>
      <c r="BG22" s="482"/>
      <c r="BH22" s="482"/>
      <c r="BI22" s="482"/>
      <c r="BJ22" s="482"/>
      <c r="BK22" s="482"/>
      <c r="BL22" s="482"/>
      <c r="BM22" s="483"/>
      <c r="BN22" s="484">
        <v>3223202</v>
      </c>
      <c r="BO22" s="485"/>
      <c r="BP22" s="485"/>
      <c r="BQ22" s="485"/>
      <c r="BR22" s="485"/>
      <c r="BS22" s="485"/>
      <c r="BT22" s="485"/>
      <c r="BU22" s="486"/>
      <c r="BV22" s="484">
        <v>3061908</v>
      </c>
      <c r="BW22" s="485"/>
      <c r="BX22" s="485"/>
      <c r="BY22" s="485"/>
      <c r="BZ22" s="485"/>
      <c r="CA22" s="485"/>
      <c r="CB22" s="485"/>
      <c r="CC22" s="486"/>
      <c r="CD22" s="194"/>
      <c r="CE22" s="487"/>
      <c r="CF22" s="487"/>
      <c r="CG22" s="487"/>
      <c r="CH22" s="487"/>
      <c r="CI22" s="487"/>
      <c r="CJ22" s="487"/>
      <c r="CK22" s="487"/>
      <c r="CL22" s="487"/>
      <c r="CM22" s="487"/>
      <c r="CN22" s="487"/>
      <c r="CO22" s="487"/>
      <c r="CP22" s="487"/>
      <c r="CQ22" s="487"/>
      <c r="CR22" s="487"/>
      <c r="CS22" s="488"/>
      <c r="CT22" s="452"/>
      <c r="CU22" s="453"/>
      <c r="CV22" s="453"/>
      <c r="CW22" s="453"/>
      <c r="CX22" s="453"/>
      <c r="CY22" s="453"/>
      <c r="CZ22" s="453"/>
      <c r="DA22" s="454"/>
      <c r="DB22" s="452"/>
      <c r="DC22" s="453"/>
      <c r="DD22" s="453"/>
      <c r="DE22" s="453"/>
      <c r="DF22" s="453"/>
      <c r="DG22" s="453"/>
      <c r="DH22" s="453"/>
      <c r="DI22" s="454"/>
    </row>
    <row r="23" spans="1:113" ht="18.75" customHeight="1" x14ac:dyDescent="0.15">
      <c r="A23" s="181"/>
      <c r="B23" s="434"/>
      <c r="C23" s="435"/>
      <c r="D23" s="436"/>
      <c r="E23" s="443"/>
      <c r="F23" s="444"/>
      <c r="G23" s="444"/>
      <c r="H23" s="444"/>
      <c r="I23" s="444"/>
      <c r="J23" s="444"/>
      <c r="K23" s="445"/>
      <c r="L23" s="443"/>
      <c r="M23" s="444"/>
      <c r="N23" s="444"/>
      <c r="O23" s="444"/>
      <c r="P23" s="445"/>
      <c r="Q23" s="449"/>
      <c r="R23" s="450"/>
      <c r="S23" s="450"/>
      <c r="T23" s="450"/>
      <c r="U23" s="450"/>
      <c r="V23" s="451"/>
      <c r="W23" s="498"/>
      <c r="X23" s="435"/>
      <c r="Y23" s="436"/>
      <c r="Z23" s="443"/>
      <c r="AA23" s="444"/>
      <c r="AB23" s="444"/>
      <c r="AC23" s="444"/>
      <c r="AD23" s="444"/>
      <c r="AE23" s="444"/>
      <c r="AF23" s="444"/>
      <c r="AG23" s="445"/>
      <c r="AH23" s="443"/>
      <c r="AI23" s="444"/>
      <c r="AJ23" s="444"/>
      <c r="AK23" s="444"/>
      <c r="AL23" s="445"/>
      <c r="AM23" s="461"/>
      <c r="AN23" s="462"/>
      <c r="AO23" s="462"/>
      <c r="AP23" s="462"/>
      <c r="AQ23" s="462"/>
      <c r="AR23" s="463"/>
      <c r="AS23" s="449"/>
      <c r="AT23" s="450"/>
      <c r="AU23" s="450"/>
      <c r="AV23" s="450"/>
      <c r="AW23" s="450"/>
      <c r="AX23" s="465"/>
      <c r="AY23" s="469" t="s">
        <v>168</v>
      </c>
      <c r="AZ23" s="470"/>
      <c r="BA23" s="470"/>
      <c r="BB23" s="470"/>
      <c r="BC23" s="470"/>
      <c r="BD23" s="470"/>
      <c r="BE23" s="470"/>
      <c r="BF23" s="470"/>
      <c r="BG23" s="470"/>
      <c r="BH23" s="470"/>
      <c r="BI23" s="470"/>
      <c r="BJ23" s="470"/>
      <c r="BK23" s="470"/>
      <c r="BL23" s="470"/>
      <c r="BM23" s="471"/>
      <c r="BN23" s="455">
        <v>3003452</v>
      </c>
      <c r="BO23" s="456"/>
      <c r="BP23" s="456"/>
      <c r="BQ23" s="456"/>
      <c r="BR23" s="456"/>
      <c r="BS23" s="456"/>
      <c r="BT23" s="456"/>
      <c r="BU23" s="457"/>
      <c r="BV23" s="455">
        <v>2788508</v>
      </c>
      <c r="BW23" s="456"/>
      <c r="BX23" s="456"/>
      <c r="BY23" s="456"/>
      <c r="BZ23" s="456"/>
      <c r="CA23" s="456"/>
      <c r="CB23" s="456"/>
      <c r="CC23" s="457"/>
      <c r="CD23" s="194"/>
      <c r="CE23" s="487"/>
      <c r="CF23" s="487"/>
      <c r="CG23" s="487"/>
      <c r="CH23" s="487"/>
      <c r="CI23" s="487"/>
      <c r="CJ23" s="487"/>
      <c r="CK23" s="487"/>
      <c r="CL23" s="487"/>
      <c r="CM23" s="487"/>
      <c r="CN23" s="487"/>
      <c r="CO23" s="487"/>
      <c r="CP23" s="487"/>
      <c r="CQ23" s="487"/>
      <c r="CR23" s="487"/>
      <c r="CS23" s="488"/>
      <c r="CT23" s="452"/>
      <c r="CU23" s="453"/>
      <c r="CV23" s="453"/>
      <c r="CW23" s="453"/>
      <c r="CX23" s="453"/>
      <c r="CY23" s="453"/>
      <c r="CZ23" s="453"/>
      <c r="DA23" s="454"/>
      <c r="DB23" s="452"/>
      <c r="DC23" s="453"/>
      <c r="DD23" s="453"/>
      <c r="DE23" s="453"/>
      <c r="DF23" s="453"/>
      <c r="DG23" s="453"/>
      <c r="DH23" s="453"/>
      <c r="DI23" s="454"/>
    </row>
    <row r="24" spans="1:113" ht="18.75" customHeight="1" thickBot="1" x14ac:dyDescent="0.2">
      <c r="A24" s="181"/>
      <c r="B24" s="434"/>
      <c r="C24" s="435"/>
      <c r="D24" s="436"/>
      <c r="E24" s="411" t="s">
        <v>169</v>
      </c>
      <c r="F24" s="412"/>
      <c r="G24" s="412"/>
      <c r="H24" s="412"/>
      <c r="I24" s="412"/>
      <c r="J24" s="412"/>
      <c r="K24" s="413"/>
      <c r="L24" s="408">
        <v>1</v>
      </c>
      <c r="M24" s="409"/>
      <c r="N24" s="409"/>
      <c r="O24" s="409"/>
      <c r="P24" s="410"/>
      <c r="Q24" s="408">
        <v>7890</v>
      </c>
      <c r="R24" s="409"/>
      <c r="S24" s="409"/>
      <c r="T24" s="409"/>
      <c r="U24" s="409"/>
      <c r="V24" s="410"/>
      <c r="W24" s="498"/>
      <c r="X24" s="435"/>
      <c r="Y24" s="436"/>
      <c r="Z24" s="411" t="s">
        <v>170</v>
      </c>
      <c r="AA24" s="412"/>
      <c r="AB24" s="412"/>
      <c r="AC24" s="412"/>
      <c r="AD24" s="412"/>
      <c r="AE24" s="412"/>
      <c r="AF24" s="412"/>
      <c r="AG24" s="413"/>
      <c r="AH24" s="408">
        <v>85</v>
      </c>
      <c r="AI24" s="409"/>
      <c r="AJ24" s="409"/>
      <c r="AK24" s="409"/>
      <c r="AL24" s="410"/>
      <c r="AM24" s="408">
        <v>249050</v>
      </c>
      <c r="AN24" s="409"/>
      <c r="AO24" s="409"/>
      <c r="AP24" s="409"/>
      <c r="AQ24" s="409"/>
      <c r="AR24" s="410"/>
      <c r="AS24" s="408">
        <v>2930</v>
      </c>
      <c r="AT24" s="409"/>
      <c r="AU24" s="409"/>
      <c r="AV24" s="409"/>
      <c r="AW24" s="409"/>
      <c r="AX24" s="468"/>
      <c r="AY24" s="428" t="s">
        <v>171</v>
      </c>
      <c r="AZ24" s="429"/>
      <c r="BA24" s="429"/>
      <c r="BB24" s="429"/>
      <c r="BC24" s="429"/>
      <c r="BD24" s="429"/>
      <c r="BE24" s="429"/>
      <c r="BF24" s="429"/>
      <c r="BG24" s="429"/>
      <c r="BH24" s="429"/>
      <c r="BI24" s="429"/>
      <c r="BJ24" s="429"/>
      <c r="BK24" s="429"/>
      <c r="BL24" s="429"/>
      <c r="BM24" s="430"/>
      <c r="BN24" s="455">
        <v>3039098</v>
      </c>
      <c r="BO24" s="456"/>
      <c r="BP24" s="456"/>
      <c r="BQ24" s="456"/>
      <c r="BR24" s="456"/>
      <c r="BS24" s="456"/>
      <c r="BT24" s="456"/>
      <c r="BU24" s="457"/>
      <c r="BV24" s="455">
        <v>2823542</v>
      </c>
      <c r="BW24" s="456"/>
      <c r="BX24" s="456"/>
      <c r="BY24" s="456"/>
      <c r="BZ24" s="456"/>
      <c r="CA24" s="456"/>
      <c r="CB24" s="456"/>
      <c r="CC24" s="457"/>
      <c r="CD24" s="194"/>
      <c r="CE24" s="487"/>
      <c r="CF24" s="487"/>
      <c r="CG24" s="487"/>
      <c r="CH24" s="487"/>
      <c r="CI24" s="487"/>
      <c r="CJ24" s="487"/>
      <c r="CK24" s="487"/>
      <c r="CL24" s="487"/>
      <c r="CM24" s="487"/>
      <c r="CN24" s="487"/>
      <c r="CO24" s="487"/>
      <c r="CP24" s="487"/>
      <c r="CQ24" s="487"/>
      <c r="CR24" s="487"/>
      <c r="CS24" s="488"/>
      <c r="CT24" s="452"/>
      <c r="CU24" s="453"/>
      <c r="CV24" s="453"/>
      <c r="CW24" s="453"/>
      <c r="CX24" s="453"/>
      <c r="CY24" s="453"/>
      <c r="CZ24" s="453"/>
      <c r="DA24" s="454"/>
      <c r="DB24" s="452"/>
      <c r="DC24" s="453"/>
      <c r="DD24" s="453"/>
      <c r="DE24" s="453"/>
      <c r="DF24" s="453"/>
      <c r="DG24" s="453"/>
      <c r="DH24" s="453"/>
      <c r="DI24" s="454"/>
    </row>
    <row r="25" spans="1:113" ht="18.75" customHeight="1" x14ac:dyDescent="0.15">
      <c r="A25" s="181"/>
      <c r="B25" s="434"/>
      <c r="C25" s="435"/>
      <c r="D25" s="436"/>
      <c r="E25" s="411" t="s">
        <v>172</v>
      </c>
      <c r="F25" s="412"/>
      <c r="G25" s="412"/>
      <c r="H25" s="412"/>
      <c r="I25" s="412"/>
      <c r="J25" s="412"/>
      <c r="K25" s="413"/>
      <c r="L25" s="408">
        <v>1</v>
      </c>
      <c r="M25" s="409"/>
      <c r="N25" s="409"/>
      <c r="O25" s="409"/>
      <c r="P25" s="410"/>
      <c r="Q25" s="408">
        <v>6420</v>
      </c>
      <c r="R25" s="409"/>
      <c r="S25" s="409"/>
      <c r="T25" s="409"/>
      <c r="U25" s="409"/>
      <c r="V25" s="410"/>
      <c r="W25" s="498"/>
      <c r="X25" s="435"/>
      <c r="Y25" s="436"/>
      <c r="Z25" s="411" t="s">
        <v>173</v>
      </c>
      <c r="AA25" s="412"/>
      <c r="AB25" s="412"/>
      <c r="AC25" s="412"/>
      <c r="AD25" s="412"/>
      <c r="AE25" s="412"/>
      <c r="AF25" s="412"/>
      <c r="AG25" s="413"/>
      <c r="AH25" s="408" t="s">
        <v>137</v>
      </c>
      <c r="AI25" s="409"/>
      <c r="AJ25" s="409"/>
      <c r="AK25" s="409"/>
      <c r="AL25" s="410"/>
      <c r="AM25" s="408" t="s">
        <v>129</v>
      </c>
      <c r="AN25" s="409"/>
      <c r="AO25" s="409"/>
      <c r="AP25" s="409"/>
      <c r="AQ25" s="409"/>
      <c r="AR25" s="410"/>
      <c r="AS25" s="408" t="s">
        <v>137</v>
      </c>
      <c r="AT25" s="409"/>
      <c r="AU25" s="409"/>
      <c r="AV25" s="409"/>
      <c r="AW25" s="409"/>
      <c r="AX25" s="468"/>
      <c r="AY25" s="481" t="s">
        <v>174</v>
      </c>
      <c r="AZ25" s="482"/>
      <c r="BA25" s="482"/>
      <c r="BB25" s="482"/>
      <c r="BC25" s="482"/>
      <c r="BD25" s="482"/>
      <c r="BE25" s="482"/>
      <c r="BF25" s="482"/>
      <c r="BG25" s="482"/>
      <c r="BH25" s="482"/>
      <c r="BI25" s="482"/>
      <c r="BJ25" s="482"/>
      <c r="BK25" s="482"/>
      <c r="BL25" s="482"/>
      <c r="BM25" s="483"/>
      <c r="BN25" s="484">
        <v>134988</v>
      </c>
      <c r="BO25" s="485"/>
      <c r="BP25" s="485"/>
      <c r="BQ25" s="485"/>
      <c r="BR25" s="485"/>
      <c r="BS25" s="485"/>
      <c r="BT25" s="485"/>
      <c r="BU25" s="486"/>
      <c r="BV25" s="484">
        <v>178177</v>
      </c>
      <c r="BW25" s="485"/>
      <c r="BX25" s="485"/>
      <c r="BY25" s="485"/>
      <c r="BZ25" s="485"/>
      <c r="CA25" s="485"/>
      <c r="CB25" s="485"/>
      <c r="CC25" s="486"/>
      <c r="CD25" s="194"/>
      <c r="CE25" s="487"/>
      <c r="CF25" s="487"/>
      <c r="CG25" s="487"/>
      <c r="CH25" s="487"/>
      <c r="CI25" s="487"/>
      <c r="CJ25" s="487"/>
      <c r="CK25" s="487"/>
      <c r="CL25" s="487"/>
      <c r="CM25" s="487"/>
      <c r="CN25" s="487"/>
      <c r="CO25" s="487"/>
      <c r="CP25" s="487"/>
      <c r="CQ25" s="487"/>
      <c r="CR25" s="487"/>
      <c r="CS25" s="488"/>
      <c r="CT25" s="452"/>
      <c r="CU25" s="453"/>
      <c r="CV25" s="453"/>
      <c r="CW25" s="453"/>
      <c r="CX25" s="453"/>
      <c r="CY25" s="453"/>
      <c r="CZ25" s="453"/>
      <c r="DA25" s="454"/>
      <c r="DB25" s="452"/>
      <c r="DC25" s="453"/>
      <c r="DD25" s="453"/>
      <c r="DE25" s="453"/>
      <c r="DF25" s="453"/>
      <c r="DG25" s="453"/>
      <c r="DH25" s="453"/>
      <c r="DI25" s="454"/>
    </row>
    <row r="26" spans="1:113" ht="18.75" customHeight="1" x14ac:dyDescent="0.15">
      <c r="A26" s="181"/>
      <c r="B26" s="434"/>
      <c r="C26" s="435"/>
      <c r="D26" s="436"/>
      <c r="E26" s="411" t="s">
        <v>175</v>
      </c>
      <c r="F26" s="412"/>
      <c r="G26" s="412"/>
      <c r="H26" s="412"/>
      <c r="I26" s="412"/>
      <c r="J26" s="412"/>
      <c r="K26" s="413"/>
      <c r="L26" s="408">
        <v>1</v>
      </c>
      <c r="M26" s="409"/>
      <c r="N26" s="409"/>
      <c r="O26" s="409"/>
      <c r="P26" s="410"/>
      <c r="Q26" s="408">
        <v>5760</v>
      </c>
      <c r="R26" s="409"/>
      <c r="S26" s="409"/>
      <c r="T26" s="409"/>
      <c r="U26" s="409"/>
      <c r="V26" s="410"/>
      <c r="W26" s="498"/>
      <c r="X26" s="435"/>
      <c r="Y26" s="436"/>
      <c r="Z26" s="411" t="s">
        <v>176</v>
      </c>
      <c r="AA26" s="466"/>
      <c r="AB26" s="466"/>
      <c r="AC26" s="466"/>
      <c r="AD26" s="466"/>
      <c r="AE26" s="466"/>
      <c r="AF26" s="466"/>
      <c r="AG26" s="467"/>
      <c r="AH26" s="408">
        <v>1</v>
      </c>
      <c r="AI26" s="409"/>
      <c r="AJ26" s="409"/>
      <c r="AK26" s="409"/>
      <c r="AL26" s="410"/>
      <c r="AM26" s="408" t="s">
        <v>177</v>
      </c>
      <c r="AN26" s="409"/>
      <c r="AO26" s="409"/>
      <c r="AP26" s="409"/>
      <c r="AQ26" s="409"/>
      <c r="AR26" s="410"/>
      <c r="AS26" s="408" t="s">
        <v>177</v>
      </c>
      <c r="AT26" s="409"/>
      <c r="AU26" s="409"/>
      <c r="AV26" s="409"/>
      <c r="AW26" s="409"/>
      <c r="AX26" s="468"/>
      <c r="AY26" s="495" t="s">
        <v>178</v>
      </c>
      <c r="AZ26" s="415"/>
      <c r="BA26" s="415"/>
      <c r="BB26" s="415"/>
      <c r="BC26" s="415"/>
      <c r="BD26" s="415"/>
      <c r="BE26" s="415"/>
      <c r="BF26" s="415"/>
      <c r="BG26" s="415"/>
      <c r="BH26" s="415"/>
      <c r="BI26" s="415"/>
      <c r="BJ26" s="415"/>
      <c r="BK26" s="415"/>
      <c r="BL26" s="415"/>
      <c r="BM26" s="496"/>
      <c r="BN26" s="455" t="s">
        <v>137</v>
      </c>
      <c r="BO26" s="456"/>
      <c r="BP26" s="456"/>
      <c r="BQ26" s="456"/>
      <c r="BR26" s="456"/>
      <c r="BS26" s="456"/>
      <c r="BT26" s="456"/>
      <c r="BU26" s="457"/>
      <c r="BV26" s="455" t="s">
        <v>137</v>
      </c>
      <c r="BW26" s="456"/>
      <c r="BX26" s="456"/>
      <c r="BY26" s="456"/>
      <c r="BZ26" s="456"/>
      <c r="CA26" s="456"/>
      <c r="CB26" s="456"/>
      <c r="CC26" s="457"/>
      <c r="CD26" s="194"/>
      <c r="CE26" s="487"/>
      <c r="CF26" s="487"/>
      <c r="CG26" s="487"/>
      <c r="CH26" s="487"/>
      <c r="CI26" s="487"/>
      <c r="CJ26" s="487"/>
      <c r="CK26" s="487"/>
      <c r="CL26" s="487"/>
      <c r="CM26" s="487"/>
      <c r="CN26" s="487"/>
      <c r="CO26" s="487"/>
      <c r="CP26" s="487"/>
      <c r="CQ26" s="487"/>
      <c r="CR26" s="487"/>
      <c r="CS26" s="488"/>
      <c r="CT26" s="452"/>
      <c r="CU26" s="453"/>
      <c r="CV26" s="453"/>
      <c r="CW26" s="453"/>
      <c r="CX26" s="453"/>
      <c r="CY26" s="453"/>
      <c r="CZ26" s="453"/>
      <c r="DA26" s="454"/>
      <c r="DB26" s="452"/>
      <c r="DC26" s="453"/>
      <c r="DD26" s="453"/>
      <c r="DE26" s="453"/>
      <c r="DF26" s="453"/>
      <c r="DG26" s="453"/>
      <c r="DH26" s="453"/>
      <c r="DI26" s="454"/>
    </row>
    <row r="27" spans="1:113" ht="18.75" customHeight="1" thickBot="1" x14ac:dyDescent="0.2">
      <c r="A27" s="181"/>
      <c r="B27" s="434"/>
      <c r="C27" s="435"/>
      <c r="D27" s="436"/>
      <c r="E27" s="411" t="s">
        <v>179</v>
      </c>
      <c r="F27" s="412"/>
      <c r="G27" s="412"/>
      <c r="H27" s="412"/>
      <c r="I27" s="412"/>
      <c r="J27" s="412"/>
      <c r="K27" s="413"/>
      <c r="L27" s="408">
        <v>1</v>
      </c>
      <c r="M27" s="409"/>
      <c r="N27" s="409"/>
      <c r="O27" s="409"/>
      <c r="P27" s="410"/>
      <c r="Q27" s="408">
        <v>2680</v>
      </c>
      <c r="R27" s="409"/>
      <c r="S27" s="409"/>
      <c r="T27" s="409"/>
      <c r="U27" s="409"/>
      <c r="V27" s="410"/>
      <c r="W27" s="498"/>
      <c r="X27" s="435"/>
      <c r="Y27" s="436"/>
      <c r="Z27" s="411" t="s">
        <v>180</v>
      </c>
      <c r="AA27" s="412"/>
      <c r="AB27" s="412"/>
      <c r="AC27" s="412"/>
      <c r="AD27" s="412"/>
      <c r="AE27" s="412"/>
      <c r="AF27" s="412"/>
      <c r="AG27" s="413"/>
      <c r="AH27" s="408" t="s">
        <v>128</v>
      </c>
      <c r="AI27" s="409"/>
      <c r="AJ27" s="409"/>
      <c r="AK27" s="409"/>
      <c r="AL27" s="410"/>
      <c r="AM27" s="408" t="s">
        <v>128</v>
      </c>
      <c r="AN27" s="409"/>
      <c r="AO27" s="409"/>
      <c r="AP27" s="409"/>
      <c r="AQ27" s="409"/>
      <c r="AR27" s="410"/>
      <c r="AS27" s="408" t="s">
        <v>137</v>
      </c>
      <c r="AT27" s="409"/>
      <c r="AU27" s="409"/>
      <c r="AV27" s="409"/>
      <c r="AW27" s="409"/>
      <c r="AX27" s="468"/>
      <c r="AY27" s="492" t="s">
        <v>181</v>
      </c>
      <c r="AZ27" s="493"/>
      <c r="BA27" s="493"/>
      <c r="BB27" s="493"/>
      <c r="BC27" s="493"/>
      <c r="BD27" s="493"/>
      <c r="BE27" s="493"/>
      <c r="BF27" s="493"/>
      <c r="BG27" s="493"/>
      <c r="BH27" s="493"/>
      <c r="BI27" s="493"/>
      <c r="BJ27" s="493"/>
      <c r="BK27" s="493"/>
      <c r="BL27" s="493"/>
      <c r="BM27" s="494"/>
      <c r="BN27" s="489" t="s">
        <v>128</v>
      </c>
      <c r="BO27" s="490"/>
      <c r="BP27" s="490"/>
      <c r="BQ27" s="490"/>
      <c r="BR27" s="490"/>
      <c r="BS27" s="490"/>
      <c r="BT27" s="490"/>
      <c r="BU27" s="491"/>
      <c r="BV27" s="489" t="s">
        <v>128</v>
      </c>
      <c r="BW27" s="490"/>
      <c r="BX27" s="490"/>
      <c r="BY27" s="490"/>
      <c r="BZ27" s="490"/>
      <c r="CA27" s="490"/>
      <c r="CB27" s="490"/>
      <c r="CC27" s="491"/>
      <c r="CD27" s="196"/>
      <c r="CE27" s="487"/>
      <c r="CF27" s="487"/>
      <c r="CG27" s="487"/>
      <c r="CH27" s="487"/>
      <c r="CI27" s="487"/>
      <c r="CJ27" s="487"/>
      <c r="CK27" s="487"/>
      <c r="CL27" s="487"/>
      <c r="CM27" s="487"/>
      <c r="CN27" s="487"/>
      <c r="CO27" s="487"/>
      <c r="CP27" s="487"/>
      <c r="CQ27" s="487"/>
      <c r="CR27" s="487"/>
      <c r="CS27" s="488"/>
      <c r="CT27" s="452"/>
      <c r="CU27" s="453"/>
      <c r="CV27" s="453"/>
      <c r="CW27" s="453"/>
      <c r="CX27" s="453"/>
      <c r="CY27" s="453"/>
      <c r="CZ27" s="453"/>
      <c r="DA27" s="454"/>
      <c r="DB27" s="452"/>
      <c r="DC27" s="453"/>
      <c r="DD27" s="453"/>
      <c r="DE27" s="453"/>
      <c r="DF27" s="453"/>
      <c r="DG27" s="453"/>
      <c r="DH27" s="453"/>
      <c r="DI27" s="454"/>
    </row>
    <row r="28" spans="1:113" ht="18.75" customHeight="1" x14ac:dyDescent="0.15">
      <c r="A28" s="181"/>
      <c r="B28" s="434"/>
      <c r="C28" s="435"/>
      <c r="D28" s="436"/>
      <c r="E28" s="411" t="s">
        <v>182</v>
      </c>
      <c r="F28" s="412"/>
      <c r="G28" s="412"/>
      <c r="H28" s="412"/>
      <c r="I28" s="412"/>
      <c r="J28" s="412"/>
      <c r="K28" s="413"/>
      <c r="L28" s="408">
        <v>1</v>
      </c>
      <c r="M28" s="409"/>
      <c r="N28" s="409"/>
      <c r="O28" s="409"/>
      <c r="P28" s="410"/>
      <c r="Q28" s="408">
        <v>2120</v>
      </c>
      <c r="R28" s="409"/>
      <c r="S28" s="409"/>
      <c r="T28" s="409"/>
      <c r="U28" s="409"/>
      <c r="V28" s="410"/>
      <c r="W28" s="498"/>
      <c r="X28" s="435"/>
      <c r="Y28" s="436"/>
      <c r="Z28" s="411" t="s">
        <v>183</v>
      </c>
      <c r="AA28" s="412"/>
      <c r="AB28" s="412"/>
      <c r="AC28" s="412"/>
      <c r="AD28" s="412"/>
      <c r="AE28" s="412"/>
      <c r="AF28" s="412"/>
      <c r="AG28" s="413"/>
      <c r="AH28" s="408" t="s">
        <v>137</v>
      </c>
      <c r="AI28" s="409"/>
      <c r="AJ28" s="409"/>
      <c r="AK28" s="409"/>
      <c r="AL28" s="410"/>
      <c r="AM28" s="408" t="s">
        <v>128</v>
      </c>
      <c r="AN28" s="409"/>
      <c r="AO28" s="409"/>
      <c r="AP28" s="409"/>
      <c r="AQ28" s="409"/>
      <c r="AR28" s="410"/>
      <c r="AS28" s="408" t="s">
        <v>137</v>
      </c>
      <c r="AT28" s="409"/>
      <c r="AU28" s="409"/>
      <c r="AV28" s="409"/>
      <c r="AW28" s="409"/>
      <c r="AX28" s="468"/>
      <c r="AY28" s="472" t="s">
        <v>184</v>
      </c>
      <c r="AZ28" s="473"/>
      <c r="BA28" s="473"/>
      <c r="BB28" s="474"/>
      <c r="BC28" s="481" t="s">
        <v>49</v>
      </c>
      <c r="BD28" s="482"/>
      <c r="BE28" s="482"/>
      <c r="BF28" s="482"/>
      <c r="BG28" s="482"/>
      <c r="BH28" s="482"/>
      <c r="BI28" s="482"/>
      <c r="BJ28" s="482"/>
      <c r="BK28" s="482"/>
      <c r="BL28" s="482"/>
      <c r="BM28" s="483"/>
      <c r="BN28" s="484">
        <v>490745</v>
      </c>
      <c r="BO28" s="485"/>
      <c r="BP28" s="485"/>
      <c r="BQ28" s="485"/>
      <c r="BR28" s="485"/>
      <c r="BS28" s="485"/>
      <c r="BT28" s="485"/>
      <c r="BU28" s="486"/>
      <c r="BV28" s="484">
        <v>340673</v>
      </c>
      <c r="BW28" s="485"/>
      <c r="BX28" s="485"/>
      <c r="BY28" s="485"/>
      <c r="BZ28" s="485"/>
      <c r="CA28" s="485"/>
      <c r="CB28" s="485"/>
      <c r="CC28" s="486"/>
      <c r="CD28" s="194"/>
      <c r="CE28" s="487"/>
      <c r="CF28" s="487"/>
      <c r="CG28" s="487"/>
      <c r="CH28" s="487"/>
      <c r="CI28" s="487"/>
      <c r="CJ28" s="487"/>
      <c r="CK28" s="487"/>
      <c r="CL28" s="487"/>
      <c r="CM28" s="487"/>
      <c r="CN28" s="487"/>
      <c r="CO28" s="487"/>
      <c r="CP28" s="487"/>
      <c r="CQ28" s="487"/>
      <c r="CR28" s="487"/>
      <c r="CS28" s="488"/>
      <c r="CT28" s="452"/>
      <c r="CU28" s="453"/>
      <c r="CV28" s="453"/>
      <c r="CW28" s="453"/>
      <c r="CX28" s="453"/>
      <c r="CY28" s="453"/>
      <c r="CZ28" s="453"/>
      <c r="DA28" s="454"/>
      <c r="DB28" s="452"/>
      <c r="DC28" s="453"/>
      <c r="DD28" s="453"/>
      <c r="DE28" s="453"/>
      <c r="DF28" s="453"/>
      <c r="DG28" s="453"/>
      <c r="DH28" s="453"/>
      <c r="DI28" s="454"/>
    </row>
    <row r="29" spans="1:113" ht="18.75" customHeight="1" x14ac:dyDescent="0.15">
      <c r="A29" s="181"/>
      <c r="B29" s="434"/>
      <c r="C29" s="435"/>
      <c r="D29" s="436"/>
      <c r="E29" s="411" t="s">
        <v>185</v>
      </c>
      <c r="F29" s="412"/>
      <c r="G29" s="412"/>
      <c r="H29" s="412"/>
      <c r="I29" s="412"/>
      <c r="J29" s="412"/>
      <c r="K29" s="413"/>
      <c r="L29" s="408">
        <v>8</v>
      </c>
      <c r="M29" s="409"/>
      <c r="N29" s="409"/>
      <c r="O29" s="409"/>
      <c r="P29" s="410"/>
      <c r="Q29" s="408">
        <v>1770</v>
      </c>
      <c r="R29" s="409"/>
      <c r="S29" s="409"/>
      <c r="T29" s="409"/>
      <c r="U29" s="409"/>
      <c r="V29" s="410"/>
      <c r="W29" s="499"/>
      <c r="X29" s="500"/>
      <c r="Y29" s="501"/>
      <c r="Z29" s="411" t="s">
        <v>186</v>
      </c>
      <c r="AA29" s="412"/>
      <c r="AB29" s="412"/>
      <c r="AC29" s="412"/>
      <c r="AD29" s="412"/>
      <c r="AE29" s="412"/>
      <c r="AF29" s="412"/>
      <c r="AG29" s="413"/>
      <c r="AH29" s="408">
        <v>85</v>
      </c>
      <c r="AI29" s="409"/>
      <c r="AJ29" s="409"/>
      <c r="AK29" s="409"/>
      <c r="AL29" s="410"/>
      <c r="AM29" s="408">
        <v>249050</v>
      </c>
      <c r="AN29" s="409"/>
      <c r="AO29" s="409"/>
      <c r="AP29" s="409"/>
      <c r="AQ29" s="409"/>
      <c r="AR29" s="410"/>
      <c r="AS29" s="408">
        <v>2930</v>
      </c>
      <c r="AT29" s="409"/>
      <c r="AU29" s="409"/>
      <c r="AV29" s="409"/>
      <c r="AW29" s="409"/>
      <c r="AX29" s="468"/>
      <c r="AY29" s="475"/>
      <c r="AZ29" s="476"/>
      <c r="BA29" s="476"/>
      <c r="BB29" s="477"/>
      <c r="BC29" s="469" t="s">
        <v>187</v>
      </c>
      <c r="BD29" s="470"/>
      <c r="BE29" s="470"/>
      <c r="BF29" s="470"/>
      <c r="BG29" s="470"/>
      <c r="BH29" s="470"/>
      <c r="BI29" s="470"/>
      <c r="BJ29" s="470"/>
      <c r="BK29" s="470"/>
      <c r="BL29" s="470"/>
      <c r="BM29" s="471"/>
      <c r="BN29" s="455">
        <v>660537</v>
      </c>
      <c r="BO29" s="456"/>
      <c r="BP29" s="456"/>
      <c r="BQ29" s="456"/>
      <c r="BR29" s="456"/>
      <c r="BS29" s="456"/>
      <c r="BT29" s="456"/>
      <c r="BU29" s="457"/>
      <c r="BV29" s="455">
        <v>702073</v>
      </c>
      <c r="BW29" s="456"/>
      <c r="BX29" s="456"/>
      <c r="BY29" s="456"/>
      <c r="BZ29" s="456"/>
      <c r="CA29" s="456"/>
      <c r="CB29" s="456"/>
      <c r="CC29" s="457"/>
      <c r="CD29" s="196"/>
      <c r="CE29" s="487"/>
      <c r="CF29" s="487"/>
      <c r="CG29" s="487"/>
      <c r="CH29" s="487"/>
      <c r="CI29" s="487"/>
      <c r="CJ29" s="487"/>
      <c r="CK29" s="487"/>
      <c r="CL29" s="487"/>
      <c r="CM29" s="487"/>
      <c r="CN29" s="487"/>
      <c r="CO29" s="487"/>
      <c r="CP29" s="487"/>
      <c r="CQ29" s="487"/>
      <c r="CR29" s="487"/>
      <c r="CS29" s="488"/>
      <c r="CT29" s="452"/>
      <c r="CU29" s="453"/>
      <c r="CV29" s="453"/>
      <c r="CW29" s="453"/>
      <c r="CX29" s="453"/>
      <c r="CY29" s="453"/>
      <c r="CZ29" s="453"/>
      <c r="DA29" s="454"/>
      <c r="DB29" s="452"/>
      <c r="DC29" s="453"/>
      <c r="DD29" s="453"/>
      <c r="DE29" s="453"/>
      <c r="DF29" s="453"/>
      <c r="DG29" s="453"/>
      <c r="DH29" s="453"/>
      <c r="DI29" s="454"/>
    </row>
    <row r="30" spans="1:113" ht="18.75" customHeight="1" thickBot="1" x14ac:dyDescent="0.2">
      <c r="A30" s="181"/>
      <c r="B30" s="437"/>
      <c r="C30" s="438"/>
      <c r="D30" s="439"/>
      <c r="E30" s="416"/>
      <c r="F30" s="417"/>
      <c r="G30" s="417"/>
      <c r="H30" s="417"/>
      <c r="I30" s="417"/>
      <c r="J30" s="417"/>
      <c r="K30" s="418"/>
      <c r="L30" s="419"/>
      <c r="M30" s="420"/>
      <c r="N30" s="420"/>
      <c r="O30" s="420"/>
      <c r="P30" s="421"/>
      <c r="Q30" s="419"/>
      <c r="R30" s="420"/>
      <c r="S30" s="420"/>
      <c r="T30" s="420"/>
      <c r="U30" s="420"/>
      <c r="V30" s="421"/>
      <c r="W30" s="422" t="s">
        <v>188</v>
      </c>
      <c r="X30" s="423"/>
      <c r="Y30" s="423"/>
      <c r="Z30" s="423"/>
      <c r="AA30" s="423"/>
      <c r="AB30" s="423"/>
      <c r="AC30" s="423"/>
      <c r="AD30" s="423"/>
      <c r="AE30" s="423"/>
      <c r="AF30" s="423"/>
      <c r="AG30" s="424"/>
      <c r="AH30" s="425">
        <v>96.9</v>
      </c>
      <c r="AI30" s="426"/>
      <c r="AJ30" s="426"/>
      <c r="AK30" s="426"/>
      <c r="AL30" s="426"/>
      <c r="AM30" s="426"/>
      <c r="AN30" s="426"/>
      <c r="AO30" s="426"/>
      <c r="AP30" s="426"/>
      <c r="AQ30" s="426"/>
      <c r="AR30" s="426"/>
      <c r="AS30" s="426"/>
      <c r="AT30" s="426"/>
      <c r="AU30" s="426"/>
      <c r="AV30" s="426"/>
      <c r="AW30" s="426"/>
      <c r="AX30" s="427"/>
      <c r="AY30" s="478"/>
      <c r="AZ30" s="479"/>
      <c r="BA30" s="479"/>
      <c r="BB30" s="480"/>
      <c r="BC30" s="428" t="s">
        <v>51</v>
      </c>
      <c r="BD30" s="429"/>
      <c r="BE30" s="429"/>
      <c r="BF30" s="429"/>
      <c r="BG30" s="429"/>
      <c r="BH30" s="429"/>
      <c r="BI30" s="429"/>
      <c r="BJ30" s="429"/>
      <c r="BK30" s="429"/>
      <c r="BL30" s="429"/>
      <c r="BM30" s="430"/>
      <c r="BN30" s="489">
        <v>2651523</v>
      </c>
      <c r="BO30" s="490"/>
      <c r="BP30" s="490"/>
      <c r="BQ30" s="490"/>
      <c r="BR30" s="490"/>
      <c r="BS30" s="490"/>
      <c r="BT30" s="490"/>
      <c r="BU30" s="491"/>
      <c r="BV30" s="489">
        <v>2677131</v>
      </c>
      <c r="BW30" s="490"/>
      <c r="BX30" s="490"/>
      <c r="BY30" s="490"/>
      <c r="BZ30" s="490"/>
      <c r="CA30" s="490"/>
      <c r="CB30" s="490"/>
      <c r="CC30" s="491"/>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15">
      <c r="A31" s="181"/>
      <c r="B31" s="203"/>
      <c r="DI31" s="204"/>
    </row>
    <row r="32" spans="1:113" ht="13.5" customHeight="1" x14ac:dyDescent="0.15">
      <c r="A32" s="181"/>
      <c r="B32" s="205"/>
      <c r="C32" s="414" t="s">
        <v>189</v>
      </c>
      <c r="D32" s="414"/>
      <c r="E32" s="414"/>
      <c r="F32" s="414"/>
      <c r="G32" s="414"/>
      <c r="H32" s="414"/>
      <c r="I32" s="414"/>
      <c r="J32" s="414"/>
      <c r="K32" s="414"/>
      <c r="L32" s="414"/>
      <c r="M32" s="414"/>
      <c r="N32" s="414"/>
      <c r="O32" s="414"/>
      <c r="P32" s="414"/>
      <c r="Q32" s="414"/>
      <c r="R32" s="414"/>
      <c r="S32" s="414"/>
      <c r="U32" s="415" t="s">
        <v>190</v>
      </c>
      <c r="V32" s="415"/>
      <c r="W32" s="415"/>
      <c r="X32" s="415"/>
      <c r="Y32" s="415"/>
      <c r="Z32" s="415"/>
      <c r="AA32" s="415"/>
      <c r="AB32" s="415"/>
      <c r="AC32" s="415"/>
      <c r="AD32" s="415"/>
      <c r="AE32" s="415"/>
      <c r="AF32" s="415"/>
      <c r="AG32" s="415"/>
      <c r="AH32" s="415"/>
      <c r="AI32" s="415"/>
      <c r="AJ32" s="415"/>
      <c r="AK32" s="415"/>
      <c r="AM32" s="415" t="s">
        <v>191</v>
      </c>
      <c r="AN32" s="415"/>
      <c r="AO32" s="415"/>
      <c r="AP32" s="415"/>
      <c r="AQ32" s="415"/>
      <c r="AR32" s="415"/>
      <c r="AS32" s="415"/>
      <c r="AT32" s="415"/>
      <c r="AU32" s="415"/>
      <c r="AV32" s="415"/>
      <c r="AW32" s="415"/>
      <c r="AX32" s="415"/>
      <c r="AY32" s="415"/>
      <c r="AZ32" s="415"/>
      <c r="BA32" s="415"/>
      <c r="BB32" s="415"/>
      <c r="BC32" s="415"/>
      <c r="BE32" s="415" t="s">
        <v>192</v>
      </c>
      <c r="BF32" s="415"/>
      <c r="BG32" s="415"/>
      <c r="BH32" s="415"/>
      <c r="BI32" s="415"/>
      <c r="BJ32" s="415"/>
      <c r="BK32" s="415"/>
      <c r="BL32" s="415"/>
      <c r="BM32" s="415"/>
      <c r="BN32" s="415"/>
      <c r="BO32" s="415"/>
      <c r="BP32" s="415"/>
      <c r="BQ32" s="415"/>
      <c r="BR32" s="415"/>
      <c r="BS32" s="415"/>
      <c r="BT32" s="415"/>
      <c r="BU32" s="415"/>
      <c r="BW32" s="415" t="s">
        <v>193</v>
      </c>
      <c r="BX32" s="415"/>
      <c r="BY32" s="415"/>
      <c r="BZ32" s="415"/>
      <c r="CA32" s="415"/>
      <c r="CB32" s="415"/>
      <c r="CC32" s="415"/>
      <c r="CD32" s="415"/>
      <c r="CE32" s="415"/>
      <c r="CF32" s="415"/>
      <c r="CG32" s="415"/>
      <c r="CH32" s="415"/>
      <c r="CI32" s="415"/>
      <c r="CJ32" s="415"/>
      <c r="CK32" s="415"/>
      <c r="CL32" s="415"/>
      <c r="CM32" s="415"/>
      <c r="CO32" s="415" t="s">
        <v>194</v>
      </c>
      <c r="CP32" s="415"/>
      <c r="CQ32" s="415"/>
      <c r="CR32" s="415"/>
      <c r="CS32" s="415"/>
      <c r="CT32" s="415"/>
      <c r="CU32" s="415"/>
      <c r="CV32" s="415"/>
      <c r="CW32" s="415"/>
      <c r="CX32" s="415"/>
      <c r="CY32" s="415"/>
      <c r="CZ32" s="415"/>
      <c r="DA32" s="415"/>
      <c r="DB32" s="415"/>
      <c r="DC32" s="415"/>
      <c r="DD32" s="415"/>
      <c r="DE32" s="415"/>
      <c r="DI32" s="204"/>
    </row>
    <row r="33" spans="1:113" ht="13.5" customHeight="1" x14ac:dyDescent="0.15">
      <c r="A33" s="181"/>
      <c r="B33" s="205"/>
      <c r="C33" s="407" t="s">
        <v>195</v>
      </c>
      <c r="D33" s="407"/>
      <c r="E33" s="406" t="s">
        <v>196</v>
      </c>
      <c r="F33" s="406"/>
      <c r="G33" s="406"/>
      <c r="H33" s="406"/>
      <c r="I33" s="406"/>
      <c r="J33" s="406"/>
      <c r="K33" s="406"/>
      <c r="L33" s="406"/>
      <c r="M33" s="406"/>
      <c r="N33" s="406"/>
      <c r="O33" s="406"/>
      <c r="P33" s="406"/>
      <c r="Q33" s="406"/>
      <c r="R33" s="406"/>
      <c r="S33" s="406"/>
      <c r="T33" s="206"/>
      <c r="U33" s="407" t="s">
        <v>197</v>
      </c>
      <c r="V33" s="407"/>
      <c r="W33" s="406" t="s">
        <v>196</v>
      </c>
      <c r="X33" s="406"/>
      <c r="Y33" s="406"/>
      <c r="Z33" s="406"/>
      <c r="AA33" s="406"/>
      <c r="AB33" s="406"/>
      <c r="AC33" s="406"/>
      <c r="AD33" s="406"/>
      <c r="AE33" s="406"/>
      <c r="AF33" s="406"/>
      <c r="AG33" s="406"/>
      <c r="AH33" s="406"/>
      <c r="AI33" s="406"/>
      <c r="AJ33" s="406"/>
      <c r="AK33" s="406"/>
      <c r="AL33" s="206"/>
      <c r="AM33" s="407" t="s">
        <v>198</v>
      </c>
      <c r="AN33" s="407"/>
      <c r="AO33" s="406" t="s">
        <v>199</v>
      </c>
      <c r="AP33" s="406"/>
      <c r="AQ33" s="406"/>
      <c r="AR33" s="406"/>
      <c r="AS33" s="406"/>
      <c r="AT33" s="406"/>
      <c r="AU33" s="406"/>
      <c r="AV33" s="406"/>
      <c r="AW33" s="406"/>
      <c r="AX33" s="406"/>
      <c r="AY33" s="406"/>
      <c r="AZ33" s="406"/>
      <c r="BA33" s="406"/>
      <c r="BB33" s="406"/>
      <c r="BC33" s="406"/>
      <c r="BD33" s="207"/>
      <c r="BE33" s="406" t="s">
        <v>200</v>
      </c>
      <c r="BF33" s="406"/>
      <c r="BG33" s="406" t="s">
        <v>201</v>
      </c>
      <c r="BH33" s="406"/>
      <c r="BI33" s="406"/>
      <c r="BJ33" s="406"/>
      <c r="BK33" s="406"/>
      <c r="BL33" s="406"/>
      <c r="BM33" s="406"/>
      <c r="BN33" s="406"/>
      <c r="BO33" s="406"/>
      <c r="BP33" s="406"/>
      <c r="BQ33" s="406"/>
      <c r="BR33" s="406"/>
      <c r="BS33" s="406"/>
      <c r="BT33" s="406"/>
      <c r="BU33" s="406"/>
      <c r="BV33" s="207"/>
      <c r="BW33" s="407" t="s">
        <v>200</v>
      </c>
      <c r="BX33" s="407"/>
      <c r="BY33" s="406" t="s">
        <v>202</v>
      </c>
      <c r="BZ33" s="406"/>
      <c r="CA33" s="406"/>
      <c r="CB33" s="406"/>
      <c r="CC33" s="406"/>
      <c r="CD33" s="406"/>
      <c r="CE33" s="406"/>
      <c r="CF33" s="406"/>
      <c r="CG33" s="406"/>
      <c r="CH33" s="406"/>
      <c r="CI33" s="406"/>
      <c r="CJ33" s="406"/>
      <c r="CK33" s="406"/>
      <c r="CL33" s="406"/>
      <c r="CM33" s="406"/>
      <c r="CN33" s="206"/>
      <c r="CO33" s="407" t="s">
        <v>198</v>
      </c>
      <c r="CP33" s="407"/>
      <c r="CQ33" s="406" t="s">
        <v>203</v>
      </c>
      <c r="CR33" s="406"/>
      <c r="CS33" s="406"/>
      <c r="CT33" s="406"/>
      <c r="CU33" s="406"/>
      <c r="CV33" s="406"/>
      <c r="CW33" s="406"/>
      <c r="CX33" s="406"/>
      <c r="CY33" s="406"/>
      <c r="CZ33" s="406"/>
      <c r="DA33" s="406"/>
      <c r="DB33" s="406"/>
      <c r="DC33" s="406"/>
      <c r="DD33" s="406"/>
      <c r="DE33" s="406"/>
      <c r="DF33" s="206"/>
      <c r="DG33" s="405" t="s">
        <v>204</v>
      </c>
      <c r="DH33" s="405"/>
      <c r="DI33" s="208"/>
    </row>
    <row r="34" spans="1:113" ht="32.25" customHeight="1" x14ac:dyDescent="0.15">
      <c r="A34" s="181"/>
      <c r="B34" s="205"/>
      <c r="C34" s="403">
        <f>IF(E34="","",1)</f>
        <v>1</v>
      </c>
      <c r="D34" s="403"/>
      <c r="E34" s="404" t="str">
        <f>IF('各会計、関係団体の財政状況及び健全化判断比率'!B7="","",'各会計、関係団体の財政状況及び健全化判断比率'!B7)</f>
        <v>一般会計</v>
      </c>
      <c r="F34" s="404"/>
      <c r="G34" s="404"/>
      <c r="H34" s="404"/>
      <c r="I34" s="404"/>
      <c r="J34" s="404"/>
      <c r="K34" s="404"/>
      <c r="L34" s="404"/>
      <c r="M34" s="404"/>
      <c r="N34" s="404"/>
      <c r="O34" s="404"/>
      <c r="P34" s="404"/>
      <c r="Q34" s="404"/>
      <c r="R34" s="404"/>
      <c r="S34" s="404"/>
      <c r="T34" s="181"/>
      <c r="U34" s="403">
        <f>IF(W34="","",MAX(C34:D43)+1)</f>
        <v>3</v>
      </c>
      <c r="V34" s="403"/>
      <c r="W34" s="404" t="str">
        <f>IF('各会計、関係団体の財政状況及び健全化判断比率'!B28="","",'各会計、関係団体の財政状況及び健全化判断比率'!B28)</f>
        <v>特別養護老人ホーム特別会計</v>
      </c>
      <c r="X34" s="404"/>
      <c r="Y34" s="404"/>
      <c r="Z34" s="404"/>
      <c r="AA34" s="404"/>
      <c r="AB34" s="404"/>
      <c r="AC34" s="404"/>
      <c r="AD34" s="404"/>
      <c r="AE34" s="404"/>
      <c r="AF34" s="404"/>
      <c r="AG34" s="404"/>
      <c r="AH34" s="404"/>
      <c r="AI34" s="404"/>
      <c r="AJ34" s="404"/>
      <c r="AK34" s="404"/>
      <c r="AL34" s="181"/>
      <c r="AM34" s="403">
        <f>IF(AO34="","",MAX(C34:D43,U34:V43)+1)</f>
        <v>8</v>
      </c>
      <c r="AN34" s="403"/>
      <c r="AO34" s="404" t="str">
        <f>IF('各会計、関係団体の財政状況及び健全化判断比率'!B33="","",'各会計、関係団体の財政状況及び健全化判断比率'!B33)</f>
        <v>上水道事業会計</v>
      </c>
      <c r="AP34" s="404"/>
      <c r="AQ34" s="404"/>
      <c r="AR34" s="404"/>
      <c r="AS34" s="404"/>
      <c r="AT34" s="404"/>
      <c r="AU34" s="404"/>
      <c r="AV34" s="404"/>
      <c r="AW34" s="404"/>
      <c r="AX34" s="404"/>
      <c r="AY34" s="404"/>
      <c r="AZ34" s="404"/>
      <c r="BA34" s="404"/>
      <c r="BB34" s="404"/>
      <c r="BC34" s="404"/>
      <c r="BD34" s="181"/>
      <c r="BE34" s="403">
        <f>IF(BG34="","",MAX(C34:D43,U34:V43,AM34:AN43)+1)</f>
        <v>9</v>
      </c>
      <c r="BF34" s="403"/>
      <c r="BG34" s="404" t="str">
        <f>IF('各会計、関係団体の財政状況及び健全化判断比率'!B34="","",'各会計、関係団体の財政状況及び健全化判断比率'!B34)</f>
        <v>公共下水道特別会計</v>
      </c>
      <c r="BH34" s="404"/>
      <c r="BI34" s="404"/>
      <c r="BJ34" s="404"/>
      <c r="BK34" s="404"/>
      <c r="BL34" s="404"/>
      <c r="BM34" s="404"/>
      <c r="BN34" s="404"/>
      <c r="BO34" s="404"/>
      <c r="BP34" s="404"/>
      <c r="BQ34" s="404"/>
      <c r="BR34" s="404"/>
      <c r="BS34" s="404"/>
      <c r="BT34" s="404"/>
      <c r="BU34" s="404"/>
      <c r="BV34" s="181"/>
      <c r="BW34" s="403">
        <f>IF(BY34="","",MAX(C34:D43,U34:V43,AM34:AN43,BE34:BF43)+1)</f>
        <v>10</v>
      </c>
      <c r="BX34" s="403"/>
      <c r="BY34" s="404" t="str">
        <f>IF('各会計、関係団体の財政状況及び健全化判断比率'!B68="","",'各会計、関係団体の財政状況及び健全化判断比率'!B68)</f>
        <v>北空知衛生センター組合</v>
      </c>
      <c r="BZ34" s="404"/>
      <c r="CA34" s="404"/>
      <c r="CB34" s="404"/>
      <c r="CC34" s="404"/>
      <c r="CD34" s="404"/>
      <c r="CE34" s="404"/>
      <c r="CF34" s="404"/>
      <c r="CG34" s="404"/>
      <c r="CH34" s="404"/>
      <c r="CI34" s="404"/>
      <c r="CJ34" s="404"/>
      <c r="CK34" s="404"/>
      <c r="CL34" s="404"/>
      <c r="CM34" s="404"/>
      <c r="CN34" s="181"/>
      <c r="CO34" s="403">
        <f>IF(CQ34="","",MAX(C34:D43,U34:V43,AM34:AN43,BE34:BF43,BW34:BX43)+1)</f>
        <v>17</v>
      </c>
      <c r="CP34" s="403"/>
      <c r="CQ34" s="404" t="str">
        <f>IF('各会計、関係団体の財政状況及び健全化判断比率'!BS7="","",'各会計、関係団体の財政状況及び健全化判断比率'!BS7)</f>
        <v>株式会社沼田開発公社</v>
      </c>
      <c r="CR34" s="404"/>
      <c r="CS34" s="404"/>
      <c r="CT34" s="404"/>
      <c r="CU34" s="404"/>
      <c r="CV34" s="404"/>
      <c r="CW34" s="404"/>
      <c r="CX34" s="404"/>
      <c r="CY34" s="404"/>
      <c r="CZ34" s="404"/>
      <c r="DA34" s="404"/>
      <c r="DB34" s="404"/>
      <c r="DC34" s="404"/>
      <c r="DD34" s="404"/>
      <c r="DE34" s="404"/>
      <c r="DG34" s="401" t="str">
        <f>IF('各会計、関係団体の財政状況及び健全化判断比率'!BR7="","",'各会計、関係団体の財政状況及び健全化判断比率'!BR7)</f>
        <v/>
      </c>
      <c r="DH34" s="401"/>
      <c r="DI34" s="208"/>
    </row>
    <row r="35" spans="1:113" ht="32.25" customHeight="1" x14ac:dyDescent="0.15">
      <c r="A35" s="181"/>
      <c r="B35" s="205"/>
      <c r="C35" s="403">
        <f>IF(E35="","",C34+1)</f>
        <v>2</v>
      </c>
      <c r="D35" s="403"/>
      <c r="E35" s="404" t="str">
        <f>IF('各会計、関係団体の財政状況及び健全化判断比率'!B8="","",'各会計、関係団体の財政状況及び健全化判断比率'!B8)</f>
        <v>養護老人ホーム特別会計</v>
      </c>
      <c r="F35" s="404"/>
      <c r="G35" s="404"/>
      <c r="H35" s="404"/>
      <c r="I35" s="404"/>
      <c r="J35" s="404"/>
      <c r="K35" s="404"/>
      <c r="L35" s="404"/>
      <c r="M35" s="404"/>
      <c r="N35" s="404"/>
      <c r="O35" s="404"/>
      <c r="P35" s="404"/>
      <c r="Q35" s="404"/>
      <c r="R35" s="404"/>
      <c r="S35" s="404"/>
      <c r="T35" s="181"/>
      <c r="U35" s="403">
        <f>IF(W35="","",U34+1)</f>
        <v>4</v>
      </c>
      <c r="V35" s="403"/>
      <c r="W35" s="404" t="str">
        <f>IF('各会計、関係団体の財政状況及び健全化判断比率'!B29="","",'各会計、関係団体の財政状況及び健全化判断比率'!B29)</f>
        <v>高齢者グループホーム特別会計</v>
      </c>
      <c r="X35" s="404"/>
      <c r="Y35" s="404"/>
      <c r="Z35" s="404"/>
      <c r="AA35" s="404"/>
      <c r="AB35" s="404"/>
      <c r="AC35" s="404"/>
      <c r="AD35" s="404"/>
      <c r="AE35" s="404"/>
      <c r="AF35" s="404"/>
      <c r="AG35" s="404"/>
      <c r="AH35" s="404"/>
      <c r="AI35" s="404"/>
      <c r="AJ35" s="404"/>
      <c r="AK35" s="404"/>
      <c r="AL35" s="181"/>
      <c r="AM35" s="403" t="str">
        <f t="shared" ref="AM35:AM43" si="0">IF(AO35="","",AM34+1)</f>
        <v/>
      </c>
      <c r="AN35" s="403"/>
      <c r="AO35" s="404"/>
      <c r="AP35" s="404"/>
      <c r="AQ35" s="404"/>
      <c r="AR35" s="404"/>
      <c r="AS35" s="404"/>
      <c r="AT35" s="404"/>
      <c r="AU35" s="404"/>
      <c r="AV35" s="404"/>
      <c r="AW35" s="404"/>
      <c r="AX35" s="404"/>
      <c r="AY35" s="404"/>
      <c r="AZ35" s="404"/>
      <c r="BA35" s="404"/>
      <c r="BB35" s="404"/>
      <c r="BC35" s="404"/>
      <c r="BD35" s="181"/>
      <c r="BE35" s="403" t="str">
        <f t="shared" ref="BE35:BE43" si="1">IF(BG35="","",BE34+1)</f>
        <v/>
      </c>
      <c r="BF35" s="403"/>
      <c r="BG35" s="404"/>
      <c r="BH35" s="404"/>
      <c r="BI35" s="404"/>
      <c r="BJ35" s="404"/>
      <c r="BK35" s="404"/>
      <c r="BL35" s="404"/>
      <c r="BM35" s="404"/>
      <c r="BN35" s="404"/>
      <c r="BO35" s="404"/>
      <c r="BP35" s="404"/>
      <c r="BQ35" s="404"/>
      <c r="BR35" s="404"/>
      <c r="BS35" s="404"/>
      <c r="BT35" s="404"/>
      <c r="BU35" s="404"/>
      <c r="BV35" s="181"/>
      <c r="BW35" s="403">
        <f t="shared" ref="BW35:BW43" si="2">IF(BY35="","",BW34+1)</f>
        <v>11</v>
      </c>
      <c r="BX35" s="403"/>
      <c r="BY35" s="404" t="str">
        <f>IF('各会計、関係団体の財政状況及び健全化判断比率'!B69="","",'各会計、関係団体の財政状況及び健全化判断比率'!B69)</f>
        <v>空知教育センター組合</v>
      </c>
      <c r="BZ35" s="404"/>
      <c r="CA35" s="404"/>
      <c r="CB35" s="404"/>
      <c r="CC35" s="404"/>
      <c r="CD35" s="404"/>
      <c r="CE35" s="404"/>
      <c r="CF35" s="404"/>
      <c r="CG35" s="404"/>
      <c r="CH35" s="404"/>
      <c r="CI35" s="404"/>
      <c r="CJ35" s="404"/>
      <c r="CK35" s="404"/>
      <c r="CL35" s="404"/>
      <c r="CM35" s="404"/>
      <c r="CN35" s="181"/>
      <c r="CO35" s="403" t="str">
        <f t="shared" ref="CO35:CO43" si="3">IF(CQ35="","",CO34+1)</f>
        <v/>
      </c>
      <c r="CP35" s="403"/>
      <c r="CQ35" s="404" t="str">
        <f>IF('各会計、関係団体の財政状況及び健全化判断比率'!BS8="","",'各会計、関係団体の財政状況及び健全化判断比率'!BS8)</f>
        <v/>
      </c>
      <c r="CR35" s="404"/>
      <c r="CS35" s="404"/>
      <c r="CT35" s="404"/>
      <c r="CU35" s="404"/>
      <c r="CV35" s="404"/>
      <c r="CW35" s="404"/>
      <c r="CX35" s="404"/>
      <c r="CY35" s="404"/>
      <c r="CZ35" s="404"/>
      <c r="DA35" s="404"/>
      <c r="DB35" s="404"/>
      <c r="DC35" s="404"/>
      <c r="DD35" s="404"/>
      <c r="DE35" s="404"/>
      <c r="DG35" s="401" t="str">
        <f>IF('各会計、関係団体の財政状況及び健全化判断比率'!BR8="","",'各会計、関係団体の財政状況及び健全化判断比率'!BR8)</f>
        <v/>
      </c>
      <c r="DH35" s="401"/>
      <c r="DI35" s="208"/>
    </row>
    <row r="36" spans="1:113" ht="32.25" customHeight="1" x14ac:dyDescent="0.15">
      <c r="A36" s="181"/>
      <c r="B36" s="205"/>
      <c r="C36" s="403" t="str">
        <f>IF(E36="","",C35+1)</f>
        <v/>
      </c>
      <c r="D36" s="403"/>
      <c r="E36" s="404" t="str">
        <f>IF('各会計、関係団体の財政状況及び健全化判断比率'!B9="","",'各会計、関係団体の財政状況及び健全化判断比率'!B9)</f>
        <v/>
      </c>
      <c r="F36" s="404"/>
      <c r="G36" s="404"/>
      <c r="H36" s="404"/>
      <c r="I36" s="404"/>
      <c r="J36" s="404"/>
      <c r="K36" s="404"/>
      <c r="L36" s="404"/>
      <c r="M36" s="404"/>
      <c r="N36" s="404"/>
      <c r="O36" s="404"/>
      <c r="P36" s="404"/>
      <c r="Q36" s="404"/>
      <c r="R36" s="404"/>
      <c r="S36" s="404"/>
      <c r="T36" s="181"/>
      <c r="U36" s="403">
        <f t="shared" ref="U36:U43" si="4">IF(W36="","",U35+1)</f>
        <v>5</v>
      </c>
      <c r="V36" s="403"/>
      <c r="W36" s="404" t="str">
        <f>IF('各会計、関係団体の財政状況及び健全化判断比率'!B30="","",'各会計、関係団体の財政状況及び健全化判断比率'!B30)</f>
        <v>介護保険特別会計</v>
      </c>
      <c r="X36" s="404"/>
      <c r="Y36" s="404"/>
      <c r="Z36" s="404"/>
      <c r="AA36" s="404"/>
      <c r="AB36" s="404"/>
      <c r="AC36" s="404"/>
      <c r="AD36" s="404"/>
      <c r="AE36" s="404"/>
      <c r="AF36" s="404"/>
      <c r="AG36" s="404"/>
      <c r="AH36" s="404"/>
      <c r="AI36" s="404"/>
      <c r="AJ36" s="404"/>
      <c r="AK36" s="404"/>
      <c r="AL36" s="181"/>
      <c r="AM36" s="403" t="str">
        <f t="shared" si="0"/>
        <v/>
      </c>
      <c r="AN36" s="403"/>
      <c r="AO36" s="404"/>
      <c r="AP36" s="404"/>
      <c r="AQ36" s="404"/>
      <c r="AR36" s="404"/>
      <c r="AS36" s="404"/>
      <c r="AT36" s="404"/>
      <c r="AU36" s="404"/>
      <c r="AV36" s="404"/>
      <c r="AW36" s="404"/>
      <c r="AX36" s="404"/>
      <c r="AY36" s="404"/>
      <c r="AZ36" s="404"/>
      <c r="BA36" s="404"/>
      <c r="BB36" s="404"/>
      <c r="BC36" s="404"/>
      <c r="BD36" s="181"/>
      <c r="BE36" s="403" t="str">
        <f t="shared" si="1"/>
        <v/>
      </c>
      <c r="BF36" s="403"/>
      <c r="BG36" s="404"/>
      <c r="BH36" s="404"/>
      <c r="BI36" s="404"/>
      <c r="BJ36" s="404"/>
      <c r="BK36" s="404"/>
      <c r="BL36" s="404"/>
      <c r="BM36" s="404"/>
      <c r="BN36" s="404"/>
      <c r="BO36" s="404"/>
      <c r="BP36" s="404"/>
      <c r="BQ36" s="404"/>
      <c r="BR36" s="404"/>
      <c r="BS36" s="404"/>
      <c r="BT36" s="404"/>
      <c r="BU36" s="404"/>
      <c r="BV36" s="181"/>
      <c r="BW36" s="403">
        <f t="shared" si="2"/>
        <v>12</v>
      </c>
      <c r="BX36" s="403"/>
      <c r="BY36" s="404" t="str">
        <f>IF('各会計、関係団体の財政状況及び健全化判断比率'!B70="","",'各会計、関係団体の財政状況及び健全化判断比率'!B70)</f>
        <v>中・北空知廃棄物処理広域連合</v>
      </c>
      <c r="BZ36" s="404"/>
      <c r="CA36" s="404"/>
      <c r="CB36" s="404"/>
      <c r="CC36" s="404"/>
      <c r="CD36" s="404"/>
      <c r="CE36" s="404"/>
      <c r="CF36" s="404"/>
      <c r="CG36" s="404"/>
      <c r="CH36" s="404"/>
      <c r="CI36" s="404"/>
      <c r="CJ36" s="404"/>
      <c r="CK36" s="404"/>
      <c r="CL36" s="404"/>
      <c r="CM36" s="404"/>
      <c r="CN36" s="181"/>
      <c r="CO36" s="403" t="str">
        <f t="shared" si="3"/>
        <v/>
      </c>
      <c r="CP36" s="403"/>
      <c r="CQ36" s="404" t="str">
        <f>IF('各会計、関係団体の財政状況及び健全化判断比率'!BS9="","",'各会計、関係団体の財政状況及び健全化判断比率'!BS9)</f>
        <v/>
      </c>
      <c r="CR36" s="404"/>
      <c r="CS36" s="404"/>
      <c r="CT36" s="404"/>
      <c r="CU36" s="404"/>
      <c r="CV36" s="404"/>
      <c r="CW36" s="404"/>
      <c r="CX36" s="404"/>
      <c r="CY36" s="404"/>
      <c r="CZ36" s="404"/>
      <c r="DA36" s="404"/>
      <c r="DB36" s="404"/>
      <c r="DC36" s="404"/>
      <c r="DD36" s="404"/>
      <c r="DE36" s="404"/>
      <c r="DG36" s="401" t="str">
        <f>IF('各会計、関係団体の財政状況及び健全化判断比率'!BR9="","",'各会計、関係団体の財政状況及び健全化判断比率'!BR9)</f>
        <v/>
      </c>
      <c r="DH36" s="401"/>
      <c r="DI36" s="208"/>
    </row>
    <row r="37" spans="1:113" ht="32.25" customHeight="1" x14ac:dyDescent="0.15">
      <c r="A37" s="181"/>
      <c r="B37" s="205"/>
      <c r="C37" s="403" t="str">
        <f>IF(E37="","",C36+1)</f>
        <v/>
      </c>
      <c r="D37" s="403"/>
      <c r="E37" s="404" t="str">
        <f>IF('各会計、関係団体の財政状況及び健全化判断比率'!B10="","",'各会計、関係団体の財政状況及び健全化判断比率'!B10)</f>
        <v/>
      </c>
      <c r="F37" s="404"/>
      <c r="G37" s="404"/>
      <c r="H37" s="404"/>
      <c r="I37" s="404"/>
      <c r="J37" s="404"/>
      <c r="K37" s="404"/>
      <c r="L37" s="404"/>
      <c r="M37" s="404"/>
      <c r="N37" s="404"/>
      <c r="O37" s="404"/>
      <c r="P37" s="404"/>
      <c r="Q37" s="404"/>
      <c r="R37" s="404"/>
      <c r="S37" s="404"/>
      <c r="T37" s="181"/>
      <c r="U37" s="403">
        <f t="shared" si="4"/>
        <v>6</v>
      </c>
      <c r="V37" s="403"/>
      <c r="W37" s="404" t="str">
        <f>IF('各会計、関係団体の財政状況及び健全化判断比率'!B31="","",'各会計、関係団体の財政状況及び健全化判断比率'!B31)</f>
        <v>国民健康保険特別会計</v>
      </c>
      <c r="X37" s="404"/>
      <c r="Y37" s="404"/>
      <c r="Z37" s="404"/>
      <c r="AA37" s="404"/>
      <c r="AB37" s="404"/>
      <c r="AC37" s="404"/>
      <c r="AD37" s="404"/>
      <c r="AE37" s="404"/>
      <c r="AF37" s="404"/>
      <c r="AG37" s="404"/>
      <c r="AH37" s="404"/>
      <c r="AI37" s="404"/>
      <c r="AJ37" s="404"/>
      <c r="AK37" s="404"/>
      <c r="AL37" s="181"/>
      <c r="AM37" s="403" t="str">
        <f t="shared" si="0"/>
        <v/>
      </c>
      <c r="AN37" s="403"/>
      <c r="AO37" s="404"/>
      <c r="AP37" s="404"/>
      <c r="AQ37" s="404"/>
      <c r="AR37" s="404"/>
      <c r="AS37" s="404"/>
      <c r="AT37" s="404"/>
      <c r="AU37" s="404"/>
      <c r="AV37" s="404"/>
      <c r="AW37" s="404"/>
      <c r="AX37" s="404"/>
      <c r="AY37" s="404"/>
      <c r="AZ37" s="404"/>
      <c r="BA37" s="404"/>
      <c r="BB37" s="404"/>
      <c r="BC37" s="404"/>
      <c r="BD37" s="181"/>
      <c r="BE37" s="403" t="str">
        <f t="shared" si="1"/>
        <v/>
      </c>
      <c r="BF37" s="403"/>
      <c r="BG37" s="404"/>
      <c r="BH37" s="404"/>
      <c r="BI37" s="404"/>
      <c r="BJ37" s="404"/>
      <c r="BK37" s="404"/>
      <c r="BL37" s="404"/>
      <c r="BM37" s="404"/>
      <c r="BN37" s="404"/>
      <c r="BO37" s="404"/>
      <c r="BP37" s="404"/>
      <c r="BQ37" s="404"/>
      <c r="BR37" s="404"/>
      <c r="BS37" s="404"/>
      <c r="BT37" s="404"/>
      <c r="BU37" s="404"/>
      <c r="BV37" s="181"/>
      <c r="BW37" s="403">
        <f t="shared" si="2"/>
        <v>13</v>
      </c>
      <c r="BX37" s="403"/>
      <c r="BY37" s="404" t="str">
        <f>IF('各会計、関係団体の財政状況及び健全化判断比率'!B71="","",'各会計、関係団体の財政状況及び健全化判断比率'!B71)</f>
        <v>北空知衛生施設組合</v>
      </c>
      <c r="BZ37" s="404"/>
      <c r="CA37" s="404"/>
      <c r="CB37" s="404"/>
      <c r="CC37" s="404"/>
      <c r="CD37" s="404"/>
      <c r="CE37" s="404"/>
      <c r="CF37" s="404"/>
      <c r="CG37" s="404"/>
      <c r="CH37" s="404"/>
      <c r="CI37" s="404"/>
      <c r="CJ37" s="404"/>
      <c r="CK37" s="404"/>
      <c r="CL37" s="404"/>
      <c r="CM37" s="404"/>
      <c r="CN37" s="181"/>
      <c r="CO37" s="403" t="str">
        <f t="shared" si="3"/>
        <v/>
      </c>
      <c r="CP37" s="403"/>
      <c r="CQ37" s="404" t="str">
        <f>IF('各会計、関係団体の財政状況及び健全化判断比率'!BS10="","",'各会計、関係団体の財政状況及び健全化判断比率'!BS10)</f>
        <v/>
      </c>
      <c r="CR37" s="404"/>
      <c r="CS37" s="404"/>
      <c r="CT37" s="404"/>
      <c r="CU37" s="404"/>
      <c r="CV37" s="404"/>
      <c r="CW37" s="404"/>
      <c r="CX37" s="404"/>
      <c r="CY37" s="404"/>
      <c r="CZ37" s="404"/>
      <c r="DA37" s="404"/>
      <c r="DB37" s="404"/>
      <c r="DC37" s="404"/>
      <c r="DD37" s="404"/>
      <c r="DE37" s="404"/>
      <c r="DG37" s="401" t="str">
        <f>IF('各会計、関係団体の財政状況及び健全化判断比率'!BR10="","",'各会計、関係団体の財政状況及び健全化判断比率'!BR10)</f>
        <v/>
      </c>
      <c r="DH37" s="401"/>
      <c r="DI37" s="208"/>
    </row>
    <row r="38" spans="1:113" ht="32.25" customHeight="1" x14ac:dyDescent="0.15">
      <c r="A38" s="181"/>
      <c r="B38" s="205"/>
      <c r="C38" s="403" t="str">
        <f t="shared" ref="C38:C43" si="5">IF(E38="","",C37+1)</f>
        <v/>
      </c>
      <c r="D38" s="403"/>
      <c r="E38" s="404" t="str">
        <f>IF('各会計、関係団体の財政状況及び健全化判断比率'!B11="","",'各会計、関係団体の財政状況及び健全化判断比率'!B11)</f>
        <v/>
      </c>
      <c r="F38" s="404"/>
      <c r="G38" s="404"/>
      <c r="H38" s="404"/>
      <c r="I38" s="404"/>
      <c r="J38" s="404"/>
      <c r="K38" s="404"/>
      <c r="L38" s="404"/>
      <c r="M38" s="404"/>
      <c r="N38" s="404"/>
      <c r="O38" s="404"/>
      <c r="P38" s="404"/>
      <c r="Q38" s="404"/>
      <c r="R38" s="404"/>
      <c r="S38" s="404"/>
      <c r="T38" s="181"/>
      <c r="U38" s="403">
        <f t="shared" si="4"/>
        <v>7</v>
      </c>
      <c r="V38" s="403"/>
      <c r="W38" s="404" t="str">
        <f>IF('各会計、関係団体の財政状況及び健全化判断比率'!B32="","",'各会計、関係団体の財政状況及び健全化判断比率'!B32)</f>
        <v>後期高齢者医療特別会計</v>
      </c>
      <c r="X38" s="404"/>
      <c r="Y38" s="404"/>
      <c r="Z38" s="404"/>
      <c r="AA38" s="404"/>
      <c r="AB38" s="404"/>
      <c r="AC38" s="404"/>
      <c r="AD38" s="404"/>
      <c r="AE38" s="404"/>
      <c r="AF38" s="404"/>
      <c r="AG38" s="404"/>
      <c r="AH38" s="404"/>
      <c r="AI38" s="404"/>
      <c r="AJ38" s="404"/>
      <c r="AK38" s="404"/>
      <c r="AL38" s="181"/>
      <c r="AM38" s="403" t="str">
        <f t="shared" si="0"/>
        <v/>
      </c>
      <c r="AN38" s="403"/>
      <c r="AO38" s="404"/>
      <c r="AP38" s="404"/>
      <c r="AQ38" s="404"/>
      <c r="AR38" s="404"/>
      <c r="AS38" s="404"/>
      <c r="AT38" s="404"/>
      <c r="AU38" s="404"/>
      <c r="AV38" s="404"/>
      <c r="AW38" s="404"/>
      <c r="AX38" s="404"/>
      <c r="AY38" s="404"/>
      <c r="AZ38" s="404"/>
      <c r="BA38" s="404"/>
      <c r="BB38" s="404"/>
      <c r="BC38" s="404"/>
      <c r="BD38" s="181"/>
      <c r="BE38" s="403" t="str">
        <f t="shared" si="1"/>
        <v/>
      </c>
      <c r="BF38" s="403"/>
      <c r="BG38" s="404"/>
      <c r="BH38" s="404"/>
      <c r="BI38" s="404"/>
      <c r="BJ38" s="404"/>
      <c r="BK38" s="404"/>
      <c r="BL38" s="404"/>
      <c r="BM38" s="404"/>
      <c r="BN38" s="404"/>
      <c r="BO38" s="404"/>
      <c r="BP38" s="404"/>
      <c r="BQ38" s="404"/>
      <c r="BR38" s="404"/>
      <c r="BS38" s="404"/>
      <c r="BT38" s="404"/>
      <c r="BU38" s="404"/>
      <c r="BV38" s="181"/>
      <c r="BW38" s="403">
        <f t="shared" si="2"/>
        <v>14</v>
      </c>
      <c r="BX38" s="403"/>
      <c r="BY38" s="404" t="str">
        <f>IF('各会計、関係団体の財政状況及び健全化判断比率'!B72="","",'各会計、関係団体の財政状況及び健全化判断比率'!B72)</f>
        <v>深川地区消防組合</v>
      </c>
      <c r="BZ38" s="404"/>
      <c r="CA38" s="404"/>
      <c r="CB38" s="404"/>
      <c r="CC38" s="404"/>
      <c r="CD38" s="404"/>
      <c r="CE38" s="404"/>
      <c r="CF38" s="404"/>
      <c r="CG38" s="404"/>
      <c r="CH38" s="404"/>
      <c r="CI38" s="404"/>
      <c r="CJ38" s="404"/>
      <c r="CK38" s="404"/>
      <c r="CL38" s="404"/>
      <c r="CM38" s="404"/>
      <c r="CN38" s="181"/>
      <c r="CO38" s="403" t="str">
        <f t="shared" si="3"/>
        <v/>
      </c>
      <c r="CP38" s="403"/>
      <c r="CQ38" s="404" t="str">
        <f>IF('各会計、関係団体の財政状況及び健全化判断比率'!BS11="","",'各会計、関係団体の財政状況及び健全化判断比率'!BS11)</f>
        <v/>
      </c>
      <c r="CR38" s="404"/>
      <c r="CS38" s="404"/>
      <c r="CT38" s="404"/>
      <c r="CU38" s="404"/>
      <c r="CV38" s="404"/>
      <c r="CW38" s="404"/>
      <c r="CX38" s="404"/>
      <c r="CY38" s="404"/>
      <c r="CZ38" s="404"/>
      <c r="DA38" s="404"/>
      <c r="DB38" s="404"/>
      <c r="DC38" s="404"/>
      <c r="DD38" s="404"/>
      <c r="DE38" s="404"/>
      <c r="DG38" s="401" t="str">
        <f>IF('各会計、関係団体の財政状況及び健全化判断比率'!BR11="","",'各会計、関係団体の財政状況及び健全化判断比率'!BR11)</f>
        <v/>
      </c>
      <c r="DH38" s="401"/>
      <c r="DI38" s="208"/>
    </row>
    <row r="39" spans="1:113" ht="32.25" customHeight="1" x14ac:dyDescent="0.15">
      <c r="A39" s="181"/>
      <c r="B39" s="205"/>
      <c r="C39" s="403" t="str">
        <f t="shared" si="5"/>
        <v/>
      </c>
      <c r="D39" s="403"/>
      <c r="E39" s="404" t="str">
        <f>IF('各会計、関係団体の財政状況及び健全化判断比率'!B12="","",'各会計、関係団体の財政状況及び健全化判断比率'!B12)</f>
        <v/>
      </c>
      <c r="F39" s="404"/>
      <c r="G39" s="404"/>
      <c r="H39" s="404"/>
      <c r="I39" s="404"/>
      <c r="J39" s="404"/>
      <c r="K39" s="404"/>
      <c r="L39" s="404"/>
      <c r="M39" s="404"/>
      <c r="N39" s="404"/>
      <c r="O39" s="404"/>
      <c r="P39" s="404"/>
      <c r="Q39" s="404"/>
      <c r="R39" s="404"/>
      <c r="S39" s="404"/>
      <c r="T39" s="181"/>
      <c r="U39" s="403" t="str">
        <f t="shared" si="4"/>
        <v/>
      </c>
      <c r="V39" s="403"/>
      <c r="W39" s="404"/>
      <c r="X39" s="404"/>
      <c r="Y39" s="404"/>
      <c r="Z39" s="404"/>
      <c r="AA39" s="404"/>
      <c r="AB39" s="404"/>
      <c r="AC39" s="404"/>
      <c r="AD39" s="404"/>
      <c r="AE39" s="404"/>
      <c r="AF39" s="404"/>
      <c r="AG39" s="404"/>
      <c r="AH39" s="404"/>
      <c r="AI39" s="404"/>
      <c r="AJ39" s="404"/>
      <c r="AK39" s="404"/>
      <c r="AL39" s="181"/>
      <c r="AM39" s="403" t="str">
        <f t="shared" si="0"/>
        <v/>
      </c>
      <c r="AN39" s="403"/>
      <c r="AO39" s="404"/>
      <c r="AP39" s="404"/>
      <c r="AQ39" s="404"/>
      <c r="AR39" s="404"/>
      <c r="AS39" s="404"/>
      <c r="AT39" s="404"/>
      <c r="AU39" s="404"/>
      <c r="AV39" s="404"/>
      <c r="AW39" s="404"/>
      <c r="AX39" s="404"/>
      <c r="AY39" s="404"/>
      <c r="AZ39" s="404"/>
      <c r="BA39" s="404"/>
      <c r="BB39" s="404"/>
      <c r="BC39" s="404"/>
      <c r="BD39" s="181"/>
      <c r="BE39" s="403" t="str">
        <f t="shared" si="1"/>
        <v/>
      </c>
      <c r="BF39" s="403"/>
      <c r="BG39" s="404"/>
      <c r="BH39" s="404"/>
      <c r="BI39" s="404"/>
      <c r="BJ39" s="404"/>
      <c r="BK39" s="404"/>
      <c r="BL39" s="404"/>
      <c r="BM39" s="404"/>
      <c r="BN39" s="404"/>
      <c r="BO39" s="404"/>
      <c r="BP39" s="404"/>
      <c r="BQ39" s="404"/>
      <c r="BR39" s="404"/>
      <c r="BS39" s="404"/>
      <c r="BT39" s="404"/>
      <c r="BU39" s="404"/>
      <c r="BV39" s="181"/>
      <c r="BW39" s="403">
        <f t="shared" si="2"/>
        <v>15</v>
      </c>
      <c r="BX39" s="403"/>
      <c r="BY39" s="404" t="str">
        <f>IF('各会計、関係団体の財政状況及び健全化判断比率'!B73="","",'各会計、関係団体の財政状況及び健全化判断比率'!B73)</f>
        <v>北空知圏学校給食組合</v>
      </c>
      <c r="BZ39" s="404"/>
      <c r="CA39" s="404"/>
      <c r="CB39" s="404"/>
      <c r="CC39" s="404"/>
      <c r="CD39" s="404"/>
      <c r="CE39" s="404"/>
      <c r="CF39" s="404"/>
      <c r="CG39" s="404"/>
      <c r="CH39" s="404"/>
      <c r="CI39" s="404"/>
      <c r="CJ39" s="404"/>
      <c r="CK39" s="404"/>
      <c r="CL39" s="404"/>
      <c r="CM39" s="404"/>
      <c r="CN39" s="181"/>
      <c r="CO39" s="403" t="str">
        <f t="shared" si="3"/>
        <v/>
      </c>
      <c r="CP39" s="403"/>
      <c r="CQ39" s="404" t="str">
        <f>IF('各会計、関係団体の財政状況及び健全化判断比率'!BS12="","",'各会計、関係団体の財政状況及び健全化判断比率'!BS12)</f>
        <v/>
      </c>
      <c r="CR39" s="404"/>
      <c r="CS39" s="404"/>
      <c r="CT39" s="404"/>
      <c r="CU39" s="404"/>
      <c r="CV39" s="404"/>
      <c r="CW39" s="404"/>
      <c r="CX39" s="404"/>
      <c r="CY39" s="404"/>
      <c r="CZ39" s="404"/>
      <c r="DA39" s="404"/>
      <c r="DB39" s="404"/>
      <c r="DC39" s="404"/>
      <c r="DD39" s="404"/>
      <c r="DE39" s="404"/>
      <c r="DG39" s="401" t="str">
        <f>IF('各会計、関係団体の財政状況及び健全化判断比率'!BR12="","",'各会計、関係団体の財政状況及び健全化判断比率'!BR12)</f>
        <v/>
      </c>
      <c r="DH39" s="401"/>
      <c r="DI39" s="208"/>
    </row>
    <row r="40" spans="1:113" ht="32.25" customHeight="1" x14ac:dyDescent="0.15">
      <c r="A40" s="181"/>
      <c r="B40" s="205"/>
      <c r="C40" s="403" t="str">
        <f t="shared" si="5"/>
        <v/>
      </c>
      <c r="D40" s="403"/>
      <c r="E40" s="404" t="str">
        <f>IF('各会計、関係団体の財政状況及び健全化判断比率'!B13="","",'各会計、関係団体の財政状況及び健全化判断比率'!B13)</f>
        <v/>
      </c>
      <c r="F40" s="404"/>
      <c r="G40" s="404"/>
      <c r="H40" s="404"/>
      <c r="I40" s="404"/>
      <c r="J40" s="404"/>
      <c r="K40" s="404"/>
      <c r="L40" s="404"/>
      <c r="M40" s="404"/>
      <c r="N40" s="404"/>
      <c r="O40" s="404"/>
      <c r="P40" s="404"/>
      <c r="Q40" s="404"/>
      <c r="R40" s="404"/>
      <c r="S40" s="404"/>
      <c r="T40" s="181"/>
      <c r="U40" s="403" t="str">
        <f t="shared" si="4"/>
        <v/>
      </c>
      <c r="V40" s="403"/>
      <c r="W40" s="404"/>
      <c r="X40" s="404"/>
      <c r="Y40" s="404"/>
      <c r="Z40" s="404"/>
      <c r="AA40" s="404"/>
      <c r="AB40" s="404"/>
      <c r="AC40" s="404"/>
      <c r="AD40" s="404"/>
      <c r="AE40" s="404"/>
      <c r="AF40" s="404"/>
      <c r="AG40" s="404"/>
      <c r="AH40" s="404"/>
      <c r="AI40" s="404"/>
      <c r="AJ40" s="404"/>
      <c r="AK40" s="404"/>
      <c r="AL40" s="181"/>
      <c r="AM40" s="403" t="str">
        <f t="shared" si="0"/>
        <v/>
      </c>
      <c r="AN40" s="403"/>
      <c r="AO40" s="404"/>
      <c r="AP40" s="404"/>
      <c r="AQ40" s="404"/>
      <c r="AR40" s="404"/>
      <c r="AS40" s="404"/>
      <c r="AT40" s="404"/>
      <c r="AU40" s="404"/>
      <c r="AV40" s="404"/>
      <c r="AW40" s="404"/>
      <c r="AX40" s="404"/>
      <c r="AY40" s="404"/>
      <c r="AZ40" s="404"/>
      <c r="BA40" s="404"/>
      <c r="BB40" s="404"/>
      <c r="BC40" s="404"/>
      <c r="BD40" s="181"/>
      <c r="BE40" s="403" t="str">
        <f t="shared" si="1"/>
        <v/>
      </c>
      <c r="BF40" s="403"/>
      <c r="BG40" s="404"/>
      <c r="BH40" s="404"/>
      <c r="BI40" s="404"/>
      <c r="BJ40" s="404"/>
      <c r="BK40" s="404"/>
      <c r="BL40" s="404"/>
      <c r="BM40" s="404"/>
      <c r="BN40" s="404"/>
      <c r="BO40" s="404"/>
      <c r="BP40" s="404"/>
      <c r="BQ40" s="404"/>
      <c r="BR40" s="404"/>
      <c r="BS40" s="404"/>
      <c r="BT40" s="404"/>
      <c r="BU40" s="404"/>
      <c r="BV40" s="181"/>
      <c r="BW40" s="403">
        <f t="shared" si="2"/>
        <v>16</v>
      </c>
      <c r="BX40" s="403"/>
      <c r="BY40" s="404" t="str">
        <f>IF('各会計、関係団体の財政状況及び健全化判断比率'!B74="","",'各会計、関係団体の財政状況及び健全化判断比率'!B74)</f>
        <v>北空知広域水道企業団</v>
      </c>
      <c r="BZ40" s="404"/>
      <c r="CA40" s="404"/>
      <c r="CB40" s="404"/>
      <c r="CC40" s="404"/>
      <c r="CD40" s="404"/>
      <c r="CE40" s="404"/>
      <c r="CF40" s="404"/>
      <c r="CG40" s="404"/>
      <c r="CH40" s="404"/>
      <c r="CI40" s="404"/>
      <c r="CJ40" s="404"/>
      <c r="CK40" s="404"/>
      <c r="CL40" s="404"/>
      <c r="CM40" s="404"/>
      <c r="CN40" s="181"/>
      <c r="CO40" s="403" t="str">
        <f t="shared" si="3"/>
        <v/>
      </c>
      <c r="CP40" s="403"/>
      <c r="CQ40" s="404" t="str">
        <f>IF('各会計、関係団体の財政状況及び健全化判断比率'!BS13="","",'各会計、関係団体の財政状況及び健全化判断比率'!BS13)</f>
        <v/>
      </c>
      <c r="CR40" s="404"/>
      <c r="CS40" s="404"/>
      <c r="CT40" s="404"/>
      <c r="CU40" s="404"/>
      <c r="CV40" s="404"/>
      <c r="CW40" s="404"/>
      <c r="CX40" s="404"/>
      <c r="CY40" s="404"/>
      <c r="CZ40" s="404"/>
      <c r="DA40" s="404"/>
      <c r="DB40" s="404"/>
      <c r="DC40" s="404"/>
      <c r="DD40" s="404"/>
      <c r="DE40" s="404"/>
      <c r="DG40" s="401" t="str">
        <f>IF('各会計、関係団体の財政状況及び健全化判断比率'!BR13="","",'各会計、関係団体の財政状況及び健全化判断比率'!BR13)</f>
        <v/>
      </c>
      <c r="DH40" s="401"/>
      <c r="DI40" s="208"/>
    </row>
    <row r="41" spans="1:113" ht="32.25" customHeight="1" x14ac:dyDescent="0.15">
      <c r="A41" s="181"/>
      <c r="B41" s="205"/>
      <c r="C41" s="403" t="str">
        <f t="shared" si="5"/>
        <v/>
      </c>
      <c r="D41" s="403"/>
      <c r="E41" s="404" t="str">
        <f>IF('各会計、関係団体の財政状況及び健全化判断比率'!B14="","",'各会計、関係団体の財政状況及び健全化判断比率'!B14)</f>
        <v/>
      </c>
      <c r="F41" s="404"/>
      <c r="G41" s="404"/>
      <c r="H41" s="404"/>
      <c r="I41" s="404"/>
      <c r="J41" s="404"/>
      <c r="K41" s="404"/>
      <c r="L41" s="404"/>
      <c r="M41" s="404"/>
      <c r="N41" s="404"/>
      <c r="O41" s="404"/>
      <c r="P41" s="404"/>
      <c r="Q41" s="404"/>
      <c r="R41" s="404"/>
      <c r="S41" s="404"/>
      <c r="T41" s="181"/>
      <c r="U41" s="403" t="str">
        <f t="shared" si="4"/>
        <v/>
      </c>
      <c r="V41" s="403"/>
      <c r="W41" s="404"/>
      <c r="X41" s="404"/>
      <c r="Y41" s="404"/>
      <c r="Z41" s="404"/>
      <c r="AA41" s="404"/>
      <c r="AB41" s="404"/>
      <c r="AC41" s="404"/>
      <c r="AD41" s="404"/>
      <c r="AE41" s="404"/>
      <c r="AF41" s="404"/>
      <c r="AG41" s="404"/>
      <c r="AH41" s="404"/>
      <c r="AI41" s="404"/>
      <c r="AJ41" s="404"/>
      <c r="AK41" s="404"/>
      <c r="AL41" s="181"/>
      <c r="AM41" s="403" t="str">
        <f t="shared" si="0"/>
        <v/>
      </c>
      <c r="AN41" s="403"/>
      <c r="AO41" s="404"/>
      <c r="AP41" s="404"/>
      <c r="AQ41" s="404"/>
      <c r="AR41" s="404"/>
      <c r="AS41" s="404"/>
      <c r="AT41" s="404"/>
      <c r="AU41" s="404"/>
      <c r="AV41" s="404"/>
      <c r="AW41" s="404"/>
      <c r="AX41" s="404"/>
      <c r="AY41" s="404"/>
      <c r="AZ41" s="404"/>
      <c r="BA41" s="404"/>
      <c r="BB41" s="404"/>
      <c r="BC41" s="404"/>
      <c r="BD41" s="181"/>
      <c r="BE41" s="403" t="str">
        <f t="shared" si="1"/>
        <v/>
      </c>
      <c r="BF41" s="403"/>
      <c r="BG41" s="404"/>
      <c r="BH41" s="404"/>
      <c r="BI41" s="404"/>
      <c r="BJ41" s="404"/>
      <c r="BK41" s="404"/>
      <c r="BL41" s="404"/>
      <c r="BM41" s="404"/>
      <c r="BN41" s="404"/>
      <c r="BO41" s="404"/>
      <c r="BP41" s="404"/>
      <c r="BQ41" s="404"/>
      <c r="BR41" s="404"/>
      <c r="BS41" s="404"/>
      <c r="BT41" s="404"/>
      <c r="BU41" s="404"/>
      <c r="BV41" s="181"/>
      <c r="BW41" s="403" t="str">
        <f t="shared" si="2"/>
        <v/>
      </c>
      <c r="BX41" s="403"/>
      <c r="BY41" s="404" t="str">
        <f>IF('各会計、関係団体の財政状況及び健全化判断比率'!B75="","",'各会計、関係団体の財政状況及び健全化判断比率'!B75)</f>
        <v/>
      </c>
      <c r="BZ41" s="404"/>
      <c r="CA41" s="404"/>
      <c r="CB41" s="404"/>
      <c r="CC41" s="404"/>
      <c r="CD41" s="404"/>
      <c r="CE41" s="404"/>
      <c r="CF41" s="404"/>
      <c r="CG41" s="404"/>
      <c r="CH41" s="404"/>
      <c r="CI41" s="404"/>
      <c r="CJ41" s="404"/>
      <c r="CK41" s="404"/>
      <c r="CL41" s="404"/>
      <c r="CM41" s="404"/>
      <c r="CN41" s="181"/>
      <c r="CO41" s="403" t="str">
        <f t="shared" si="3"/>
        <v/>
      </c>
      <c r="CP41" s="403"/>
      <c r="CQ41" s="404" t="str">
        <f>IF('各会計、関係団体の財政状況及び健全化判断比率'!BS14="","",'各会計、関係団体の財政状況及び健全化判断比率'!BS14)</f>
        <v/>
      </c>
      <c r="CR41" s="404"/>
      <c r="CS41" s="404"/>
      <c r="CT41" s="404"/>
      <c r="CU41" s="404"/>
      <c r="CV41" s="404"/>
      <c r="CW41" s="404"/>
      <c r="CX41" s="404"/>
      <c r="CY41" s="404"/>
      <c r="CZ41" s="404"/>
      <c r="DA41" s="404"/>
      <c r="DB41" s="404"/>
      <c r="DC41" s="404"/>
      <c r="DD41" s="404"/>
      <c r="DE41" s="404"/>
      <c r="DG41" s="401" t="str">
        <f>IF('各会計、関係団体の財政状況及び健全化判断比率'!BR14="","",'各会計、関係団体の財政状況及び健全化判断比率'!BR14)</f>
        <v/>
      </c>
      <c r="DH41" s="401"/>
      <c r="DI41" s="208"/>
    </row>
    <row r="42" spans="1:113" ht="32.25" customHeight="1" x14ac:dyDescent="0.15">
      <c r="B42" s="205"/>
      <c r="C42" s="403" t="str">
        <f t="shared" si="5"/>
        <v/>
      </c>
      <c r="D42" s="403"/>
      <c r="E42" s="404" t="str">
        <f>IF('各会計、関係団体の財政状況及び健全化判断比率'!B15="","",'各会計、関係団体の財政状況及び健全化判断比率'!B15)</f>
        <v/>
      </c>
      <c r="F42" s="404"/>
      <c r="G42" s="404"/>
      <c r="H42" s="404"/>
      <c r="I42" s="404"/>
      <c r="J42" s="404"/>
      <c r="K42" s="404"/>
      <c r="L42" s="404"/>
      <c r="M42" s="404"/>
      <c r="N42" s="404"/>
      <c r="O42" s="404"/>
      <c r="P42" s="404"/>
      <c r="Q42" s="404"/>
      <c r="R42" s="404"/>
      <c r="S42" s="404"/>
      <c r="T42" s="181"/>
      <c r="U42" s="403" t="str">
        <f t="shared" si="4"/>
        <v/>
      </c>
      <c r="V42" s="403"/>
      <c r="W42" s="404"/>
      <c r="X42" s="404"/>
      <c r="Y42" s="404"/>
      <c r="Z42" s="404"/>
      <c r="AA42" s="404"/>
      <c r="AB42" s="404"/>
      <c r="AC42" s="404"/>
      <c r="AD42" s="404"/>
      <c r="AE42" s="404"/>
      <c r="AF42" s="404"/>
      <c r="AG42" s="404"/>
      <c r="AH42" s="404"/>
      <c r="AI42" s="404"/>
      <c r="AJ42" s="404"/>
      <c r="AK42" s="404"/>
      <c r="AL42" s="181"/>
      <c r="AM42" s="403" t="str">
        <f t="shared" si="0"/>
        <v/>
      </c>
      <c r="AN42" s="403"/>
      <c r="AO42" s="404"/>
      <c r="AP42" s="404"/>
      <c r="AQ42" s="404"/>
      <c r="AR42" s="404"/>
      <c r="AS42" s="404"/>
      <c r="AT42" s="404"/>
      <c r="AU42" s="404"/>
      <c r="AV42" s="404"/>
      <c r="AW42" s="404"/>
      <c r="AX42" s="404"/>
      <c r="AY42" s="404"/>
      <c r="AZ42" s="404"/>
      <c r="BA42" s="404"/>
      <c r="BB42" s="404"/>
      <c r="BC42" s="404"/>
      <c r="BD42" s="181"/>
      <c r="BE42" s="403" t="str">
        <f t="shared" si="1"/>
        <v/>
      </c>
      <c r="BF42" s="403"/>
      <c r="BG42" s="404"/>
      <c r="BH42" s="404"/>
      <c r="BI42" s="404"/>
      <c r="BJ42" s="404"/>
      <c r="BK42" s="404"/>
      <c r="BL42" s="404"/>
      <c r="BM42" s="404"/>
      <c r="BN42" s="404"/>
      <c r="BO42" s="404"/>
      <c r="BP42" s="404"/>
      <c r="BQ42" s="404"/>
      <c r="BR42" s="404"/>
      <c r="BS42" s="404"/>
      <c r="BT42" s="404"/>
      <c r="BU42" s="404"/>
      <c r="BV42" s="181"/>
      <c r="BW42" s="403" t="str">
        <f t="shared" si="2"/>
        <v/>
      </c>
      <c r="BX42" s="403"/>
      <c r="BY42" s="404" t="str">
        <f>IF('各会計、関係団体の財政状況及び健全化判断比率'!B76="","",'各会計、関係団体の財政状況及び健全化判断比率'!B76)</f>
        <v/>
      </c>
      <c r="BZ42" s="404"/>
      <c r="CA42" s="404"/>
      <c r="CB42" s="404"/>
      <c r="CC42" s="404"/>
      <c r="CD42" s="404"/>
      <c r="CE42" s="404"/>
      <c r="CF42" s="404"/>
      <c r="CG42" s="404"/>
      <c r="CH42" s="404"/>
      <c r="CI42" s="404"/>
      <c r="CJ42" s="404"/>
      <c r="CK42" s="404"/>
      <c r="CL42" s="404"/>
      <c r="CM42" s="404"/>
      <c r="CN42" s="181"/>
      <c r="CO42" s="403" t="str">
        <f t="shared" si="3"/>
        <v/>
      </c>
      <c r="CP42" s="403"/>
      <c r="CQ42" s="404" t="str">
        <f>IF('各会計、関係団体の財政状況及び健全化判断比率'!BS15="","",'各会計、関係団体の財政状況及び健全化判断比率'!BS15)</f>
        <v/>
      </c>
      <c r="CR42" s="404"/>
      <c r="CS42" s="404"/>
      <c r="CT42" s="404"/>
      <c r="CU42" s="404"/>
      <c r="CV42" s="404"/>
      <c r="CW42" s="404"/>
      <c r="CX42" s="404"/>
      <c r="CY42" s="404"/>
      <c r="CZ42" s="404"/>
      <c r="DA42" s="404"/>
      <c r="DB42" s="404"/>
      <c r="DC42" s="404"/>
      <c r="DD42" s="404"/>
      <c r="DE42" s="404"/>
      <c r="DG42" s="401" t="str">
        <f>IF('各会計、関係団体の財政状況及び健全化判断比率'!BR15="","",'各会計、関係団体の財政状況及び健全化判断比率'!BR15)</f>
        <v/>
      </c>
      <c r="DH42" s="401"/>
      <c r="DI42" s="208"/>
    </row>
    <row r="43" spans="1:113" ht="32.25" customHeight="1" x14ac:dyDescent="0.15">
      <c r="B43" s="205"/>
      <c r="C43" s="403" t="str">
        <f t="shared" si="5"/>
        <v/>
      </c>
      <c r="D43" s="403"/>
      <c r="E43" s="404" t="str">
        <f>IF('各会計、関係団体の財政状況及び健全化判断比率'!B16="","",'各会計、関係団体の財政状況及び健全化判断比率'!B16)</f>
        <v/>
      </c>
      <c r="F43" s="404"/>
      <c r="G43" s="404"/>
      <c r="H43" s="404"/>
      <c r="I43" s="404"/>
      <c r="J43" s="404"/>
      <c r="K43" s="404"/>
      <c r="L43" s="404"/>
      <c r="M43" s="404"/>
      <c r="N43" s="404"/>
      <c r="O43" s="404"/>
      <c r="P43" s="404"/>
      <c r="Q43" s="404"/>
      <c r="R43" s="404"/>
      <c r="S43" s="404"/>
      <c r="T43" s="181"/>
      <c r="U43" s="403" t="str">
        <f t="shared" si="4"/>
        <v/>
      </c>
      <c r="V43" s="403"/>
      <c r="W43" s="404"/>
      <c r="X43" s="404"/>
      <c r="Y43" s="404"/>
      <c r="Z43" s="404"/>
      <c r="AA43" s="404"/>
      <c r="AB43" s="404"/>
      <c r="AC43" s="404"/>
      <c r="AD43" s="404"/>
      <c r="AE43" s="404"/>
      <c r="AF43" s="404"/>
      <c r="AG43" s="404"/>
      <c r="AH43" s="404"/>
      <c r="AI43" s="404"/>
      <c r="AJ43" s="404"/>
      <c r="AK43" s="404"/>
      <c r="AL43" s="181"/>
      <c r="AM43" s="403" t="str">
        <f t="shared" si="0"/>
        <v/>
      </c>
      <c r="AN43" s="403"/>
      <c r="AO43" s="404"/>
      <c r="AP43" s="404"/>
      <c r="AQ43" s="404"/>
      <c r="AR43" s="404"/>
      <c r="AS43" s="404"/>
      <c r="AT43" s="404"/>
      <c r="AU43" s="404"/>
      <c r="AV43" s="404"/>
      <c r="AW43" s="404"/>
      <c r="AX43" s="404"/>
      <c r="AY43" s="404"/>
      <c r="AZ43" s="404"/>
      <c r="BA43" s="404"/>
      <c r="BB43" s="404"/>
      <c r="BC43" s="404"/>
      <c r="BD43" s="181"/>
      <c r="BE43" s="403" t="str">
        <f t="shared" si="1"/>
        <v/>
      </c>
      <c r="BF43" s="403"/>
      <c r="BG43" s="404"/>
      <c r="BH43" s="404"/>
      <c r="BI43" s="404"/>
      <c r="BJ43" s="404"/>
      <c r="BK43" s="404"/>
      <c r="BL43" s="404"/>
      <c r="BM43" s="404"/>
      <c r="BN43" s="404"/>
      <c r="BO43" s="404"/>
      <c r="BP43" s="404"/>
      <c r="BQ43" s="404"/>
      <c r="BR43" s="404"/>
      <c r="BS43" s="404"/>
      <c r="BT43" s="404"/>
      <c r="BU43" s="404"/>
      <c r="BV43" s="181"/>
      <c r="BW43" s="403" t="str">
        <f t="shared" si="2"/>
        <v/>
      </c>
      <c r="BX43" s="403"/>
      <c r="BY43" s="404" t="str">
        <f>IF('各会計、関係団体の財政状況及び健全化判断比率'!B77="","",'各会計、関係団体の財政状況及び健全化判断比率'!B77)</f>
        <v/>
      </c>
      <c r="BZ43" s="404"/>
      <c r="CA43" s="404"/>
      <c r="CB43" s="404"/>
      <c r="CC43" s="404"/>
      <c r="CD43" s="404"/>
      <c r="CE43" s="404"/>
      <c r="CF43" s="404"/>
      <c r="CG43" s="404"/>
      <c r="CH43" s="404"/>
      <c r="CI43" s="404"/>
      <c r="CJ43" s="404"/>
      <c r="CK43" s="404"/>
      <c r="CL43" s="404"/>
      <c r="CM43" s="404"/>
      <c r="CN43" s="181"/>
      <c r="CO43" s="403" t="str">
        <f t="shared" si="3"/>
        <v/>
      </c>
      <c r="CP43" s="403"/>
      <c r="CQ43" s="404" t="str">
        <f>IF('各会計、関係団体の財政状況及び健全化判断比率'!BS16="","",'各会計、関係団体の財政状況及び健全化判断比率'!BS16)</f>
        <v/>
      </c>
      <c r="CR43" s="404"/>
      <c r="CS43" s="404"/>
      <c r="CT43" s="404"/>
      <c r="CU43" s="404"/>
      <c r="CV43" s="404"/>
      <c r="CW43" s="404"/>
      <c r="CX43" s="404"/>
      <c r="CY43" s="404"/>
      <c r="CZ43" s="404"/>
      <c r="DA43" s="404"/>
      <c r="DB43" s="404"/>
      <c r="DC43" s="404"/>
      <c r="DD43" s="404"/>
      <c r="DE43" s="404"/>
      <c r="DG43" s="401" t="str">
        <f>IF('各会計、関係団体の財政状況及び健全化判断比率'!BR16="","",'各会計、関係団体の財政状況及び健全化判断比率'!BR16)</f>
        <v/>
      </c>
      <c r="DH43" s="401"/>
      <c r="DI43" s="208"/>
    </row>
    <row r="44" spans="1:113" ht="13.5" customHeight="1" thickBot="1" x14ac:dyDescent="0.2">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15"/>
    <row r="46" spans="1:113" x14ac:dyDescent="0.15">
      <c r="B46" s="180" t="s">
        <v>205</v>
      </c>
      <c r="E46" s="400" t="s">
        <v>206</v>
      </c>
      <c r="F46" s="400"/>
      <c r="G46" s="400"/>
      <c r="H46" s="400"/>
      <c r="I46" s="400"/>
      <c r="J46" s="400"/>
      <c r="K46" s="400"/>
      <c r="L46" s="400"/>
      <c r="M46" s="400"/>
      <c r="N46" s="400"/>
      <c r="O46" s="400"/>
      <c r="P46" s="400"/>
      <c r="Q46" s="400"/>
      <c r="R46" s="400"/>
      <c r="S46" s="400"/>
      <c r="T46" s="400"/>
      <c r="U46" s="400"/>
      <c r="V46" s="400"/>
      <c r="W46" s="400"/>
      <c r="X46" s="400"/>
      <c r="Y46" s="400"/>
      <c r="Z46" s="400"/>
      <c r="AA46" s="400"/>
      <c r="AB46" s="400"/>
      <c r="AC46" s="400"/>
      <c r="AD46" s="400"/>
      <c r="AE46" s="400"/>
      <c r="AF46" s="400"/>
      <c r="AG46" s="400"/>
      <c r="AH46" s="400"/>
      <c r="AI46" s="400"/>
      <c r="AJ46" s="400"/>
      <c r="AK46" s="400"/>
      <c r="AL46" s="400"/>
      <c r="AM46" s="400"/>
      <c r="AN46" s="400"/>
      <c r="AO46" s="400"/>
      <c r="AP46" s="400"/>
      <c r="AQ46" s="400"/>
      <c r="AR46" s="400"/>
      <c r="AS46" s="400"/>
      <c r="AT46" s="400"/>
      <c r="AU46" s="400"/>
      <c r="AV46" s="400"/>
      <c r="AW46" s="400"/>
      <c r="AX46" s="400"/>
      <c r="AY46" s="400"/>
      <c r="AZ46" s="400"/>
      <c r="BA46" s="400"/>
      <c r="BB46" s="400"/>
      <c r="BC46" s="400"/>
      <c r="BD46" s="400"/>
      <c r="BE46" s="400"/>
      <c r="BF46" s="400"/>
      <c r="BG46" s="400"/>
      <c r="BH46" s="400"/>
      <c r="BI46" s="400"/>
      <c r="BJ46" s="400"/>
      <c r="BK46" s="400"/>
      <c r="BL46" s="400"/>
      <c r="BM46" s="400"/>
      <c r="BN46" s="400"/>
      <c r="BO46" s="400"/>
      <c r="BP46" s="400"/>
      <c r="BQ46" s="400"/>
      <c r="BR46" s="400"/>
      <c r="BS46" s="400"/>
      <c r="BT46" s="400"/>
      <c r="BU46" s="400"/>
      <c r="BV46" s="400"/>
      <c r="BW46" s="400"/>
      <c r="BX46" s="400"/>
      <c r="BY46" s="400"/>
      <c r="BZ46" s="400"/>
      <c r="CA46" s="400"/>
      <c r="CB46" s="400"/>
      <c r="CC46" s="400"/>
      <c r="CD46" s="400"/>
      <c r="CE46" s="400"/>
      <c r="CF46" s="400"/>
      <c r="CG46" s="400"/>
      <c r="CH46" s="400"/>
      <c r="CI46" s="400"/>
      <c r="CJ46" s="400"/>
      <c r="CK46" s="400"/>
      <c r="CL46" s="400"/>
      <c r="CM46" s="400"/>
      <c r="CN46" s="400"/>
      <c r="CO46" s="400"/>
      <c r="CP46" s="400"/>
      <c r="CQ46" s="400"/>
      <c r="CR46" s="400"/>
      <c r="CS46" s="400"/>
      <c r="CT46" s="400"/>
      <c r="CU46" s="400"/>
      <c r="CV46" s="400"/>
      <c r="CW46" s="400"/>
      <c r="CX46" s="400"/>
      <c r="CY46" s="400"/>
      <c r="CZ46" s="400"/>
      <c r="DA46" s="400"/>
      <c r="DB46" s="400"/>
      <c r="DC46" s="400"/>
      <c r="DD46" s="400"/>
      <c r="DE46" s="400"/>
      <c r="DF46" s="400"/>
      <c r="DG46" s="400"/>
      <c r="DH46" s="400"/>
      <c r="DI46" s="400"/>
    </row>
    <row r="47" spans="1:113" x14ac:dyDescent="0.15">
      <c r="E47" s="400" t="s">
        <v>207</v>
      </c>
      <c r="F47" s="400"/>
      <c r="G47" s="400"/>
      <c r="H47" s="400"/>
      <c r="I47" s="400"/>
      <c r="J47" s="400"/>
      <c r="K47" s="400"/>
      <c r="L47" s="400"/>
      <c r="M47" s="400"/>
      <c r="N47" s="400"/>
      <c r="O47" s="400"/>
      <c r="P47" s="400"/>
      <c r="Q47" s="400"/>
      <c r="R47" s="400"/>
      <c r="S47" s="400"/>
      <c r="T47" s="400"/>
      <c r="U47" s="400"/>
      <c r="V47" s="400"/>
      <c r="W47" s="400"/>
      <c r="X47" s="400"/>
      <c r="Y47" s="400"/>
      <c r="Z47" s="400"/>
      <c r="AA47" s="400"/>
      <c r="AB47" s="400"/>
      <c r="AC47" s="400"/>
      <c r="AD47" s="400"/>
      <c r="AE47" s="400"/>
      <c r="AF47" s="400"/>
      <c r="AG47" s="400"/>
      <c r="AH47" s="400"/>
      <c r="AI47" s="400"/>
      <c r="AJ47" s="400"/>
      <c r="AK47" s="400"/>
      <c r="AL47" s="400"/>
      <c r="AM47" s="400"/>
      <c r="AN47" s="400"/>
      <c r="AO47" s="400"/>
      <c r="AP47" s="400"/>
      <c r="AQ47" s="400"/>
      <c r="AR47" s="400"/>
      <c r="AS47" s="400"/>
      <c r="AT47" s="400"/>
      <c r="AU47" s="400"/>
      <c r="AV47" s="400"/>
      <c r="AW47" s="400"/>
      <c r="AX47" s="400"/>
      <c r="AY47" s="400"/>
      <c r="AZ47" s="400"/>
      <c r="BA47" s="400"/>
      <c r="BB47" s="400"/>
      <c r="BC47" s="400"/>
      <c r="BD47" s="400"/>
      <c r="BE47" s="400"/>
      <c r="BF47" s="400"/>
      <c r="BG47" s="400"/>
      <c r="BH47" s="400"/>
      <c r="BI47" s="400"/>
      <c r="BJ47" s="400"/>
      <c r="BK47" s="400"/>
      <c r="BL47" s="400"/>
      <c r="BM47" s="400"/>
      <c r="BN47" s="400"/>
      <c r="BO47" s="400"/>
      <c r="BP47" s="400"/>
      <c r="BQ47" s="400"/>
      <c r="BR47" s="400"/>
      <c r="BS47" s="400"/>
      <c r="BT47" s="400"/>
      <c r="BU47" s="400"/>
      <c r="BV47" s="400"/>
      <c r="BW47" s="400"/>
      <c r="BX47" s="400"/>
      <c r="BY47" s="400"/>
      <c r="BZ47" s="400"/>
      <c r="CA47" s="400"/>
      <c r="CB47" s="400"/>
      <c r="CC47" s="400"/>
      <c r="CD47" s="400"/>
      <c r="CE47" s="400"/>
      <c r="CF47" s="400"/>
      <c r="CG47" s="400"/>
      <c r="CH47" s="400"/>
      <c r="CI47" s="400"/>
      <c r="CJ47" s="400"/>
      <c r="CK47" s="400"/>
      <c r="CL47" s="400"/>
      <c r="CM47" s="400"/>
      <c r="CN47" s="400"/>
      <c r="CO47" s="400"/>
      <c r="CP47" s="400"/>
      <c r="CQ47" s="400"/>
      <c r="CR47" s="400"/>
      <c r="CS47" s="400"/>
      <c r="CT47" s="400"/>
      <c r="CU47" s="400"/>
      <c r="CV47" s="400"/>
      <c r="CW47" s="400"/>
      <c r="CX47" s="400"/>
      <c r="CY47" s="400"/>
      <c r="CZ47" s="400"/>
      <c r="DA47" s="400"/>
      <c r="DB47" s="400"/>
      <c r="DC47" s="400"/>
      <c r="DD47" s="400"/>
      <c r="DE47" s="400"/>
      <c r="DF47" s="400"/>
      <c r="DG47" s="400"/>
      <c r="DH47" s="400"/>
      <c r="DI47" s="400"/>
    </row>
    <row r="48" spans="1:113" x14ac:dyDescent="0.15">
      <c r="E48" s="400" t="s">
        <v>208</v>
      </c>
      <c r="F48" s="400"/>
      <c r="G48" s="400"/>
      <c r="H48" s="400"/>
      <c r="I48" s="400"/>
      <c r="J48" s="400"/>
      <c r="K48" s="400"/>
      <c r="L48" s="400"/>
      <c r="M48" s="400"/>
      <c r="N48" s="400"/>
      <c r="O48" s="400"/>
      <c r="P48" s="400"/>
      <c r="Q48" s="400"/>
      <c r="R48" s="400"/>
      <c r="S48" s="400"/>
      <c r="T48" s="400"/>
      <c r="U48" s="400"/>
      <c r="V48" s="400"/>
      <c r="W48" s="400"/>
      <c r="X48" s="400"/>
      <c r="Y48" s="400"/>
      <c r="Z48" s="400"/>
      <c r="AA48" s="400"/>
      <c r="AB48" s="400"/>
      <c r="AC48" s="400"/>
      <c r="AD48" s="400"/>
      <c r="AE48" s="400"/>
      <c r="AF48" s="400"/>
      <c r="AG48" s="400"/>
      <c r="AH48" s="400"/>
      <c r="AI48" s="400"/>
      <c r="AJ48" s="400"/>
      <c r="AK48" s="400"/>
      <c r="AL48" s="400"/>
      <c r="AM48" s="400"/>
      <c r="AN48" s="400"/>
      <c r="AO48" s="400"/>
      <c r="AP48" s="400"/>
      <c r="AQ48" s="400"/>
      <c r="AR48" s="400"/>
      <c r="AS48" s="400"/>
      <c r="AT48" s="400"/>
      <c r="AU48" s="400"/>
      <c r="AV48" s="400"/>
      <c r="AW48" s="400"/>
      <c r="AX48" s="400"/>
      <c r="AY48" s="400"/>
      <c r="AZ48" s="400"/>
      <c r="BA48" s="400"/>
      <c r="BB48" s="400"/>
      <c r="BC48" s="400"/>
      <c r="BD48" s="400"/>
      <c r="BE48" s="400"/>
      <c r="BF48" s="400"/>
      <c r="BG48" s="400"/>
      <c r="BH48" s="400"/>
      <c r="BI48" s="400"/>
      <c r="BJ48" s="400"/>
      <c r="BK48" s="400"/>
      <c r="BL48" s="400"/>
      <c r="BM48" s="400"/>
      <c r="BN48" s="400"/>
      <c r="BO48" s="400"/>
      <c r="BP48" s="400"/>
      <c r="BQ48" s="400"/>
      <c r="BR48" s="400"/>
      <c r="BS48" s="400"/>
      <c r="BT48" s="400"/>
      <c r="BU48" s="400"/>
      <c r="BV48" s="400"/>
      <c r="BW48" s="400"/>
      <c r="BX48" s="400"/>
      <c r="BY48" s="400"/>
      <c r="BZ48" s="400"/>
      <c r="CA48" s="400"/>
      <c r="CB48" s="400"/>
      <c r="CC48" s="400"/>
      <c r="CD48" s="400"/>
      <c r="CE48" s="400"/>
      <c r="CF48" s="400"/>
      <c r="CG48" s="400"/>
      <c r="CH48" s="400"/>
      <c r="CI48" s="400"/>
      <c r="CJ48" s="400"/>
      <c r="CK48" s="400"/>
      <c r="CL48" s="400"/>
      <c r="CM48" s="400"/>
      <c r="CN48" s="400"/>
      <c r="CO48" s="400"/>
      <c r="CP48" s="400"/>
      <c r="CQ48" s="400"/>
      <c r="CR48" s="400"/>
      <c r="CS48" s="400"/>
      <c r="CT48" s="400"/>
      <c r="CU48" s="400"/>
      <c r="CV48" s="400"/>
      <c r="CW48" s="400"/>
      <c r="CX48" s="400"/>
      <c r="CY48" s="400"/>
      <c r="CZ48" s="400"/>
      <c r="DA48" s="400"/>
      <c r="DB48" s="400"/>
      <c r="DC48" s="400"/>
      <c r="DD48" s="400"/>
      <c r="DE48" s="400"/>
      <c r="DF48" s="400"/>
      <c r="DG48" s="400"/>
      <c r="DH48" s="400"/>
      <c r="DI48" s="400"/>
    </row>
    <row r="49" spans="5:113" x14ac:dyDescent="0.15">
      <c r="E49" s="402" t="s">
        <v>209</v>
      </c>
      <c r="F49" s="402"/>
      <c r="G49" s="402"/>
      <c r="H49" s="402"/>
      <c r="I49" s="402"/>
      <c r="J49" s="402"/>
      <c r="K49" s="402"/>
      <c r="L49" s="402"/>
      <c r="M49" s="402"/>
      <c r="N49" s="402"/>
      <c r="O49" s="402"/>
      <c r="P49" s="402"/>
      <c r="Q49" s="402"/>
      <c r="R49" s="402"/>
      <c r="S49" s="402"/>
      <c r="T49" s="402"/>
      <c r="U49" s="402"/>
      <c r="V49" s="402"/>
      <c r="W49" s="402"/>
      <c r="X49" s="402"/>
      <c r="Y49" s="402"/>
      <c r="Z49" s="402"/>
      <c r="AA49" s="402"/>
      <c r="AB49" s="402"/>
      <c r="AC49" s="402"/>
      <c r="AD49" s="402"/>
      <c r="AE49" s="402"/>
      <c r="AF49" s="402"/>
      <c r="AG49" s="402"/>
      <c r="AH49" s="402"/>
      <c r="AI49" s="402"/>
      <c r="AJ49" s="402"/>
      <c r="AK49" s="402"/>
      <c r="AL49" s="402"/>
      <c r="AM49" s="402"/>
      <c r="AN49" s="402"/>
      <c r="AO49" s="402"/>
      <c r="AP49" s="402"/>
      <c r="AQ49" s="402"/>
      <c r="AR49" s="402"/>
      <c r="AS49" s="402"/>
      <c r="AT49" s="402"/>
      <c r="AU49" s="402"/>
      <c r="AV49" s="402"/>
      <c r="AW49" s="402"/>
      <c r="AX49" s="402"/>
      <c r="AY49" s="402"/>
      <c r="AZ49" s="402"/>
      <c r="BA49" s="402"/>
      <c r="BB49" s="402"/>
      <c r="BC49" s="402"/>
      <c r="BD49" s="402"/>
      <c r="BE49" s="402"/>
      <c r="BF49" s="402"/>
      <c r="BG49" s="402"/>
      <c r="BH49" s="402"/>
      <c r="BI49" s="402"/>
      <c r="BJ49" s="402"/>
      <c r="BK49" s="402"/>
      <c r="BL49" s="402"/>
      <c r="BM49" s="402"/>
      <c r="BN49" s="402"/>
      <c r="BO49" s="402"/>
      <c r="BP49" s="402"/>
      <c r="BQ49" s="402"/>
      <c r="BR49" s="402"/>
      <c r="BS49" s="402"/>
      <c r="BT49" s="402"/>
      <c r="BU49" s="402"/>
      <c r="BV49" s="402"/>
      <c r="BW49" s="402"/>
      <c r="BX49" s="402"/>
      <c r="BY49" s="402"/>
      <c r="BZ49" s="402"/>
      <c r="CA49" s="402"/>
      <c r="CB49" s="402"/>
      <c r="CC49" s="402"/>
      <c r="CD49" s="402"/>
      <c r="CE49" s="402"/>
      <c r="CF49" s="402"/>
      <c r="CG49" s="402"/>
      <c r="CH49" s="402"/>
      <c r="CI49" s="402"/>
      <c r="CJ49" s="402"/>
      <c r="CK49" s="402"/>
      <c r="CL49" s="402"/>
      <c r="CM49" s="402"/>
      <c r="CN49" s="402"/>
      <c r="CO49" s="402"/>
      <c r="CP49" s="402"/>
      <c r="CQ49" s="402"/>
      <c r="CR49" s="402"/>
      <c r="CS49" s="402"/>
      <c r="CT49" s="402"/>
      <c r="CU49" s="402"/>
      <c r="CV49" s="402"/>
      <c r="CW49" s="402"/>
      <c r="CX49" s="402"/>
      <c r="CY49" s="402"/>
      <c r="CZ49" s="402"/>
      <c r="DA49" s="402"/>
      <c r="DB49" s="402"/>
      <c r="DC49" s="402"/>
      <c r="DD49" s="402"/>
      <c r="DE49" s="402"/>
      <c r="DF49" s="402"/>
      <c r="DG49" s="402"/>
      <c r="DH49" s="402"/>
      <c r="DI49" s="402"/>
    </row>
    <row r="50" spans="5:113" x14ac:dyDescent="0.15">
      <c r="E50" s="400" t="s">
        <v>210</v>
      </c>
      <c r="F50" s="400"/>
      <c r="G50" s="400"/>
      <c r="H50" s="400"/>
      <c r="I50" s="400"/>
      <c r="J50" s="400"/>
      <c r="K50" s="400"/>
      <c r="L50" s="400"/>
      <c r="M50" s="400"/>
      <c r="N50" s="400"/>
      <c r="O50" s="400"/>
      <c r="P50" s="400"/>
      <c r="Q50" s="400"/>
      <c r="R50" s="400"/>
      <c r="S50" s="400"/>
      <c r="T50" s="400"/>
      <c r="U50" s="400"/>
      <c r="V50" s="400"/>
      <c r="W50" s="400"/>
      <c r="X50" s="400"/>
      <c r="Y50" s="400"/>
      <c r="Z50" s="400"/>
      <c r="AA50" s="400"/>
      <c r="AB50" s="400"/>
      <c r="AC50" s="400"/>
      <c r="AD50" s="400"/>
      <c r="AE50" s="400"/>
      <c r="AF50" s="400"/>
      <c r="AG50" s="400"/>
      <c r="AH50" s="400"/>
      <c r="AI50" s="400"/>
      <c r="AJ50" s="400"/>
      <c r="AK50" s="400"/>
      <c r="AL50" s="400"/>
      <c r="AM50" s="400"/>
      <c r="AN50" s="400"/>
      <c r="AO50" s="400"/>
      <c r="AP50" s="400"/>
      <c r="AQ50" s="400"/>
      <c r="AR50" s="400"/>
      <c r="AS50" s="400"/>
      <c r="AT50" s="400"/>
      <c r="AU50" s="400"/>
      <c r="AV50" s="400"/>
      <c r="AW50" s="400"/>
      <c r="AX50" s="400"/>
      <c r="AY50" s="400"/>
      <c r="AZ50" s="400"/>
      <c r="BA50" s="400"/>
      <c r="BB50" s="400"/>
      <c r="BC50" s="400"/>
      <c r="BD50" s="400"/>
      <c r="BE50" s="400"/>
      <c r="BF50" s="400"/>
      <c r="BG50" s="400"/>
      <c r="BH50" s="400"/>
      <c r="BI50" s="400"/>
      <c r="BJ50" s="400"/>
      <c r="BK50" s="400"/>
      <c r="BL50" s="400"/>
      <c r="BM50" s="400"/>
      <c r="BN50" s="400"/>
      <c r="BO50" s="400"/>
      <c r="BP50" s="400"/>
      <c r="BQ50" s="400"/>
      <c r="BR50" s="400"/>
      <c r="BS50" s="400"/>
      <c r="BT50" s="400"/>
      <c r="BU50" s="400"/>
      <c r="BV50" s="400"/>
      <c r="BW50" s="400"/>
      <c r="BX50" s="400"/>
      <c r="BY50" s="400"/>
      <c r="BZ50" s="400"/>
      <c r="CA50" s="400"/>
      <c r="CB50" s="400"/>
      <c r="CC50" s="400"/>
      <c r="CD50" s="400"/>
      <c r="CE50" s="400"/>
      <c r="CF50" s="400"/>
      <c r="CG50" s="400"/>
      <c r="CH50" s="400"/>
      <c r="CI50" s="400"/>
      <c r="CJ50" s="400"/>
      <c r="CK50" s="400"/>
      <c r="CL50" s="400"/>
      <c r="CM50" s="400"/>
      <c r="CN50" s="400"/>
      <c r="CO50" s="400"/>
      <c r="CP50" s="400"/>
      <c r="CQ50" s="400"/>
      <c r="CR50" s="400"/>
      <c r="CS50" s="400"/>
      <c r="CT50" s="400"/>
      <c r="CU50" s="400"/>
      <c r="CV50" s="400"/>
      <c r="CW50" s="400"/>
      <c r="CX50" s="400"/>
      <c r="CY50" s="400"/>
      <c r="CZ50" s="400"/>
      <c r="DA50" s="400"/>
      <c r="DB50" s="400"/>
      <c r="DC50" s="400"/>
      <c r="DD50" s="400"/>
      <c r="DE50" s="400"/>
      <c r="DF50" s="400"/>
      <c r="DG50" s="400"/>
      <c r="DH50" s="400"/>
      <c r="DI50" s="400"/>
    </row>
    <row r="51" spans="5:113" x14ac:dyDescent="0.15">
      <c r="E51" s="400" t="s">
        <v>211</v>
      </c>
      <c r="F51" s="400"/>
      <c r="G51" s="400"/>
      <c r="H51" s="400"/>
      <c r="I51" s="400"/>
      <c r="J51" s="400"/>
      <c r="K51" s="400"/>
      <c r="L51" s="400"/>
      <c r="M51" s="400"/>
      <c r="N51" s="400"/>
      <c r="O51" s="400"/>
      <c r="P51" s="400"/>
      <c r="Q51" s="400"/>
      <c r="R51" s="400"/>
      <c r="S51" s="400"/>
      <c r="T51" s="400"/>
      <c r="U51" s="400"/>
      <c r="V51" s="400"/>
      <c r="W51" s="400"/>
      <c r="X51" s="400"/>
      <c r="Y51" s="400"/>
      <c r="Z51" s="400"/>
      <c r="AA51" s="400"/>
      <c r="AB51" s="400"/>
      <c r="AC51" s="400"/>
      <c r="AD51" s="400"/>
      <c r="AE51" s="400"/>
      <c r="AF51" s="400"/>
      <c r="AG51" s="400"/>
      <c r="AH51" s="400"/>
      <c r="AI51" s="400"/>
      <c r="AJ51" s="400"/>
      <c r="AK51" s="400"/>
      <c r="AL51" s="400"/>
      <c r="AM51" s="400"/>
      <c r="AN51" s="400"/>
      <c r="AO51" s="400"/>
      <c r="AP51" s="400"/>
      <c r="AQ51" s="400"/>
      <c r="AR51" s="400"/>
      <c r="AS51" s="400"/>
      <c r="AT51" s="400"/>
      <c r="AU51" s="400"/>
      <c r="AV51" s="400"/>
      <c r="AW51" s="400"/>
      <c r="AX51" s="400"/>
      <c r="AY51" s="400"/>
      <c r="AZ51" s="400"/>
      <c r="BA51" s="400"/>
      <c r="BB51" s="400"/>
      <c r="BC51" s="400"/>
      <c r="BD51" s="400"/>
      <c r="BE51" s="400"/>
      <c r="BF51" s="400"/>
      <c r="BG51" s="400"/>
      <c r="BH51" s="400"/>
      <c r="BI51" s="400"/>
      <c r="BJ51" s="400"/>
      <c r="BK51" s="400"/>
      <c r="BL51" s="400"/>
      <c r="BM51" s="400"/>
      <c r="BN51" s="400"/>
      <c r="BO51" s="400"/>
      <c r="BP51" s="400"/>
      <c r="BQ51" s="400"/>
      <c r="BR51" s="400"/>
      <c r="BS51" s="400"/>
      <c r="BT51" s="400"/>
      <c r="BU51" s="400"/>
      <c r="BV51" s="400"/>
      <c r="BW51" s="400"/>
      <c r="BX51" s="400"/>
      <c r="BY51" s="400"/>
      <c r="BZ51" s="400"/>
      <c r="CA51" s="400"/>
      <c r="CB51" s="400"/>
      <c r="CC51" s="400"/>
      <c r="CD51" s="400"/>
      <c r="CE51" s="400"/>
      <c r="CF51" s="400"/>
      <c r="CG51" s="400"/>
      <c r="CH51" s="400"/>
      <c r="CI51" s="400"/>
      <c r="CJ51" s="400"/>
      <c r="CK51" s="400"/>
      <c r="CL51" s="400"/>
      <c r="CM51" s="400"/>
      <c r="CN51" s="400"/>
      <c r="CO51" s="400"/>
      <c r="CP51" s="400"/>
      <c r="CQ51" s="400"/>
      <c r="CR51" s="400"/>
      <c r="CS51" s="400"/>
      <c r="CT51" s="400"/>
      <c r="CU51" s="400"/>
      <c r="CV51" s="400"/>
      <c r="CW51" s="400"/>
      <c r="CX51" s="400"/>
      <c r="CY51" s="400"/>
      <c r="CZ51" s="400"/>
      <c r="DA51" s="400"/>
      <c r="DB51" s="400"/>
      <c r="DC51" s="400"/>
      <c r="DD51" s="400"/>
      <c r="DE51" s="400"/>
      <c r="DF51" s="400"/>
      <c r="DG51" s="400"/>
      <c r="DH51" s="400"/>
      <c r="DI51" s="400"/>
    </row>
    <row r="52" spans="5:113" x14ac:dyDescent="0.15">
      <c r="E52" s="400" t="s">
        <v>212</v>
      </c>
      <c r="F52" s="400"/>
      <c r="G52" s="400"/>
      <c r="H52" s="400"/>
      <c r="I52" s="400"/>
      <c r="J52" s="400"/>
      <c r="K52" s="400"/>
      <c r="L52" s="400"/>
      <c r="M52" s="400"/>
      <c r="N52" s="400"/>
      <c r="O52" s="400"/>
      <c r="P52" s="400"/>
      <c r="Q52" s="400"/>
      <c r="R52" s="400"/>
      <c r="S52" s="400"/>
      <c r="T52" s="400"/>
      <c r="U52" s="400"/>
      <c r="V52" s="400"/>
      <c r="W52" s="400"/>
      <c r="X52" s="400"/>
      <c r="Y52" s="400"/>
      <c r="Z52" s="400"/>
      <c r="AA52" s="400"/>
      <c r="AB52" s="400"/>
      <c r="AC52" s="400"/>
      <c r="AD52" s="400"/>
      <c r="AE52" s="400"/>
      <c r="AF52" s="400"/>
      <c r="AG52" s="400"/>
      <c r="AH52" s="400"/>
      <c r="AI52" s="400"/>
      <c r="AJ52" s="400"/>
      <c r="AK52" s="400"/>
      <c r="AL52" s="400"/>
      <c r="AM52" s="400"/>
      <c r="AN52" s="400"/>
      <c r="AO52" s="400"/>
      <c r="AP52" s="400"/>
      <c r="AQ52" s="400"/>
      <c r="AR52" s="400"/>
      <c r="AS52" s="400"/>
      <c r="AT52" s="400"/>
      <c r="AU52" s="400"/>
      <c r="AV52" s="400"/>
      <c r="AW52" s="400"/>
      <c r="AX52" s="400"/>
      <c r="AY52" s="400"/>
      <c r="AZ52" s="400"/>
      <c r="BA52" s="400"/>
      <c r="BB52" s="400"/>
      <c r="BC52" s="400"/>
      <c r="BD52" s="400"/>
      <c r="BE52" s="400"/>
      <c r="BF52" s="400"/>
      <c r="BG52" s="400"/>
      <c r="BH52" s="400"/>
      <c r="BI52" s="400"/>
      <c r="BJ52" s="400"/>
      <c r="BK52" s="400"/>
      <c r="BL52" s="400"/>
      <c r="BM52" s="400"/>
      <c r="BN52" s="400"/>
      <c r="BO52" s="400"/>
      <c r="BP52" s="400"/>
      <c r="BQ52" s="400"/>
      <c r="BR52" s="400"/>
      <c r="BS52" s="400"/>
      <c r="BT52" s="400"/>
      <c r="BU52" s="400"/>
      <c r="BV52" s="400"/>
      <c r="BW52" s="400"/>
      <c r="BX52" s="400"/>
      <c r="BY52" s="400"/>
      <c r="BZ52" s="400"/>
      <c r="CA52" s="400"/>
      <c r="CB52" s="400"/>
      <c r="CC52" s="400"/>
      <c r="CD52" s="400"/>
      <c r="CE52" s="400"/>
      <c r="CF52" s="400"/>
      <c r="CG52" s="400"/>
      <c r="CH52" s="400"/>
      <c r="CI52" s="400"/>
      <c r="CJ52" s="400"/>
      <c r="CK52" s="400"/>
      <c r="CL52" s="400"/>
      <c r="CM52" s="400"/>
      <c r="CN52" s="400"/>
      <c r="CO52" s="400"/>
      <c r="CP52" s="400"/>
      <c r="CQ52" s="400"/>
      <c r="CR52" s="400"/>
      <c r="CS52" s="400"/>
      <c r="CT52" s="400"/>
      <c r="CU52" s="400"/>
      <c r="CV52" s="400"/>
      <c r="CW52" s="400"/>
      <c r="CX52" s="400"/>
      <c r="CY52" s="400"/>
      <c r="CZ52" s="400"/>
      <c r="DA52" s="400"/>
      <c r="DB52" s="400"/>
      <c r="DC52" s="400"/>
      <c r="DD52" s="400"/>
      <c r="DE52" s="400"/>
      <c r="DF52" s="400"/>
      <c r="DG52" s="400"/>
      <c r="DH52" s="400"/>
      <c r="DI52" s="400"/>
    </row>
    <row r="53" spans="5:113" x14ac:dyDescent="0.15">
      <c r="E53" s="400" t="s">
        <v>213</v>
      </c>
      <c r="F53" s="400"/>
      <c r="G53" s="400"/>
      <c r="H53" s="400"/>
      <c r="I53" s="400"/>
      <c r="J53" s="400"/>
      <c r="K53" s="400"/>
      <c r="L53" s="400"/>
      <c r="M53" s="400"/>
      <c r="N53" s="400"/>
      <c r="O53" s="400"/>
      <c r="P53" s="400"/>
      <c r="Q53" s="400"/>
      <c r="R53" s="400"/>
      <c r="S53" s="400"/>
      <c r="T53" s="400"/>
      <c r="U53" s="400"/>
      <c r="V53" s="400"/>
      <c r="W53" s="400"/>
      <c r="X53" s="400"/>
      <c r="Y53" s="400"/>
      <c r="Z53" s="400"/>
      <c r="AA53" s="400"/>
      <c r="AB53" s="400"/>
      <c r="AC53" s="400"/>
      <c r="AD53" s="400"/>
      <c r="AE53" s="400"/>
      <c r="AF53" s="400"/>
      <c r="AG53" s="400"/>
      <c r="AH53" s="400"/>
      <c r="AI53" s="400"/>
      <c r="AJ53" s="400"/>
      <c r="AK53" s="400"/>
      <c r="AL53" s="400"/>
      <c r="AM53" s="400"/>
      <c r="AN53" s="400"/>
      <c r="AO53" s="400"/>
      <c r="AP53" s="400"/>
      <c r="AQ53" s="400"/>
      <c r="AR53" s="400"/>
      <c r="AS53" s="400"/>
      <c r="AT53" s="400"/>
      <c r="AU53" s="400"/>
      <c r="AV53" s="400"/>
      <c r="AW53" s="400"/>
      <c r="AX53" s="400"/>
      <c r="AY53" s="400"/>
      <c r="AZ53" s="400"/>
      <c r="BA53" s="400"/>
      <c r="BB53" s="400"/>
      <c r="BC53" s="400"/>
      <c r="BD53" s="400"/>
      <c r="BE53" s="400"/>
      <c r="BF53" s="400"/>
      <c r="BG53" s="400"/>
      <c r="BH53" s="400"/>
      <c r="BI53" s="400"/>
      <c r="BJ53" s="400"/>
      <c r="BK53" s="400"/>
      <c r="BL53" s="400"/>
      <c r="BM53" s="400"/>
      <c r="BN53" s="400"/>
      <c r="BO53" s="400"/>
      <c r="BP53" s="400"/>
      <c r="BQ53" s="400"/>
      <c r="BR53" s="400"/>
      <c r="BS53" s="400"/>
      <c r="BT53" s="400"/>
      <c r="BU53" s="400"/>
      <c r="BV53" s="400"/>
      <c r="BW53" s="400"/>
      <c r="BX53" s="400"/>
      <c r="BY53" s="400"/>
      <c r="BZ53" s="400"/>
      <c r="CA53" s="400"/>
      <c r="CB53" s="400"/>
      <c r="CC53" s="400"/>
      <c r="CD53" s="400"/>
      <c r="CE53" s="400"/>
      <c r="CF53" s="400"/>
      <c r="CG53" s="400"/>
      <c r="CH53" s="400"/>
      <c r="CI53" s="400"/>
      <c r="CJ53" s="400"/>
      <c r="CK53" s="400"/>
      <c r="CL53" s="400"/>
      <c r="CM53" s="400"/>
      <c r="CN53" s="400"/>
      <c r="CO53" s="400"/>
      <c r="CP53" s="400"/>
      <c r="CQ53" s="400"/>
      <c r="CR53" s="400"/>
      <c r="CS53" s="400"/>
      <c r="CT53" s="400"/>
      <c r="CU53" s="400"/>
      <c r="CV53" s="400"/>
      <c r="CW53" s="400"/>
      <c r="CX53" s="400"/>
      <c r="CY53" s="400"/>
      <c r="CZ53" s="400"/>
      <c r="DA53" s="400"/>
      <c r="DB53" s="400"/>
      <c r="DC53" s="400"/>
      <c r="DD53" s="400"/>
      <c r="DE53" s="400"/>
      <c r="DF53" s="400"/>
      <c r="DG53" s="400"/>
      <c r="DH53" s="400"/>
      <c r="DI53" s="400"/>
    </row>
    <row r="54" spans="5:113" x14ac:dyDescent="0.15"/>
    <row r="55" spans="5:113" x14ac:dyDescent="0.15"/>
    <row r="56" spans="5:113" x14ac:dyDescent="0.15"/>
  </sheetData>
  <sheetProtection algorithmName="SHA-512" hashValue="VQaKyp5/oNlnriZLzas97oTUief4sOLHXNeySaBIwFVPe7OR+6jLl2HQ0GZXp/tHzhTeqOzjLWR5My4PI7Luyg==" saltValue="WGeLDKEkvFP3u0bE7RlD9w==" spinCount="100000" sheet="1" objects="1" scenarios="1"/>
  <mergeCells count="446">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heetViews>
  <sheetFormatPr defaultColWidth="0" defaultRowHeight="11.25" customHeight="1" zeroHeight="1" x14ac:dyDescent="0.15"/>
  <cols>
    <col min="1" max="1" width="1.625" style="214" customWidth="1"/>
    <col min="2" max="2" width="2.375" style="214" customWidth="1"/>
    <col min="3" max="16" width="2.625" style="214" customWidth="1"/>
    <col min="17" max="17" width="2.375" style="214" customWidth="1"/>
    <col min="18" max="95" width="1.625" style="214" customWidth="1"/>
    <col min="96" max="133" width="1.625" style="226" customWidth="1"/>
    <col min="134" max="143" width="1.625" style="214" customWidth="1"/>
    <col min="144" max="16384" width="0" style="214" hidden="1"/>
  </cols>
  <sheetData>
    <row r="1" spans="2:143" ht="22.5" customHeight="1" thickBot="1" x14ac:dyDescent="0.2">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753" t="s">
        <v>214</v>
      </c>
      <c r="DI1" s="754"/>
      <c r="DJ1" s="754"/>
      <c r="DK1" s="754"/>
      <c r="DL1" s="754"/>
      <c r="DM1" s="754"/>
      <c r="DN1" s="755"/>
      <c r="DO1" s="214"/>
      <c r="DP1" s="753" t="s">
        <v>215</v>
      </c>
      <c r="DQ1" s="754"/>
      <c r="DR1" s="754"/>
      <c r="DS1" s="754"/>
      <c r="DT1" s="754"/>
      <c r="DU1" s="754"/>
      <c r="DV1" s="754"/>
      <c r="DW1" s="754"/>
      <c r="DX1" s="754"/>
      <c r="DY1" s="754"/>
      <c r="DZ1" s="754"/>
      <c r="EA1" s="754"/>
      <c r="EB1" s="754"/>
      <c r="EC1" s="755"/>
      <c r="ED1" s="213"/>
      <c r="EE1" s="213"/>
      <c r="EF1" s="213"/>
      <c r="EG1" s="213"/>
      <c r="EH1" s="213"/>
      <c r="EI1" s="213"/>
      <c r="EJ1" s="213"/>
      <c r="EK1" s="213"/>
      <c r="EL1" s="213"/>
      <c r="EM1" s="213"/>
    </row>
    <row r="2" spans="2:143" ht="22.5" customHeight="1" x14ac:dyDescent="0.15">
      <c r="B2" s="215" t="s">
        <v>216</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x14ac:dyDescent="0.15">
      <c r="B3" s="715" t="s">
        <v>217</v>
      </c>
      <c r="C3" s="716"/>
      <c r="D3" s="716"/>
      <c r="E3" s="716"/>
      <c r="F3" s="716"/>
      <c r="G3" s="716"/>
      <c r="H3" s="716"/>
      <c r="I3" s="716"/>
      <c r="J3" s="716"/>
      <c r="K3" s="716"/>
      <c r="L3" s="716"/>
      <c r="M3" s="716"/>
      <c r="N3" s="716"/>
      <c r="O3" s="716"/>
      <c r="P3" s="716"/>
      <c r="Q3" s="716"/>
      <c r="R3" s="716"/>
      <c r="S3" s="716"/>
      <c r="T3" s="716"/>
      <c r="U3" s="716"/>
      <c r="V3" s="716"/>
      <c r="W3" s="716"/>
      <c r="X3" s="716"/>
      <c r="Y3" s="716"/>
      <c r="Z3" s="716"/>
      <c r="AA3" s="716"/>
      <c r="AB3" s="716"/>
      <c r="AC3" s="716"/>
      <c r="AD3" s="716"/>
      <c r="AE3" s="716"/>
      <c r="AF3" s="716"/>
      <c r="AG3" s="716"/>
      <c r="AH3" s="716"/>
      <c r="AI3" s="716"/>
      <c r="AJ3" s="716"/>
      <c r="AK3" s="716"/>
      <c r="AL3" s="716"/>
      <c r="AM3" s="716"/>
      <c r="AN3" s="716"/>
      <c r="AO3" s="716"/>
      <c r="AP3" s="715" t="s">
        <v>218</v>
      </c>
      <c r="AQ3" s="716"/>
      <c r="AR3" s="716"/>
      <c r="AS3" s="716"/>
      <c r="AT3" s="716"/>
      <c r="AU3" s="716"/>
      <c r="AV3" s="716"/>
      <c r="AW3" s="716"/>
      <c r="AX3" s="716"/>
      <c r="AY3" s="716"/>
      <c r="AZ3" s="716"/>
      <c r="BA3" s="716"/>
      <c r="BB3" s="716"/>
      <c r="BC3" s="716"/>
      <c r="BD3" s="716"/>
      <c r="BE3" s="716"/>
      <c r="BF3" s="716"/>
      <c r="BG3" s="716"/>
      <c r="BH3" s="716"/>
      <c r="BI3" s="716"/>
      <c r="BJ3" s="716"/>
      <c r="BK3" s="716"/>
      <c r="BL3" s="716"/>
      <c r="BM3" s="716"/>
      <c r="BN3" s="716"/>
      <c r="BO3" s="716"/>
      <c r="BP3" s="716"/>
      <c r="BQ3" s="716"/>
      <c r="BR3" s="716"/>
      <c r="BS3" s="716"/>
      <c r="BT3" s="716"/>
      <c r="BU3" s="716"/>
      <c r="BV3" s="716"/>
      <c r="BW3" s="716"/>
      <c r="BX3" s="716"/>
      <c r="BY3" s="716"/>
      <c r="BZ3" s="716"/>
      <c r="CA3" s="716"/>
      <c r="CB3" s="717"/>
      <c r="CD3" s="715" t="s">
        <v>219</v>
      </c>
      <c r="CE3" s="716"/>
      <c r="CF3" s="716"/>
      <c r="CG3" s="716"/>
      <c r="CH3" s="716"/>
      <c r="CI3" s="716"/>
      <c r="CJ3" s="716"/>
      <c r="CK3" s="716"/>
      <c r="CL3" s="716"/>
      <c r="CM3" s="716"/>
      <c r="CN3" s="716"/>
      <c r="CO3" s="716"/>
      <c r="CP3" s="716"/>
      <c r="CQ3" s="716"/>
      <c r="CR3" s="716"/>
      <c r="CS3" s="716"/>
      <c r="CT3" s="716"/>
      <c r="CU3" s="716"/>
      <c r="CV3" s="716"/>
      <c r="CW3" s="716"/>
      <c r="CX3" s="716"/>
      <c r="CY3" s="716"/>
      <c r="CZ3" s="716"/>
      <c r="DA3" s="716"/>
      <c r="DB3" s="716"/>
      <c r="DC3" s="716"/>
      <c r="DD3" s="716"/>
      <c r="DE3" s="716"/>
      <c r="DF3" s="716"/>
      <c r="DG3" s="716"/>
      <c r="DH3" s="716"/>
      <c r="DI3" s="716"/>
      <c r="DJ3" s="716"/>
      <c r="DK3" s="716"/>
      <c r="DL3" s="716"/>
      <c r="DM3" s="716"/>
      <c r="DN3" s="716"/>
      <c r="DO3" s="716"/>
      <c r="DP3" s="716"/>
      <c r="DQ3" s="716"/>
      <c r="DR3" s="716"/>
      <c r="DS3" s="716"/>
      <c r="DT3" s="716"/>
      <c r="DU3" s="716"/>
      <c r="DV3" s="716"/>
      <c r="DW3" s="716"/>
      <c r="DX3" s="716"/>
      <c r="DY3" s="716"/>
      <c r="DZ3" s="716"/>
      <c r="EA3" s="716"/>
      <c r="EB3" s="716"/>
      <c r="EC3" s="717"/>
    </row>
    <row r="4" spans="2:143" ht="11.25" customHeight="1" x14ac:dyDescent="0.15">
      <c r="B4" s="715" t="s">
        <v>1</v>
      </c>
      <c r="C4" s="716"/>
      <c r="D4" s="716"/>
      <c r="E4" s="716"/>
      <c r="F4" s="716"/>
      <c r="G4" s="716"/>
      <c r="H4" s="716"/>
      <c r="I4" s="716"/>
      <c r="J4" s="716"/>
      <c r="K4" s="716"/>
      <c r="L4" s="716"/>
      <c r="M4" s="716"/>
      <c r="N4" s="716"/>
      <c r="O4" s="716"/>
      <c r="P4" s="716"/>
      <c r="Q4" s="717"/>
      <c r="R4" s="715" t="s">
        <v>220</v>
      </c>
      <c r="S4" s="716"/>
      <c r="T4" s="716"/>
      <c r="U4" s="716"/>
      <c r="V4" s="716"/>
      <c r="W4" s="716"/>
      <c r="X4" s="716"/>
      <c r="Y4" s="717"/>
      <c r="Z4" s="715" t="s">
        <v>221</v>
      </c>
      <c r="AA4" s="716"/>
      <c r="AB4" s="716"/>
      <c r="AC4" s="717"/>
      <c r="AD4" s="715" t="s">
        <v>222</v>
      </c>
      <c r="AE4" s="716"/>
      <c r="AF4" s="716"/>
      <c r="AG4" s="716"/>
      <c r="AH4" s="716"/>
      <c r="AI4" s="716"/>
      <c r="AJ4" s="716"/>
      <c r="AK4" s="717"/>
      <c r="AL4" s="715" t="s">
        <v>221</v>
      </c>
      <c r="AM4" s="716"/>
      <c r="AN4" s="716"/>
      <c r="AO4" s="717"/>
      <c r="AP4" s="756" t="s">
        <v>223</v>
      </c>
      <c r="AQ4" s="756"/>
      <c r="AR4" s="756"/>
      <c r="AS4" s="756"/>
      <c r="AT4" s="756"/>
      <c r="AU4" s="756"/>
      <c r="AV4" s="756"/>
      <c r="AW4" s="756"/>
      <c r="AX4" s="756"/>
      <c r="AY4" s="756"/>
      <c r="AZ4" s="756"/>
      <c r="BA4" s="756"/>
      <c r="BB4" s="756"/>
      <c r="BC4" s="756"/>
      <c r="BD4" s="756"/>
      <c r="BE4" s="756"/>
      <c r="BF4" s="756"/>
      <c r="BG4" s="756" t="s">
        <v>224</v>
      </c>
      <c r="BH4" s="756"/>
      <c r="BI4" s="756"/>
      <c r="BJ4" s="756"/>
      <c r="BK4" s="756"/>
      <c r="BL4" s="756"/>
      <c r="BM4" s="756"/>
      <c r="BN4" s="756"/>
      <c r="BO4" s="756" t="s">
        <v>221</v>
      </c>
      <c r="BP4" s="756"/>
      <c r="BQ4" s="756"/>
      <c r="BR4" s="756"/>
      <c r="BS4" s="756" t="s">
        <v>225</v>
      </c>
      <c r="BT4" s="756"/>
      <c r="BU4" s="756"/>
      <c r="BV4" s="756"/>
      <c r="BW4" s="756"/>
      <c r="BX4" s="756"/>
      <c r="BY4" s="756"/>
      <c r="BZ4" s="756"/>
      <c r="CA4" s="756"/>
      <c r="CB4" s="756"/>
      <c r="CD4" s="715" t="s">
        <v>226</v>
      </c>
      <c r="CE4" s="716"/>
      <c r="CF4" s="716"/>
      <c r="CG4" s="716"/>
      <c r="CH4" s="716"/>
      <c r="CI4" s="716"/>
      <c r="CJ4" s="716"/>
      <c r="CK4" s="716"/>
      <c r="CL4" s="716"/>
      <c r="CM4" s="716"/>
      <c r="CN4" s="716"/>
      <c r="CO4" s="716"/>
      <c r="CP4" s="716"/>
      <c r="CQ4" s="716"/>
      <c r="CR4" s="716"/>
      <c r="CS4" s="716"/>
      <c r="CT4" s="716"/>
      <c r="CU4" s="716"/>
      <c r="CV4" s="716"/>
      <c r="CW4" s="716"/>
      <c r="CX4" s="716"/>
      <c r="CY4" s="716"/>
      <c r="CZ4" s="716"/>
      <c r="DA4" s="716"/>
      <c r="DB4" s="716"/>
      <c r="DC4" s="716"/>
      <c r="DD4" s="716"/>
      <c r="DE4" s="716"/>
      <c r="DF4" s="716"/>
      <c r="DG4" s="716"/>
      <c r="DH4" s="716"/>
      <c r="DI4" s="716"/>
      <c r="DJ4" s="716"/>
      <c r="DK4" s="716"/>
      <c r="DL4" s="716"/>
      <c r="DM4" s="716"/>
      <c r="DN4" s="716"/>
      <c r="DO4" s="716"/>
      <c r="DP4" s="716"/>
      <c r="DQ4" s="716"/>
      <c r="DR4" s="716"/>
      <c r="DS4" s="716"/>
      <c r="DT4" s="716"/>
      <c r="DU4" s="716"/>
      <c r="DV4" s="716"/>
      <c r="DW4" s="716"/>
      <c r="DX4" s="716"/>
      <c r="DY4" s="716"/>
      <c r="DZ4" s="716"/>
      <c r="EA4" s="716"/>
      <c r="EB4" s="716"/>
      <c r="EC4" s="717"/>
    </row>
    <row r="5" spans="2:143" ht="11.25" customHeight="1" x14ac:dyDescent="0.15">
      <c r="B5" s="712" t="s">
        <v>227</v>
      </c>
      <c r="C5" s="713"/>
      <c r="D5" s="713"/>
      <c r="E5" s="713"/>
      <c r="F5" s="713"/>
      <c r="G5" s="713"/>
      <c r="H5" s="713"/>
      <c r="I5" s="713"/>
      <c r="J5" s="713"/>
      <c r="K5" s="713"/>
      <c r="L5" s="713"/>
      <c r="M5" s="713"/>
      <c r="N5" s="713"/>
      <c r="O5" s="713"/>
      <c r="P5" s="713"/>
      <c r="Q5" s="714"/>
      <c r="R5" s="709">
        <v>313453</v>
      </c>
      <c r="S5" s="710"/>
      <c r="T5" s="710"/>
      <c r="U5" s="710"/>
      <c r="V5" s="710"/>
      <c r="W5" s="710"/>
      <c r="X5" s="710"/>
      <c r="Y5" s="738"/>
      <c r="Z5" s="751">
        <v>4.9000000000000004</v>
      </c>
      <c r="AA5" s="751"/>
      <c r="AB5" s="751"/>
      <c r="AC5" s="751"/>
      <c r="AD5" s="752">
        <v>313453</v>
      </c>
      <c r="AE5" s="752"/>
      <c r="AF5" s="752"/>
      <c r="AG5" s="752"/>
      <c r="AH5" s="752"/>
      <c r="AI5" s="752"/>
      <c r="AJ5" s="752"/>
      <c r="AK5" s="752"/>
      <c r="AL5" s="739">
        <v>11.7</v>
      </c>
      <c r="AM5" s="721"/>
      <c r="AN5" s="721"/>
      <c r="AO5" s="740"/>
      <c r="AP5" s="712" t="s">
        <v>228</v>
      </c>
      <c r="AQ5" s="713"/>
      <c r="AR5" s="713"/>
      <c r="AS5" s="713"/>
      <c r="AT5" s="713"/>
      <c r="AU5" s="713"/>
      <c r="AV5" s="713"/>
      <c r="AW5" s="713"/>
      <c r="AX5" s="713"/>
      <c r="AY5" s="713"/>
      <c r="AZ5" s="713"/>
      <c r="BA5" s="713"/>
      <c r="BB5" s="713"/>
      <c r="BC5" s="713"/>
      <c r="BD5" s="713"/>
      <c r="BE5" s="713"/>
      <c r="BF5" s="714"/>
      <c r="BG5" s="657">
        <v>304496</v>
      </c>
      <c r="BH5" s="658"/>
      <c r="BI5" s="658"/>
      <c r="BJ5" s="658"/>
      <c r="BK5" s="658"/>
      <c r="BL5" s="658"/>
      <c r="BM5" s="658"/>
      <c r="BN5" s="659"/>
      <c r="BO5" s="695">
        <v>97.1</v>
      </c>
      <c r="BP5" s="695"/>
      <c r="BQ5" s="695"/>
      <c r="BR5" s="695"/>
      <c r="BS5" s="696">
        <v>1577</v>
      </c>
      <c r="BT5" s="696"/>
      <c r="BU5" s="696"/>
      <c r="BV5" s="696"/>
      <c r="BW5" s="696"/>
      <c r="BX5" s="696"/>
      <c r="BY5" s="696"/>
      <c r="BZ5" s="696"/>
      <c r="CA5" s="696"/>
      <c r="CB5" s="731"/>
      <c r="CD5" s="715" t="s">
        <v>223</v>
      </c>
      <c r="CE5" s="716"/>
      <c r="CF5" s="716"/>
      <c r="CG5" s="716"/>
      <c r="CH5" s="716"/>
      <c r="CI5" s="716"/>
      <c r="CJ5" s="716"/>
      <c r="CK5" s="716"/>
      <c r="CL5" s="716"/>
      <c r="CM5" s="716"/>
      <c r="CN5" s="716"/>
      <c r="CO5" s="716"/>
      <c r="CP5" s="716"/>
      <c r="CQ5" s="717"/>
      <c r="CR5" s="715" t="s">
        <v>229</v>
      </c>
      <c r="CS5" s="716"/>
      <c r="CT5" s="716"/>
      <c r="CU5" s="716"/>
      <c r="CV5" s="716"/>
      <c r="CW5" s="716"/>
      <c r="CX5" s="716"/>
      <c r="CY5" s="717"/>
      <c r="CZ5" s="715" t="s">
        <v>221</v>
      </c>
      <c r="DA5" s="716"/>
      <c r="DB5" s="716"/>
      <c r="DC5" s="717"/>
      <c r="DD5" s="715" t="s">
        <v>230</v>
      </c>
      <c r="DE5" s="716"/>
      <c r="DF5" s="716"/>
      <c r="DG5" s="716"/>
      <c r="DH5" s="716"/>
      <c r="DI5" s="716"/>
      <c r="DJ5" s="716"/>
      <c r="DK5" s="716"/>
      <c r="DL5" s="716"/>
      <c r="DM5" s="716"/>
      <c r="DN5" s="716"/>
      <c r="DO5" s="716"/>
      <c r="DP5" s="717"/>
      <c r="DQ5" s="715" t="s">
        <v>231</v>
      </c>
      <c r="DR5" s="716"/>
      <c r="DS5" s="716"/>
      <c r="DT5" s="716"/>
      <c r="DU5" s="716"/>
      <c r="DV5" s="716"/>
      <c r="DW5" s="716"/>
      <c r="DX5" s="716"/>
      <c r="DY5" s="716"/>
      <c r="DZ5" s="716"/>
      <c r="EA5" s="716"/>
      <c r="EB5" s="716"/>
      <c r="EC5" s="717"/>
    </row>
    <row r="6" spans="2:143" ht="11.25" customHeight="1" x14ac:dyDescent="0.15">
      <c r="B6" s="654" t="s">
        <v>232</v>
      </c>
      <c r="C6" s="655"/>
      <c r="D6" s="655"/>
      <c r="E6" s="655"/>
      <c r="F6" s="655"/>
      <c r="G6" s="655"/>
      <c r="H6" s="655"/>
      <c r="I6" s="655"/>
      <c r="J6" s="655"/>
      <c r="K6" s="655"/>
      <c r="L6" s="655"/>
      <c r="M6" s="655"/>
      <c r="N6" s="655"/>
      <c r="O6" s="655"/>
      <c r="P6" s="655"/>
      <c r="Q6" s="656"/>
      <c r="R6" s="657">
        <v>61877</v>
      </c>
      <c r="S6" s="658"/>
      <c r="T6" s="658"/>
      <c r="U6" s="658"/>
      <c r="V6" s="658"/>
      <c r="W6" s="658"/>
      <c r="X6" s="658"/>
      <c r="Y6" s="659"/>
      <c r="Z6" s="695">
        <v>1</v>
      </c>
      <c r="AA6" s="695"/>
      <c r="AB6" s="695"/>
      <c r="AC6" s="695"/>
      <c r="AD6" s="696">
        <v>61877</v>
      </c>
      <c r="AE6" s="696"/>
      <c r="AF6" s="696"/>
      <c r="AG6" s="696"/>
      <c r="AH6" s="696"/>
      <c r="AI6" s="696"/>
      <c r="AJ6" s="696"/>
      <c r="AK6" s="696"/>
      <c r="AL6" s="660">
        <v>2.2999999999999998</v>
      </c>
      <c r="AM6" s="661"/>
      <c r="AN6" s="661"/>
      <c r="AO6" s="697"/>
      <c r="AP6" s="654" t="s">
        <v>233</v>
      </c>
      <c r="AQ6" s="655"/>
      <c r="AR6" s="655"/>
      <c r="AS6" s="655"/>
      <c r="AT6" s="655"/>
      <c r="AU6" s="655"/>
      <c r="AV6" s="655"/>
      <c r="AW6" s="655"/>
      <c r="AX6" s="655"/>
      <c r="AY6" s="655"/>
      <c r="AZ6" s="655"/>
      <c r="BA6" s="655"/>
      <c r="BB6" s="655"/>
      <c r="BC6" s="655"/>
      <c r="BD6" s="655"/>
      <c r="BE6" s="655"/>
      <c r="BF6" s="656"/>
      <c r="BG6" s="657">
        <v>304496</v>
      </c>
      <c r="BH6" s="658"/>
      <c r="BI6" s="658"/>
      <c r="BJ6" s="658"/>
      <c r="BK6" s="658"/>
      <c r="BL6" s="658"/>
      <c r="BM6" s="658"/>
      <c r="BN6" s="659"/>
      <c r="BO6" s="695">
        <v>97.1</v>
      </c>
      <c r="BP6" s="695"/>
      <c r="BQ6" s="695"/>
      <c r="BR6" s="695"/>
      <c r="BS6" s="696">
        <v>1577</v>
      </c>
      <c r="BT6" s="696"/>
      <c r="BU6" s="696"/>
      <c r="BV6" s="696"/>
      <c r="BW6" s="696"/>
      <c r="BX6" s="696"/>
      <c r="BY6" s="696"/>
      <c r="BZ6" s="696"/>
      <c r="CA6" s="696"/>
      <c r="CB6" s="731"/>
      <c r="CD6" s="712" t="s">
        <v>234</v>
      </c>
      <c r="CE6" s="713"/>
      <c r="CF6" s="713"/>
      <c r="CG6" s="713"/>
      <c r="CH6" s="713"/>
      <c r="CI6" s="713"/>
      <c r="CJ6" s="713"/>
      <c r="CK6" s="713"/>
      <c r="CL6" s="713"/>
      <c r="CM6" s="713"/>
      <c r="CN6" s="713"/>
      <c r="CO6" s="713"/>
      <c r="CP6" s="713"/>
      <c r="CQ6" s="714"/>
      <c r="CR6" s="657">
        <v>63245</v>
      </c>
      <c r="CS6" s="658"/>
      <c r="CT6" s="658"/>
      <c r="CU6" s="658"/>
      <c r="CV6" s="658"/>
      <c r="CW6" s="658"/>
      <c r="CX6" s="658"/>
      <c r="CY6" s="659"/>
      <c r="CZ6" s="739">
        <v>1</v>
      </c>
      <c r="DA6" s="721"/>
      <c r="DB6" s="721"/>
      <c r="DC6" s="741"/>
      <c r="DD6" s="663" t="s">
        <v>128</v>
      </c>
      <c r="DE6" s="658"/>
      <c r="DF6" s="658"/>
      <c r="DG6" s="658"/>
      <c r="DH6" s="658"/>
      <c r="DI6" s="658"/>
      <c r="DJ6" s="658"/>
      <c r="DK6" s="658"/>
      <c r="DL6" s="658"/>
      <c r="DM6" s="658"/>
      <c r="DN6" s="658"/>
      <c r="DO6" s="658"/>
      <c r="DP6" s="659"/>
      <c r="DQ6" s="663">
        <v>63245</v>
      </c>
      <c r="DR6" s="658"/>
      <c r="DS6" s="658"/>
      <c r="DT6" s="658"/>
      <c r="DU6" s="658"/>
      <c r="DV6" s="658"/>
      <c r="DW6" s="658"/>
      <c r="DX6" s="658"/>
      <c r="DY6" s="658"/>
      <c r="DZ6" s="658"/>
      <c r="EA6" s="658"/>
      <c r="EB6" s="658"/>
      <c r="EC6" s="694"/>
    </row>
    <row r="7" spans="2:143" ht="11.25" customHeight="1" x14ac:dyDescent="0.15">
      <c r="B7" s="654" t="s">
        <v>235</v>
      </c>
      <c r="C7" s="655"/>
      <c r="D7" s="655"/>
      <c r="E7" s="655"/>
      <c r="F7" s="655"/>
      <c r="G7" s="655"/>
      <c r="H7" s="655"/>
      <c r="I7" s="655"/>
      <c r="J7" s="655"/>
      <c r="K7" s="655"/>
      <c r="L7" s="655"/>
      <c r="M7" s="655"/>
      <c r="N7" s="655"/>
      <c r="O7" s="655"/>
      <c r="P7" s="655"/>
      <c r="Q7" s="656"/>
      <c r="R7" s="657">
        <v>136</v>
      </c>
      <c r="S7" s="658"/>
      <c r="T7" s="658"/>
      <c r="U7" s="658"/>
      <c r="V7" s="658"/>
      <c r="W7" s="658"/>
      <c r="X7" s="658"/>
      <c r="Y7" s="659"/>
      <c r="Z7" s="695">
        <v>0</v>
      </c>
      <c r="AA7" s="695"/>
      <c r="AB7" s="695"/>
      <c r="AC7" s="695"/>
      <c r="AD7" s="696">
        <v>136</v>
      </c>
      <c r="AE7" s="696"/>
      <c r="AF7" s="696"/>
      <c r="AG7" s="696"/>
      <c r="AH7" s="696"/>
      <c r="AI7" s="696"/>
      <c r="AJ7" s="696"/>
      <c r="AK7" s="696"/>
      <c r="AL7" s="660">
        <v>0</v>
      </c>
      <c r="AM7" s="661"/>
      <c r="AN7" s="661"/>
      <c r="AO7" s="697"/>
      <c r="AP7" s="654" t="s">
        <v>236</v>
      </c>
      <c r="AQ7" s="655"/>
      <c r="AR7" s="655"/>
      <c r="AS7" s="655"/>
      <c r="AT7" s="655"/>
      <c r="AU7" s="655"/>
      <c r="AV7" s="655"/>
      <c r="AW7" s="655"/>
      <c r="AX7" s="655"/>
      <c r="AY7" s="655"/>
      <c r="AZ7" s="655"/>
      <c r="BA7" s="655"/>
      <c r="BB7" s="655"/>
      <c r="BC7" s="655"/>
      <c r="BD7" s="655"/>
      <c r="BE7" s="655"/>
      <c r="BF7" s="656"/>
      <c r="BG7" s="657">
        <v>147250</v>
      </c>
      <c r="BH7" s="658"/>
      <c r="BI7" s="658"/>
      <c r="BJ7" s="658"/>
      <c r="BK7" s="658"/>
      <c r="BL7" s="658"/>
      <c r="BM7" s="658"/>
      <c r="BN7" s="659"/>
      <c r="BO7" s="695">
        <v>47</v>
      </c>
      <c r="BP7" s="695"/>
      <c r="BQ7" s="695"/>
      <c r="BR7" s="695"/>
      <c r="BS7" s="696">
        <v>1577</v>
      </c>
      <c r="BT7" s="696"/>
      <c r="BU7" s="696"/>
      <c r="BV7" s="696"/>
      <c r="BW7" s="696"/>
      <c r="BX7" s="696"/>
      <c r="BY7" s="696"/>
      <c r="BZ7" s="696"/>
      <c r="CA7" s="696"/>
      <c r="CB7" s="731"/>
      <c r="CD7" s="654" t="s">
        <v>237</v>
      </c>
      <c r="CE7" s="655"/>
      <c r="CF7" s="655"/>
      <c r="CG7" s="655"/>
      <c r="CH7" s="655"/>
      <c r="CI7" s="655"/>
      <c r="CJ7" s="655"/>
      <c r="CK7" s="655"/>
      <c r="CL7" s="655"/>
      <c r="CM7" s="655"/>
      <c r="CN7" s="655"/>
      <c r="CO7" s="655"/>
      <c r="CP7" s="655"/>
      <c r="CQ7" s="656"/>
      <c r="CR7" s="657">
        <v>1852451</v>
      </c>
      <c r="CS7" s="658"/>
      <c r="CT7" s="658"/>
      <c r="CU7" s="658"/>
      <c r="CV7" s="658"/>
      <c r="CW7" s="658"/>
      <c r="CX7" s="658"/>
      <c r="CY7" s="659"/>
      <c r="CZ7" s="695">
        <v>29.9</v>
      </c>
      <c r="DA7" s="695"/>
      <c r="DB7" s="695"/>
      <c r="DC7" s="695"/>
      <c r="DD7" s="663">
        <v>185333</v>
      </c>
      <c r="DE7" s="658"/>
      <c r="DF7" s="658"/>
      <c r="DG7" s="658"/>
      <c r="DH7" s="658"/>
      <c r="DI7" s="658"/>
      <c r="DJ7" s="658"/>
      <c r="DK7" s="658"/>
      <c r="DL7" s="658"/>
      <c r="DM7" s="658"/>
      <c r="DN7" s="658"/>
      <c r="DO7" s="658"/>
      <c r="DP7" s="659"/>
      <c r="DQ7" s="663">
        <v>1154843</v>
      </c>
      <c r="DR7" s="658"/>
      <c r="DS7" s="658"/>
      <c r="DT7" s="658"/>
      <c r="DU7" s="658"/>
      <c r="DV7" s="658"/>
      <c r="DW7" s="658"/>
      <c r="DX7" s="658"/>
      <c r="DY7" s="658"/>
      <c r="DZ7" s="658"/>
      <c r="EA7" s="658"/>
      <c r="EB7" s="658"/>
      <c r="EC7" s="694"/>
    </row>
    <row r="8" spans="2:143" ht="11.25" customHeight="1" x14ac:dyDescent="0.15">
      <c r="B8" s="654" t="s">
        <v>238</v>
      </c>
      <c r="C8" s="655"/>
      <c r="D8" s="655"/>
      <c r="E8" s="655"/>
      <c r="F8" s="655"/>
      <c r="G8" s="655"/>
      <c r="H8" s="655"/>
      <c r="I8" s="655"/>
      <c r="J8" s="655"/>
      <c r="K8" s="655"/>
      <c r="L8" s="655"/>
      <c r="M8" s="655"/>
      <c r="N8" s="655"/>
      <c r="O8" s="655"/>
      <c r="P8" s="655"/>
      <c r="Q8" s="656"/>
      <c r="R8" s="657">
        <v>996</v>
      </c>
      <c r="S8" s="658"/>
      <c r="T8" s="658"/>
      <c r="U8" s="658"/>
      <c r="V8" s="658"/>
      <c r="W8" s="658"/>
      <c r="X8" s="658"/>
      <c r="Y8" s="659"/>
      <c r="Z8" s="695">
        <v>0</v>
      </c>
      <c r="AA8" s="695"/>
      <c r="AB8" s="695"/>
      <c r="AC8" s="695"/>
      <c r="AD8" s="696">
        <v>996</v>
      </c>
      <c r="AE8" s="696"/>
      <c r="AF8" s="696"/>
      <c r="AG8" s="696"/>
      <c r="AH8" s="696"/>
      <c r="AI8" s="696"/>
      <c r="AJ8" s="696"/>
      <c r="AK8" s="696"/>
      <c r="AL8" s="660">
        <v>0</v>
      </c>
      <c r="AM8" s="661"/>
      <c r="AN8" s="661"/>
      <c r="AO8" s="697"/>
      <c r="AP8" s="654" t="s">
        <v>239</v>
      </c>
      <c r="AQ8" s="655"/>
      <c r="AR8" s="655"/>
      <c r="AS8" s="655"/>
      <c r="AT8" s="655"/>
      <c r="AU8" s="655"/>
      <c r="AV8" s="655"/>
      <c r="AW8" s="655"/>
      <c r="AX8" s="655"/>
      <c r="AY8" s="655"/>
      <c r="AZ8" s="655"/>
      <c r="BA8" s="655"/>
      <c r="BB8" s="655"/>
      <c r="BC8" s="655"/>
      <c r="BD8" s="655"/>
      <c r="BE8" s="655"/>
      <c r="BF8" s="656"/>
      <c r="BG8" s="657">
        <v>5230</v>
      </c>
      <c r="BH8" s="658"/>
      <c r="BI8" s="658"/>
      <c r="BJ8" s="658"/>
      <c r="BK8" s="658"/>
      <c r="BL8" s="658"/>
      <c r="BM8" s="658"/>
      <c r="BN8" s="659"/>
      <c r="BO8" s="695">
        <v>1.7</v>
      </c>
      <c r="BP8" s="695"/>
      <c r="BQ8" s="695"/>
      <c r="BR8" s="695"/>
      <c r="BS8" s="696" t="s">
        <v>128</v>
      </c>
      <c r="BT8" s="696"/>
      <c r="BU8" s="696"/>
      <c r="BV8" s="696"/>
      <c r="BW8" s="696"/>
      <c r="BX8" s="696"/>
      <c r="BY8" s="696"/>
      <c r="BZ8" s="696"/>
      <c r="CA8" s="696"/>
      <c r="CB8" s="731"/>
      <c r="CD8" s="654" t="s">
        <v>240</v>
      </c>
      <c r="CE8" s="655"/>
      <c r="CF8" s="655"/>
      <c r="CG8" s="655"/>
      <c r="CH8" s="655"/>
      <c r="CI8" s="655"/>
      <c r="CJ8" s="655"/>
      <c r="CK8" s="655"/>
      <c r="CL8" s="655"/>
      <c r="CM8" s="655"/>
      <c r="CN8" s="655"/>
      <c r="CO8" s="655"/>
      <c r="CP8" s="655"/>
      <c r="CQ8" s="656"/>
      <c r="CR8" s="657">
        <v>1041439</v>
      </c>
      <c r="CS8" s="658"/>
      <c r="CT8" s="658"/>
      <c r="CU8" s="658"/>
      <c r="CV8" s="658"/>
      <c r="CW8" s="658"/>
      <c r="CX8" s="658"/>
      <c r="CY8" s="659"/>
      <c r="CZ8" s="695">
        <v>16.8</v>
      </c>
      <c r="DA8" s="695"/>
      <c r="DB8" s="695"/>
      <c r="DC8" s="695"/>
      <c r="DD8" s="663">
        <v>7458</v>
      </c>
      <c r="DE8" s="658"/>
      <c r="DF8" s="658"/>
      <c r="DG8" s="658"/>
      <c r="DH8" s="658"/>
      <c r="DI8" s="658"/>
      <c r="DJ8" s="658"/>
      <c r="DK8" s="658"/>
      <c r="DL8" s="658"/>
      <c r="DM8" s="658"/>
      <c r="DN8" s="658"/>
      <c r="DO8" s="658"/>
      <c r="DP8" s="659"/>
      <c r="DQ8" s="663">
        <v>469790</v>
      </c>
      <c r="DR8" s="658"/>
      <c r="DS8" s="658"/>
      <c r="DT8" s="658"/>
      <c r="DU8" s="658"/>
      <c r="DV8" s="658"/>
      <c r="DW8" s="658"/>
      <c r="DX8" s="658"/>
      <c r="DY8" s="658"/>
      <c r="DZ8" s="658"/>
      <c r="EA8" s="658"/>
      <c r="EB8" s="658"/>
      <c r="EC8" s="694"/>
    </row>
    <row r="9" spans="2:143" ht="11.25" customHeight="1" x14ac:dyDescent="0.15">
      <c r="B9" s="654" t="s">
        <v>241</v>
      </c>
      <c r="C9" s="655"/>
      <c r="D9" s="655"/>
      <c r="E9" s="655"/>
      <c r="F9" s="655"/>
      <c r="G9" s="655"/>
      <c r="H9" s="655"/>
      <c r="I9" s="655"/>
      <c r="J9" s="655"/>
      <c r="K9" s="655"/>
      <c r="L9" s="655"/>
      <c r="M9" s="655"/>
      <c r="N9" s="655"/>
      <c r="O9" s="655"/>
      <c r="P9" s="655"/>
      <c r="Q9" s="656"/>
      <c r="R9" s="657">
        <v>800</v>
      </c>
      <c r="S9" s="658"/>
      <c r="T9" s="658"/>
      <c r="U9" s="658"/>
      <c r="V9" s="658"/>
      <c r="W9" s="658"/>
      <c r="X9" s="658"/>
      <c r="Y9" s="659"/>
      <c r="Z9" s="695">
        <v>0</v>
      </c>
      <c r="AA9" s="695"/>
      <c r="AB9" s="695"/>
      <c r="AC9" s="695"/>
      <c r="AD9" s="696">
        <v>800</v>
      </c>
      <c r="AE9" s="696"/>
      <c r="AF9" s="696"/>
      <c r="AG9" s="696"/>
      <c r="AH9" s="696"/>
      <c r="AI9" s="696"/>
      <c r="AJ9" s="696"/>
      <c r="AK9" s="696"/>
      <c r="AL9" s="660">
        <v>0</v>
      </c>
      <c r="AM9" s="661"/>
      <c r="AN9" s="661"/>
      <c r="AO9" s="697"/>
      <c r="AP9" s="654" t="s">
        <v>242</v>
      </c>
      <c r="AQ9" s="655"/>
      <c r="AR9" s="655"/>
      <c r="AS9" s="655"/>
      <c r="AT9" s="655"/>
      <c r="AU9" s="655"/>
      <c r="AV9" s="655"/>
      <c r="AW9" s="655"/>
      <c r="AX9" s="655"/>
      <c r="AY9" s="655"/>
      <c r="AZ9" s="655"/>
      <c r="BA9" s="655"/>
      <c r="BB9" s="655"/>
      <c r="BC9" s="655"/>
      <c r="BD9" s="655"/>
      <c r="BE9" s="655"/>
      <c r="BF9" s="656"/>
      <c r="BG9" s="657">
        <v>127805</v>
      </c>
      <c r="BH9" s="658"/>
      <c r="BI9" s="658"/>
      <c r="BJ9" s="658"/>
      <c r="BK9" s="658"/>
      <c r="BL9" s="658"/>
      <c r="BM9" s="658"/>
      <c r="BN9" s="659"/>
      <c r="BO9" s="695">
        <v>40.799999999999997</v>
      </c>
      <c r="BP9" s="695"/>
      <c r="BQ9" s="695"/>
      <c r="BR9" s="695"/>
      <c r="BS9" s="696" t="s">
        <v>128</v>
      </c>
      <c r="BT9" s="696"/>
      <c r="BU9" s="696"/>
      <c r="BV9" s="696"/>
      <c r="BW9" s="696"/>
      <c r="BX9" s="696"/>
      <c r="BY9" s="696"/>
      <c r="BZ9" s="696"/>
      <c r="CA9" s="696"/>
      <c r="CB9" s="731"/>
      <c r="CD9" s="654" t="s">
        <v>243</v>
      </c>
      <c r="CE9" s="655"/>
      <c r="CF9" s="655"/>
      <c r="CG9" s="655"/>
      <c r="CH9" s="655"/>
      <c r="CI9" s="655"/>
      <c r="CJ9" s="655"/>
      <c r="CK9" s="655"/>
      <c r="CL9" s="655"/>
      <c r="CM9" s="655"/>
      <c r="CN9" s="655"/>
      <c r="CO9" s="655"/>
      <c r="CP9" s="655"/>
      <c r="CQ9" s="656"/>
      <c r="CR9" s="657">
        <v>307596</v>
      </c>
      <c r="CS9" s="658"/>
      <c r="CT9" s="658"/>
      <c r="CU9" s="658"/>
      <c r="CV9" s="658"/>
      <c r="CW9" s="658"/>
      <c r="CX9" s="658"/>
      <c r="CY9" s="659"/>
      <c r="CZ9" s="695">
        <v>5</v>
      </c>
      <c r="DA9" s="695"/>
      <c r="DB9" s="695"/>
      <c r="DC9" s="695"/>
      <c r="DD9" s="663" t="s">
        <v>137</v>
      </c>
      <c r="DE9" s="658"/>
      <c r="DF9" s="658"/>
      <c r="DG9" s="658"/>
      <c r="DH9" s="658"/>
      <c r="DI9" s="658"/>
      <c r="DJ9" s="658"/>
      <c r="DK9" s="658"/>
      <c r="DL9" s="658"/>
      <c r="DM9" s="658"/>
      <c r="DN9" s="658"/>
      <c r="DO9" s="658"/>
      <c r="DP9" s="659"/>
      <c r="DQ9" s="663">
        <v>213983</v>
      </c>
      <c r="DR9" s="658"/>
      <c r="DS9" s="658"/>
      <c r="DT9" s="658"/>
      <c r="DU9" s="658"/>
      <c r="DV9" s="658"/>
      <c r="DW9" s="658"/>
      <c r="DX9" s="658"/>
      <c r="DY9" s="658"/>
      <c r="DZ9" s="658"/>
      <c r="EA9" s="658"/>
      <c r="EB9" s="658"/>
      <c r="EC9" s="694"/>
    </row>
    <row r="10" spans="2:143" ht="11.25" customHeight="1" x14ac:dyDescent="0.15">
      <c r="B10" s="654" t="s">
        <v>244</v>
      </c>
      <c r="C10" s="655"/>
      <c r="D10" s="655"/>
      <c r="E10" s="655"/>
      <c r="F10" s="655"/>
      <c r="G10" s="655"/>
      <c r="H10" s="655"/>
      <c r="I10" s="655"/>
      <c r="J10" s="655"/>
      <c r="K10" s="655"/>
      <c r="L10" s="655"/>
      <c r="M10" s="655"/>
      <c r="N10" s="655"/>
      <c r="O10" s="655"/>
      <c r="P10" s="655"/>
      <c r="Q10" s="656"/>
      <c r="R10" s="657" t="s">
        <v>245</v>
      </c>
      <c r="S10" s="658"/>
      <c r="T10" s="658"/>
      <c r="U10" s="658"/>
      <c r="V10" s="658"/>
      <c r="W10" s="658"/>
      <c r="X10" s="658"/>
      <c r="Y10" s="659"/>
      <c r="Z10" s="695" t="s">
        <v>137</v>
      </c>
      <c r="AA10" s="695"/>
      <c r="AB10" s="695"/>
      <c r="AC10" s="695"/>
      <c r="AD10" s="696" t="s">
        <v>128</v>
      </c>
      <c r="AE10" s="696"/>
      <c r="AF10" s="696"/>
      <c r="AG10" s="696"/>
      <c r="AH10" s="696"/>
      <c r="AI10" s="696"/>
      <c r="AJ10" s="696"/>
      <c r="AK10" s="696"/>
      <c r="AL10" s="660" t="s">
        <v>128</v>
      </c>
      <c r="AM10" s="661"/>
      <c r="AN10" s="661"/>
      <c r="AO10" s="697"/>
      <c r="AP10" s="654" t="s">
        <v>246</v>
      </c>
      <c r="AQ10" s="655"/>
      <c r="AR10" s="655"/>
      <c r="AS10" s="655"/>
      <c r="AT10" s="655"/>
      <c r="AU10" s="655"/>
      <c r="AV10" s="655"/>
      <c r="AW10" s="655"/>
      <c r="AX10" s="655"/>
      <c r="AY10" s="655"/>
      <c r="AZ10" s="655"/>
      <c r="BA10" s="655"/>
      <c r="BB10" s="655"/>
      <c r="BC10" s="655"/>
      <c r="BD10" s="655"/>
      <c r="BE10" s="655"/>
      <c r="BF10" s="656"/>
      <c r="BG10" s="657">
        <v>9456</v>
      </c>
      <c r="BH10" s="658"/>
      <c r="BI10" s="658"/>
      <c r="BJ10" s="658"/>
      <c r="BK10" s="658"/>
      <c r="BL10" s="658"/>
      <c r="BM10" s="658"/>
      <c r="BN10" s="659"/>
      <c r="BO10" s="695">
        <v>3</v>
      </c>
      <c r="BP10" s="695"/>
      <c r="BQ10" s="695"/>
      <c r="BR10" s="695"/>
      <c r="BS10" s="696">
        <v>1577</v>
      </c>
      <c r="BT10" s="696"/>
      <c r="BU10" s="696"/>
      <c r="BV10" s="696"/>
      <c r="BW10" s="696"/>
      <c r="BX10" s="696"/>
      <c r="BY10" s="696"/>
      <c r="BZ10" s="696"/>
      <c r="CA10" s="696"/>
      <c r="CB10" s="731"/>
      <c r="CD10" s="654" t="s">
        <v>247</v>
      </c>
      <c r="CE10" s="655"/>
      <c r="CF10" s="655"/>
      <c r="CG10" s="655"/>
      <c r="CH10" s="655"/>
      <c r="CI10" s="655"/>
      <c r="CJ10" s="655"/>
      <c r="CK10" s="655"/>
      <c r="CL10" s="655"/>
      <c r="CM10" s="655"/>
      <c r="CN10" s="655"/>
      <c r="CO10" s="655"/>
      <c r="CP10" s="655"/>
      <c r="CQ10" s="656"/>
      <c r="CR10" s="657">
        <v>10</v>
      </c>
      <c r="CS10" s="658"/>
      <c r="CT10" s="658"/>
      <c r="CU10" s="658"/>
      <c r="CV10" s="658"/>
      <c r="CW10" s="658"/>
      <c r="CX10" s="658"/>
      <c r="CY10" s="659"/>
      <c r="CZ10" s="695">
        <v>0</v>
      </c>
      <c r="DA10" s="695"/>
      <c r="DB10" s="695"/>
      <c r="DC10" s="695"/>
      <c r="DD10" s="663" t="s">
        <v>128</v>
      </c>
      <c r="DE10" s="658"/>
      <c r="DF10" s="658"/>
      <c r="DG10" s="658"/>
      <c r="DH10" s="658"/>
      <c r="DI10" s="658"/>
      <c r="DJ10" s="658"/>
      <c r="DK10" s="658"/>
      <c r="DL10" s="658"/>
      <c r="DM10" s="658"/>
      <c r="DN10" s="658"/>
      <c r="DO10" s="658"/>
      <c r="DP10" s="659"/>
      <c r="DQ10" s="663">
        <v>10</v>
      </c>
      <c r="DR10" s="658"/>
      <c r="DS10" s="658"/>
      <c r="DT10" s="658"/>
      <c r="DU10" s="658"/>
      <c r="DV10" s="658"/>
      <c r="DW10" s="658"/>
      <c r="DX10" s="658"/>
      <c r="DY10" s="658"/>
      <c r="DZ10" s="658"/>
      <c r="EA10" s="658"/>
      <c r="EB10" s="658"/>
      <c r="EC10" s="694"/>
    </row>
    <row r="11" spans="2:143" ht="11.25" customHeight="1" x14ac:dyDescent="0.15">
      <c r="B11" s="654" t="s">
        <v>248</v>
      </c>
      <c r="C11" s="655"/>
      <c r="D11" s="655"/>
      <c r="E11" s="655"/>
      <c r="F11" s="655"/>
      <c r="G11" s="655"/>
      <c r="H11" s="655"/>
      <c r="I11" s="655"/>
      <c r="J11" s="655"/>
      <c r="K11" s="655"/>
      <c r="L11" s="655"/>
      <c r="M11" s="655"/>
      <c r="N11" s="655"/>
      <c r="O11" s="655"/>
      <c r="P11" s="655"/>
      <c r="Q11" s="656"/>
      <c r="R11" s="657">
        <v>79882</v>
      </c>
      <c r="S11" s="658"/>
      <c r="T11" s="658"/>
      <c r="U11" s="658"/>
      <c r="V11" s="658"/>
      <c r="W11" s="658"/>
      <c r="X11" s="658"/>
      <c r="Y11" s="659"/>
      <c r="Z11" s="660">
        <v>1.2</v>
      </c>
      <c r="AA11" s="661"/>
      <c r="AB11" s="661"/>
      <c r="AC11" s="662"/>
      <c r="AD11" s="663">
        <v>79882</v>
      </c>
      <c r="AE11" s="658"/>
      <c r="AF11" s="658"/>
      <c r="AG11" s="658"/>
      <c r="AH11" s="658"/>
      <c r="AI11" s="658"/>
      <c r="AJ11" s="658"/>
      <c r="AK11" s="659"/>
      <c r="AL11" s="660">
        <v>3</v>
      </c>
      <c r="AM11" s="661"/>
      <c r="AN11" s="661"/>
      <c r="AO11" s="697"/>
      <c r="AP11" s="654" t="s">
        <v>249</v>
      </c>
      <c r="AQ11" s="655"/>
      <c r="AR11" s="655"/>
      <c r="AS11" s="655"/>
      <c r="AT11" s="655"/>
      <c r="AU11" s="655"/>
      <c r="AV11" s="655"/>
      <c r="AW11" s="655"/>
      <c r="AX11" s="655"/>
      <c r="AY11" s="655"/>
      <c r="AZ11" s="655"/>
      <c r="BA11" s="655"/>
      <c r="BB11" s="655"/>
      <c r="BC11" s="655"/>
      <c r="BD11" s="655"/>
      <c r="BE11" s="655"/>
      <c r="BF11" s="656"/>
      <c r="BG11" s="657">
        <v>4759</v>
      </c>
      <c r="BH11" s="658"/>
      <c r="BI11" s="658"/>
      <c r="BJ11" s="658"/>
      <c r="BK11" s="658"/>
      <c r="BL11" s="658"/>
      <c r="BM11" s="658"/>
      <c r="BN11" s="659"/>
      <c r="BO11" s="695">
        <v>1.5</v>
      </c>
      <c r="BP11" s="695"/>
      <c r="BQ11" s="695"/>
      <c r="BR11" s="695"/>
      <c r="BS11" s="696" t="s">
        <v>137</v>
      </c>
      <c r="BT11" s="696"/>
      <c r="BU11" s="696"/>
      <c r="BV11" s="696"/>
      <c r="BW11" s="696"/>
      <c r="BX11" s="696"/>
      <c r="BY11" s="696"/>
      <c r="BZ11" s="696"/>
      <c r="CA11" s="696"/>
      <c r="CB11" s="731"/>
      <c r="CD11" s="654" t="s">
        <v>250</v>
      </c>
      <c r="CE11" s="655"/>
      <c r="CF11" s="655"/>
      <c r="CG11" s="655"/>
      <c r="CH11" s="655"/>
      <c r="CI11" s="655"/>
      <c r="CJ11" s="655"/>
      <c r="CK11" s="655"/>
      <c r="CL11" s="655"/>
      <c r="CM11" s="655"/>
      <c r="CN11" s="655"/>
      <c r="CO11" s="655"/>
      <c r="CP11" s="655"/>
      <c r="CQ11" s="656"/>
      <c r="CR11" s="657">
        <v>684046</v>
      </c>
      <c r="CS11" s="658"/>
      <c r="CT11" s="658"/>
      <c r="CU11" s="658"/>
      <c r="CV11" s="658"/>
      <c r="CW11" s="658"/>
      <c r="CX11" s="658"/>
      <c r="CY11" s="659"/>
      <c r="CZ11" s="695">
        <v>11.1</v>
      </c>
      <c r="DA11" s="695"/>
      <c r="DB11" s="695"/>
      <c r="DC11" s="695"/>
      <c r="DD11" s="663">
        <v>109785</v>
      </c>
      <c r="DE11" s="658"/>
      <c r="DF11" s="658"/>
      <c r="DG11" s="658"/>
      <c r="DH11" s="658"/>
      <c r="DI11" s="658"/>
      <c r="DJ11" s="658"/>
      <c r="DK11" s="658"/>
      <c r="DL11" s="658"/>
      <c r="DM11" s="658"/>
      <c r="DN11" s="658"/>
      <c r="DO11" s="658"/>
      <c r="DP11" s="659"/>
      <c r="DQ11" s="663">
        <v>243076</v>
      </c>
      <c r="DR11" s="658"/>
      <c r="DS11" s="658"/>
      <c r="DT11" s="658"/>
      <c r="DU11" s="658"/>
      <c r="DV11" s="658"/>
      <c r="DW11" s="658"/>
      <c r="DX11" s="658"/>
      <c r="DY11" s="658"/>
      <c r="DZ11" s="658"/>
      <c r="EA11" s="658"/>
      <c r="EB11" s="658"/>
      <c r="EC11" s="694"/>
    </row>
    <row r="12" spans="2:143" ht="11.25" customHeight="1" x14ac:dyDescent="0.15">
      <c r="B12" s="654" t="s">
        <v>251</v>
      </c>
      <c r="C12" s="655"/>
      <c r="D12" s="655"/>
      <c r="E12" s="655"/>
      <c r="F12" s="655"/>
      <c r="G12" s="655"/>
      <c r="H12" s="655"/>
      <c r="I12" s="655"/>
      <c r="J12" s="655"/>
      <c r="K12" s="655"/>
      <c r="L12" s="655"/>
      <c r="M12" s="655"/>
      <c r="N12" s="655"/>
      <c r="O12" s="655"/>
      <c r="P12" s="655"/>
      <c r="Q12" s="656"/>
      <c r="R12" s="657">
        <v>963</v>
      </c>
      <c r="S12" s="658"/>
      <c r="T12" s="658"/>
      <c r="U12" s="658"/>
      <c r="V12" s="658"/>
      <c r="W12" s="658"/>
      <c r="X12" s="658"/>
      <c r="Y12" s="659"/>
      <c r="Z12" s="695">
        <v>0</v>
      </c>
      <c r="AA12" s="695"/>
      <c r="AB12" s="695"/>
      <c r="AC12" s="695"/>
      <c r="AD12" s="696">
        <v>963</v>
      </c>
      <c r="AE12" s="696"/>
      <c r="AF12" s="696"/>
      <c r="AG12" s="696"/>
      <c r="AH12" s="696"/>
      <c r="AI12" s="696"/>
      <c r="AJ12" s="696"/>
      <c r="AK12" s="696"/>
      <c r="AL12" s="660">
        <v>0</v>
      </c>
      <c r="AM12" s="661"/>
      <c r="AN12" s="661"/>
      <c r="AO12" s="697"/>
      <c r="AP12" s="654" t="s">
        <v>252</v>
      </c>
      <c r="AQ12" s="655"/>
      <c r="AR12" s="655"/>
      <c r="AS12" s="655"/>
      <c r="AT12" s="655"/>
      <c r="AU12" s="655"/>
      <c r="AV12" s="655"/>
      <c r="AW12" s="655"/>
      <c r="AX12" s="655"/>
      <c r="AY12" s="655"/>
      <c r="AZ12" s="655"/>
      <c r="BA12" s="655"/>
      <c r="BB12" s="655"/>
      <c r="BC12" s="655"/>
      <c r="BD12" s="655"/>
      <c r="BE12" s="655"/>
      <c r="BF12" s="656"/>
      <c r="BG12" s="657">
        <v>126181</v>
      </c>
      <c r="BH12" s="658"/>
      <c r="BI12" s="658"/>
      <c r="BJ12" s="658"/>
      <c r="BK12" s="658"/>
      <c r="BL12" s="658"/>
      <c r="BM12" s="658"/>
      <c r="BN12" s="659"/>
      <c r="BO12" s="695">
        <v>40.299999999999997</v>
      </c>
      <c r="BP12" s="695"/>
      <c r="BQ12" s="695"/>
      <c r="BR12" s="695"/>
      <c r="BS12" s="696" t="s">
        <v>137</v>
      </c>
      <c r="BT12" s="696"/>
      <c r="BU12" s="696"/>
      <c r="BV12" s="696"/>
      <c r="BW12" s="696"/>
      <c r="BX12" s="696"/>
      <c r="BY12" s="696"/>
      <c r="BZ12" s="696"/>
      <c r="CA12" s="696"/>
      <c r="CB12" s="731"/>
      <c r="CD12" s="654" t="s">
        <v>253</v>
      </c>
      <c r="CE12" s="655"/>
      <c r="CF12" s="655"/>
      <c r="CG12" s="655"/>
      <c r="CH12" s="655"/>
      <c r="CI12" s="655"/>
      <c r="CJ12" s="655"/>
      <c r="CK12" s="655"/>
      <c r="CL12" s="655"/>
      <c r="CM12" s="655"/>
      <c r="CN12" s="655"/>
      <c r="CO12" s="655"/>
      <c r="CP12" s="655"/>
      <c r="CQ12" s="656"/>
      <c r="CR12" s="657">
        <v>180017</v>
      </c>
      <c r="CS12" s="658"/>
      <c r="CT12" s="658"/>
      <c r="CU12" s="658"/>
      <c r="CV12" s="658"/>
      <c r="CW12" s="658"/>
      <c r="CX12" s="658"/>
      <c r="CY12" s="659"/>
      <c r="CZ12" s="695">
        <v>2.9</v>
      </c>
      <c r="DA12" s="695"/>
      <c r="DB12" s="695"/>
      <c r="DC12" s="695"/>
      <c r="DD12" s="663" t="s">
        <v>128</v>
      </c>
      <c r="DE12" s="658"/>
      <c r="DF12" s="658"/>
      <c r="DG12" s="658"/>
      <c r="DH12" s="658"/>
      <c r="DI12" s="658"/>
      <c r="DJ12" s="658"/>
      <c r="DK12" s="658"/>
      <c r="DL12" s="658"/>
      <c r="DM12" s="658"/>
      <c r="DN12" s="658"/>
      <c r="DO12" s="658"/>
      <c r="DP12" s="659"/>
      <c r="DQ12" s="663">
        <v>45812</v>
      </c>
      <c r="DR12" s="658"/>
      <c r="DS12" s="658"/>
      <c r="DT12" s="658"/>
      <c r="DU12" s="658"/>
      <c r="DV12" s="658"/>
      <c r="DW12" s="658"/>
      <c r="DX12" s="658"/>
      <c r="DY12" s="658"/>
      <c r="DZ12" s="658"/>
      <c r="EA12" s="658"/>
      <c r="EB12" s="658"/>
      <c r="EC12" s="694"/>
    </row>
    <row r="13" spans="2:143" ht="11.25" customHeight="1" x14ac:dyDescent="0.15">
      <c r="B13" s="654" t="s">
        <v>254</v>
      </c>
      <c r="C13" s="655"/>
      <c r="D13" s="655"/>
      <c r="E13" s="655"/>
      <c r="F13" s="655"/>
      <c r="G13" s="655"/>
      <c r="H13" s="655"/>
      <c r="I13" s="655"/>
      <c r="J13" s="655"/>
      <c r="K13" s="655"/>
      <c r="L13" s="655"/>
      <c r="M13" s="655"/>
      <c r="N13" s="655"/>
      <c r="O13" s="655"/>
      <c r="P13" s="655"/>
      <c r="Q13" s="656"/>
      <c r="R13" s="657" t="s">
        <v>137</v>
      </c>
      <c r="S13" s="658"/>
      <c r="T13" s="658"/>
      <c r="U13" s="658"/>
      <c r="V13" s="658"/>
      <c r="W13" s="658"/>
      <c r="X13" s="658"/>
      <c r="Y13" s="659"/>
      <c r="Z13" s="695" t="s">
        <v>137</v>
      </c>
      <c r="AA13" s="695"/>
      <c r="AB13" s="695"/>
      <c r="AC13" s="695"/>
      <c r="AD13" s="696" t="s">
        <v>128</v>
      </c>
      <c r="AE13" s="696"/>
      <c r="AF13" s="696"/>
      <c r="AG13" s="696"/>
      <c r="AH13" s="696"/>
      <c r="AI13" s="696"/>
      <c r="AJ13" s="696"/>
      <c r="AK13" s="696"/>
      <c r="AL13" s="660" t="s">
        <v>128</v>
      </c>
      <c r="AM13" s="661"/>
      <c r="AN13" s="661"/>
      <c r="AO13" s="697"/>
      <c r="AP13" s="654" t="s">
        <v>255</v>
      </c>
      <c r="AQ13" s="655"/>
      <c r="AR13" s="655"/>
      <c r="AS13" s="655"/>
      <c r="AT13" s="655"/>
      <c r="AU13" s="655"/>
      <c r="AV13" s="655"/>
      <c r="AW13" s="655"/>
      <c r="AX13" s="655"/>
      <c r="AY13" s="655"/>
      <c r="AZ13" s="655"/>
      <c r="BA13" s="655"/>
      <c r="BB13" s="655"/>
      <c r="BC13" s="655"/>
      <c r="BD13" s="655"/>
      <c r="BE13" s="655"/>
      <c r="BF13" s="656"/>
      <c r="BG13" s="657">
        <v>122103</v>
      </c>
      <c r="BH13" s="658"/>
      <c r="BI13" s="658"/>
      <c r="BJ13" s="658"/>
      <c r="BK13" s="658"/>
      <c r="BL13" s="658"/>
      <c r="BM13" s="658"/>
      <c r="BN13" s="659"/>
      <c r="BO13" s="695">
        <v>39</v>
      </c>
      <c r="BP13" s="695"/>
      <c r="BQ13" s="695"/>
      <c r="BR13" s="695"/>
      <c r="BS13" s="696" t="s">
        <v>128</v>
      </c>
      <c r="BT13" s="696"/>
      <c r="BU13" s="696"/>
      <c r="BV13" s="696"/>
      <c r="BW13" s="696"/>
      <c r="BX13" s="696"/>
      <c r="BY13" s="696"/>
      <c r="BZ13" s="696"/>
      <c r="CA13" s="696"/>
      <c r="CB13" s="731"/>
      <c r="CD13" s="654" t="s">
        <v>256</v>
      </c>
      <c r="CE13" s="655"/>
      <c r="CF13" s="655"/>
      <c r="CG13" s="655"/>
      <c r="CH13" s="655"/>
      <c r="CI13" s="655"/>
      <c r="CJ13" s="655"/>
      <c r="CK13" s="655"/>
      <c r="CL13" s="655"/>
      <c r="CM13" s="655"/>
      <c r="CN13" s="655"/>
      <c r="CO13" s="655"/>
      <c r="CP13" s="655"/>
      <c r="CQ13" s="656"/>
      <c r="CR13" s="657">
        <v>714287</v>
      </c>
      <c r="CS13" s="658"/>
      <c r="CT13" s="658"/>
      <c r="CU13" s="658"/>
      <c r="CV13" s="658"/>
      <c r="CW13" s="658"/>
      <c r="CX13" s="658"/>
      <c r="CY13" s="659"/>
      <c r="CZ13" s="695">
        <v>11.5</v>
      </c>
      <c r="DA13" s="695"/>
      <c r="DB13" s="695"/>
      <c r="DC13" s="695"/>
      <c r="DD13" s="663">
        <v>350081</v>
      </c>
      <c r="DE13" s="658"/>
      <c r="DF13" s="658"/>
      <c r="DG13" s="658"/>
      <c r="DH13" s="658"/>
      <c r="DI13" s="658"/>
      <c r="DJ13" s="658"/>
      <c r="DK13" s="658"/>
      <c r="DL13" s="658"/>
      <c r="DM13" s="658"/>
      <c r="DN13" s="658"/>
      <c r="DO13" s="658"/>
      <c r="DP13" s="659"/>
      <c r="DQ13" s="663">
        <v>418549</v>
      </c>
      <c r="DR13" s="658"/>
      <c r="DS13" s="658"/>
      <c r="DT13" s="658"/>
      <c r="DU13" s="658"/>
      <c r="DV13" s="658"/>
      <c r="DW13" s="658"/>
      <c r="DX13" s="658"/>
      <c r="DY13" s="658"/>
      <c r="DZ13" s="658"/>
      <c r="EA13" s="658"/>
      <c r="EB13" s="658"/>
      <c r="EC13" s="694"/>
    </row>
    <row r="14" spans="2:143" ht="11.25" customHeight="1" x14ac:dyDescent="0.15">
      <c r="B14" s="654" t="s">
        <v>257</v>
      </c>
      <c r="C14" s="655"/>
      <c r="D14" s="655"/>
      <c r="E14" s="655"/>
      <c r="F14" s="655"/>
      <c r="G14" s="655"/>
      <c r="H14" s="655"/>
      <c r="I14" s="655"/>
      <c r="J14" s="655"/>
      <c r="K14" s="655"/>
      <c r="L14" s="655"/>
      <c r="M14" s="655"/>
      <c r="N14" s="655"/>
      <c r="O14" s="655"/>
      <c r="P14" s="655"/>
      <c r="Q14" s="656"/>
      <c r="R14" s="657" t="s">
        <v>128</v>
      </c>
      <c r="S14" s="658"/>
      <c r="T14" s="658"/>
      <c r="U14" s="658"/>
      <c r="V14" s="658"/>
      <c r="W14" s="658"/>
      <c r="X14" s="658"/>
      <c r="Y14" s="659"/>
      <c r="Z14" s="695" t="s">
        <v>128</v>
      </c>
      <c r="AA14" s="695"/>
      <c r="AB14" s="695"/>
      <c r="AC14" s="695"/>
      <c r="AD14" s="696" t="s">
        <v>137</v>
      </c>
      <c r="AE14" s="696"/>
      <c r="AF14" s="696"/>
      <c r="AG14" s="696"/>
      <c r="AH14" s="696"/>
      <c r="AI14" s="696"/>
      <c r="AJ14" s="696"/>
      <c r="AK14" s="696"/>
      <c r="AL14" s="660" t="s">
        <v>128</v>
      </c>
      <c r="AM14" s="661"/>
      <c r="AN14" s="661"/>
      <c r="AO14" s="697"/>
      <c r="AP14" s="654" t="s">
        <v>258</v>
      </c>
      <c r="AQ14" s="655"/>
      <c r="AR14" s="655"/>
      <c r="AS14" s="655"/>
      <c r="AT14" s="655"/>
      <c r="AU14" s="655"/>
      <c r="AV14" s="655"/>
      <c r="AW14" s="655"/>
      <c r="AX14" s="655"/>
      <c r="AY14" s="655"/>
      <c r="AZ14" s="655"/>
      <c r="BA14" s="655"/>
      <c r="BB14" s="655"/>
      <c r="BC14" s="655"/>
      <c r="BD14" s="655"/>
      <c r="BE14" s="655"/>
      <c r="BF14" s="656"/>
      <c r="BG14" s="657">
        <v>11187</v>
      </c>
      <c r="BH14" s="658"/>
      <c r="BI14" s="658"/>
      <c r="BJ14" s="658"/>
      <c r="BK14" s="658"/>
      <c r="BL14" s="658"/>
      <c r="BM14" s="658"/>
      <c r="BN14" s="659"/>
      <c r="BO14" s="695">
        <v>3.6</v>
      </c>
      <c r="BP14" s="695"/>
      <c r="BQ14" s="695"/>
      <c r="BR14" s="695"/>
      <c r="BS14" s="696" t="s">
        <v>128</v>
      </c>
      <c r="BT14" s="696"/>
      <c r="BU14" s="696"/>
      <c r="BV14" s="696"/>
      <c r="BW14" s="696"/>
      <c r="BX14" s="696"/>
      <c r="BY14" s="696"/>
      <c r="BZ14" s="696"/>
      <c r="CA14" s="696"/>
      <c r="CB14" s="731"/>
      <c r="CD14" s="654" t="s">
        <v>259</v>
      </c>
      <c r="CE14" s="655"/>
      <c r="CF14" s="655"/>
      <c r="CG14" s="655"/>
      <c r="CH14" s="655"/>
      <c r="CI14" s="655"/>
      <c r="CJ14" s="655"/>
      <c r="CK14" s="655"/>
      <c r="CL14" s="655"/>
      <c r="CM14" s="655"/>
      <c r="CN14" s="655"/>
      <c r="CO14" s="655"/>
      <c r="CP14" s="655"/>
      <c r="CQ14" s="656"/>
      <c r="CR14" s="657">
        <v>158978</v>
      </c>
      <c r="CS14" s="658"/>
      <c r="CT14" s="658"/>
      <c r="CU14" s="658"/>
      <c r="CV14" s="658"/>
      <c r="CW14" s="658"/>
      <c r="CX14" s="658"/>
      <c r="CY14" s="659"/>
      <c r="CZ14" s="695">
        <v>2.6</v>
      </c>
      <c r="DA14" s="695"/>
      <c r="DB14" s="695"/>
      <c r="DC14" s="695"/>
      <c r="DD14" s="663" t="s">
        <v>128</v>
      </c>
      <c r="DE14" s="658"/>
      <c r="DF14" s="658"/>
      <c r="DG14" s="658"/>
      <c r="DH14" s="658"/>
      <c r="DI14" s="658"/>
      <c r="DJ14" s="658"/>
      <c r="DK14" s="658"/>
      <c r="DL14" s="658"/>
      <c r="DM14" s="658"/>
      <c r="DN14" s="658"/>
      <c r="DO14" s="658"/>
      <c r="DP14" s="659"/>
      <c r="DQ14" s="663">
        <v>158748</v>
      </c>
      <c r="DR14" s="658"/>
      <c r="DS14" s="658"/>
      <c r="DT14" s="658"/>
      <c r="DU14" s="658"/>
      <c r="DV14" s="658"/>
      <c r="DW14" s="658"/>
      <c r="DX14" s="658"/>
      <c r="DY14" s="658"/>
      <c r="DZ14" s="658"/>
      <c r="EA14" s="658"/>
      <c r="EB14" s="658"/>
      <c r="EC14" s="694"/>
    </row>
    <row r="15" spans="2:143" ht="11.25" customHeight="1" x14ac:dyDescent="0.15">
      <c r="B15" s="654" t="s">
        <v>260</v>
      </c>
      <c r="C15" s="655"/>
      <c r="D15" s="655"/>
      <c r="E15" s="655"/>
      <c r="F15" s="655"/>
      <c r="G15" s="655"/>
      <c r="H15" s="655"/>
      <c r="I15" s="655"/>
      <c r="J15" s="655"/>
      <c r="K15" s="655"/>
      <c r="L15" s="655"/>
      <c r="M15" s="655"/>
      <c r="N15" s="655"/>
      <c r="O15" s="655"/>
      <c r="P15" s="655"/>
      <c r="Q15" s="656"/>
      <c r="R15" s="657" t="s">
        <v>128</v>
      </c>
      <c r="S15" s="658"/>
      <c r="T15" s="658"/>
      <c r="U15" s="658"/>
      <c r="V15" s="658"/>
      <c r="W15" s="658"/>
      <c r="X15" s="658"/>
      <c r="Y15" s="659"/>
      <c r="Z15" s="695" t="s">
        <v>137</v>
      </c>
      <c r="AA15" s="695"/>
      <c r="AB15" s="695"/>
      <c r="AC15" s="695"/>
      <c r="AD15" s="696" t="s">
        <v>128</v>
      </c>
      <c r="AE15" s="696"/>
      <c r="AF15" s="696"/>
      <c r="AG15" s="696"/>
      <c r="AH15" s="696"/>
      <c r="AI15" s="696"/>
      <c r="AJ15" s="696"/>
      <c r="AK15" s="696"/>
      <c r="AL15" s="660" t="s">
        <v>128</v>
      </c>
      <c r="AM15" s="661"/>
      <c r="AN15" s="661"/>
      <c r="AO15" s="697"/>
      <c r="AP15" s="654" t="s">
        <v>261</v>
      </c>
      <c r="AQ15" s="655"/>
      <c r="AR15" s="655"/>
      <c r="AS15" s="655"/>
      <c r="AT15" s="655"/>
      <c r="AU15" s="655"/>
      <c r="AV15" s="655"/>
      <c r="AW15" s="655"/>
      <c r="AX15" s="655"/>
      <c r="AY15" s="655"/>
      <c r="AZ15" s="655"/>
      <c r="BA15" s="655"/>
      <c r="BB15" s="655"/>
      <c r="BC15" s="655"/>
      <c r="BD15" s="655"/>
      <c r="BE15" s="655"/>
      <c r="BF15" s="656"/>
      <c r="BG15" s="657">
        <v>19878</v>
      </c>
      <c r="BH15" s="658"/>
      <c r="BI15" s="658"/>
      <c r="BJ15" s="658"/>
      <c r="BK15" s="658"/>
      <c r="BL15" s="658"/>
      <c r="BM15" s="658"/>
      <c r="BN15" s="659"/>
      <c r="BO15" s="695">
        <v>6.3</v>
      </c>
      <c r="BP15" s="695"/>
      <c r="BQ15" s="695"/>
      <c r="BR15" s="695"/>
      <c r="BS15" s="696" t="s">
        <v>245</v>
      </c>
      <c r="BT15" s="696"/>
      <c r="BU15" s="696"/>
      <c r="BV15" s="696"/>
      <c r="BW15" s="696"/>
      <c r="BX15" s="696"/>
      <c r="BY15" s="696"/>
      <c r="BZ15" s="696"/>
      <c r="CA15" s="696"/>
      <c r="CB15" s="731"/>
      <c r="CD15" s="654" t="s">
        <v>262</v>
      </c>
      <c r="CE15" s="655"/>
      <c r="CF15" s="655"/>
      <c r="CG15" s="655"/>
      <c r="CH15" s="655"/>
      <c r="CI15" s="655"/>
      <c r="CJ15" s="655"/>
      <c r="CK15" s="655"/>
      <c r="CL15" s="655"/>
      <c r="CM15" s="655"/>
      <c r="CN15" s="655"/>
      <c r="CO15" s="655"/>
      <c r="CP15" s="655"/>
      <c r="CQ15" s="656"/>
      <c r="CR15" s="657">
        <v>780871</v>
      </c>
      <c r="CS15" s="658"/>
      <c r="CT15" s="658"/>
      <c r="CU15" s="658"/>
      <c r="CV15" s="658"/>
      <c r="CW15" s="658"/>
      <c r="CX15" s="658"/>
      <c r="CY15" s="659"/>
      <c r="CZ15" s="695">
        <v>12.6</v>
      </c>
      <c r="DA15" s="695"/>
      <c r="DB15" s="695"/>
      <c r="DC15" s="695"/>
      <c r="DD15" s="663">
        <v>464084</v>
      </c>
      <c r="DE15" s="658"/>
      <c r="DF15" s="658"/>
      <c r="DG15" s="658"/>
      <c r="DH15" s="658"/>
      <c r="DI15" s="658"/>
      <c r="DJ15" s="658"/>
      <c r="DK15" s="658"/>
      <c r="DL15" s="658"/>
      <c r="DM15" s="658"/>
      <c r="DN15" s="658"/>
      <c r="DO15" s="658"/>
      <c r="DP15" s="659"/>
      <c r="DQ15" s="663">
        <v>283845</v>
      </c>
      <c r="DR15" s="658"/>
      <c r="DS15" s="658"/>
      <c r="DT15" s="658"/>
      <c r="DU15" s="658"/>
      <c r="DV15" s="658"/>
      <c r="DW15" s="658"/>
      <c r="DX15" s="658"/>
      <c r="DY15" s="658"/>
      <c r="DZ15" s="658"/>
      <c r="EA15" s="658"/>
      <c r="EB15" s="658"/>
      <c r="EC15" s="694"/>
    </row>
    <row r="16" spans="2:143" ht="11.25" customHeight="1" x14ac:dyDescent="0.15">
      <c r="B16" s="654" t="s">
        <v>263</v>
      </c>
      <c r="C16" s="655"/>
      <c r="D16" s="655"/>
      <c r="E16" s="655"/>
      <c r="F16" s="655"/>
      <c r="G16" s="655"/>
      <c r="H16" s="655"/>
      <c r="I16" s="655"/>
      <c r="J16" s="655"/>
      <c r="K16" s="655"/>
      <c r="L16" s="655"/>
      <c r="M16" s="655"/>
      <c r="N16" s="655"/>
      <c r="O16" s="655"/>
      <c r="P16" s="655"/>
      <c r="Q16" s="656"/>
      <c r="R16" s="657">
        <v>5168</v>
      </c>
      <c r="S16" s="658"/>
      <c r="T16" s="658"/>
      <c r="U16" s="658"/>
      <c r="V16" s="658"/>
      <c r="W16" s="658"/>
      <c r="X16" s="658"/>
      <c r="Y16" s="659"/>
      <c r="Z16" s="695">
        <v>0.1</v>
      </c>
      <c r="AA16" s="695"/>
      <c r="AB16" s="695"/>
      <c r="AC16" s="695"/>
      <c r="AD16" s="696">
        <v>5168</v>
      </c>
      <c r="AE16" s="696"/>
      <c r="AF16" s="696"/>
      <c r="AG16" s="696"/>
      <c r="AH16" s="696"/>
      <c r="AI16" s="696"/>
      <c r="AJ16" s="696"/>
      <c r="AK16" s="696"/>
      <c r="AL16" s="660">
        <v>0.2</v>
      </c>
      <c r="AM16" s="661"/>
      <c r="AN16" s="661"/>
      <c r="AO16" s="697"/>
      <c r="AP16" s="654" t="s">
        <v>264</v>
      </c>
      <c r="AQ16" s="655"/>
      <c r="AR16" s="655"/>
      <c r="AS16" s="655"/>
      <c r="AT16" s="655"/>
      <c r="AU16" s="655"/>
      <c r="AV16" s="655"/>
      <c r="AW16" s="655"/>
      <c r="AX16" s="655"/>
      <c r="AY16" s="655"/>
      <c r="AZ16" s="655"/>
      <c r="BA16" s="655"/>
      <c r="BB16" s="655"/>
      <c r="BC16" s="655"/>
      <c r="BD16" s="655"/>
      <c r="BE16" s="655"/>
      <c r="BF16" s="656"/>
      <c r="BG16" s="657" t="s">
        <v>128</v>
      </c>
      <c r="BH16" s="658"/>
      <c r="BI16" s="658"/>
      <c r="BJ16" s="658"/>
      <c r="BK16" s="658"/>
      <c r="BL16" s="658"/>
      <c r="BM16" s="658"/>
      <c r="BN16" s="659"/>
      <c r="BO16" s="695" t="s">
        <v>245</v>
      </c>
      <c r="BP16" s="695"/>
      <c r="BQ16" s="695"/>
      <c r="BR16" s="695"/>
      <c r="BS16" s="696" t="s">
        <v>245</v>
      </c>
      <c r="BT16" s="696"/>
      <c r="BU16" s="696"/>
      <c r="BV16" s="696"/>
      <c r="BW16" s="696"/>
      <c r="BX16" s="696"/>
      <c r="BY16" s="696"/>
      <c r="BZ16" s="696"/>
      <c r="CA16" s="696"/>
      <c r="CB16" s="731"/>
      <c r="CD16" s="654" t="s">
        <v>265</v>
      </c>
      <c r="CE16" s="655"/>
      <c r="CF16" s="655"/>
      <c r="CG16" s="655"/>
      <c r="CH16" s="655"/>
      <c r="CI16" s="655"/>
      <c r="CJ16" s="655"/>
      <c r="CK16" s="655"/>
      <c r="CL16" s="655"/>
      <c r="CM16" s="655"/>
      <c r="CN16" s="655"/>
      <c r="CO16" s="655"/>
      <c r="CP16" s="655"/>
      <c r="CQ16" s="656"/>
      <c r="CR16" s="657">
        <v>5</v>
      </c>
      <c r="CS16" s="658"/>
      <c r="CT16" s="658"/>
      <c r="CU16" s="658"/>
      <c r="CV16" s="658"/>
      <c r="CW16" s="658"/>
      <c r="CX16" s="658"/>
      <c r="CY16" s="659"/>
      <c r="CZ16" s="695">
        <v>0</v>
      </c>
      <c r="DA16" s="695"/>
      <c r="DB16" s="695"/>
      <c r="DC16" s="695"/>
      <c r="DD16" s="663" t="s">
        <v>128</v>
      </c>
      <c r="DE16" s="658"/>
      <c r="DF16" s="658"/>
      <c r="DG16" s="658"/>
      <c r="DH16" s="658"/>
      <c r="DI16" s="658"/>
      <c r="DJ16" s="658"/>
      <c r="DK16" s="658"/>
      <c r="DL16" s="658"/>
      <c r="DM16" s="658"/>
      <c r="DN16" s="658"/>
      <c r="DO16" s="658"/>
      <c r="DP16" s="659"/>
      <c r="DQ16" s="663">
        <v>5</v>
      </c>
      <c r="DR16" s="658"/>
      <c r="DS16" s="658"/>
      <c r="DT16" s="658"/>
      <c r="DU16" s="658"/>
      <c r="DV16" s="658"/>
      <c r="DW16" s="658"/>
      <c r="DX16" s="658"/>
      <c r="DY16" s="658"/>
      <c r="DZ16" s="658"/>
      <c r="EA16" s="658"/>
      <c r="EB16" s="658"/>
      <c r="EC16" s="694"/>
    </row>
    <row r="17" spans="2:133" ht="11.25" customHeight="1" x14ac:dyDescent="0.15">
      <c r="B17" s="654" t="s">
        <v>266</v>
      </c>
      <c r="C17" s="655"/>
      <c r="D17" s="655"/>
      <c r="E17" s="655"/>
      <c r="F17" s="655"/>
      <c r="G17" s="655"/>
      <c r="H17" s="655"/>
      <c r="I17" s="655"/>
      <c r="J17" s="655"/>
      <c r="K17" s="655"/>
      <c r="L17" s="655"/>
      <c r="M17" s="655"/>
      <c r="N17" s="655"/>
      <c r="O17" s="655"/>
      <c r="P17" s="655"/>
      <c r="Q17" s="656"/>
      <c r="R17" s="657">
        <v>5124</v>
      </c>
      <c r="S17" s="658"/>
      <c r="T17" s="658"/>
      <c r="U17" s="658"/>
      <c r="V17" s="658"/>
      <c r="W17" s="658"/>
      <c r="X17" s="658"/>
      <c r="Y17" s="659"/>
      <c r="Z17" s="695">
        <v>0.1</v>
      </c>
      <c r="AA17" s="695"/>
      <c r="AB17" s="695"/>
      <c r="AC17" s="695"/>
      <c r="AD17" s="696">
        <v>5124</v>
      </c>
      <c r="AE17" s="696"/>
      <c r="AF17" s="696"/>
      <c r="AG17" s="696"/>
      <c r="AH17" s="696"/>
      <c r="AI17" s="696"/>
      <c r="AJ17" s="696"/>
      <c r="AK17" s="696"/>
      <c r="AL17" s="660">
        <v>0.2</v>
      </c>
      <c r="AM17" s="661"/>
      <c r="AN17" s="661"/>
      <c r="AO17" s="697"/>
      <c r="AP17" s="654" t="s">
        <v>267</v>
      </c>
      <c r="AQ17" s="655"/>
      <c r="AR17" s="655"/>
      <c r="AS17" s="655"/>
      <c r="AT17" s="655"/>
      <c r="AU17" s="655"/>
      <c r="AV17" s="655"/>
      <c r="AW17" s="655"/>
      <c r="AX17" s="655"/>
      <c r="AY17" s="655"/>
      <c r="AZ17" s="655"/>
      <c r="BA17" s="655"/>
      <c r="BB17" s="655"/>
      <c r="BC17" s="655"/>
      <c r="BD17" s="655"/>
      <c r="BE17" s="655"/>
      <c r="BF17" s="656"/>
      <c r="BG17" s="657" t="s">
        <v>245</v>
      </c>
      <c r="BH17" s="658"/>
      <c r="BI17" s="658"/>
      <c r="BJ17" s="658"/>
      <c r="BK17" s="658"/>
      <c r="BL17" s="658"/>
      <c r="BM17" s="658"/>
      <c r="BN17" s="659"/>
      <c r="BO17" s="695" t="s">
        <v>128</v>
      </c>
      <c r="BP17" s="695"/>
      <c r="BQ17" s="695"/>
      <c r="BR17" s="695"/>
      <c r="BS17" s="696" t="s">
        <v>128</v>
      </c>
      <c r="BT17" s="696"/>
      <c r="BU17" s="696"/>
      <c r="BV17" s="696"/>
      <c r="BW17" s="696"/>
      <c r="BX17" s="696"/>
      <c r="BY17" s="696"/>
      <c r="BZ17" s="696"/>
      <c r="CA17" s="696"/>
      <c r="CB17" s="731"/>
      <c r="CD17" s="654" t="s">
        <v>268</v>
      </c>
      <c r="CE17" s="655"/>
      <c r="CF17" s="655"/>
      <c r="CG17" s="655"/>
      <c r="CH17" s="655"/>
      <c r="CI17" s="655"/>
      <c r="CJ17" s="655"/>
      <c r="CK17" s="655"/>
      <c r="CL17" s="655"/>
      <c r="CM17" s="655"/>
      <c r="CN17" s="655"/>
      <c r="CO17" s="655"/>
      <c r="CP17" s="655"/>
      <c r="CQ17" s="656"/>
      <c r="CR17" s="657">
        <v>404320</v>
      </c>
      <c r="CS17" s="658"/>
      <c r="CT17" s="658"/>
      <c r="CU17" s="658"/>
      <c r="CV17" s="658"/>
      <c r="CW17" s="658"/>
      <c r="CX17" s="658"/>
      <c r="CY17" s="659"/>
      <c r="CZ17" s="695">
        <v>6.5</v>
      </c>
      <c r="DA17" s="695"/>
      <c r="DB17" s="695"/>
      <c r="DC17" s="695"/>
      <c r="DD17" s="663" t="s">
        <v>245</v>
      </c>
      <c r="DE17" s="658"/>
      <c r="DF17" s="658"/>
      <c r="DG17" s="658"/>
      <c r="DH17" s="658"/>
      <c r="DI17" s="658"/>
      <c r="DJ17" s="658"/>
      <c r="DK17" s="658"/>
      <c r="DL17" s="658"/>
      <c r="DM17" s="658"/>
      <c r="DN17" s="658"/>
      <c r="DO17" s="658"/>
      <c r="DP17" s="659"/>
      <c r="DQ17" s="663">
        <v>369387</v>
      </c>
      <c r="DR17" s="658"/>
      <c r="DS17" s="658"/>
      <c r="DT17" s="658"/>
      <c r="DU17" s="658"/>
      <c r="DV17" s="658"/>
      <c r="DW17" s="658"/>
      <c r="DX17" s="658"/>
      <c r="DY17" s="658"/>
      <c r="DZ17" s="658"/>
      <c r="EA17" s="658"/>
      <c r="EB17" s="658"/>
      <c r="EC17" s="694"/>
    </row>
    <row r="18" spans="2:133" ht="11.25" customHeight="1" x14ac:dyDescent="0.15">
      <c r="B18" s="654" t="s">
        <v>269</v>
      </c>
      <c r="C18" s="655"/>
      <c r="D18" s="655"/>
      <c r="E18" s="655"/>
      <c r="F18" s="655"/>
      <c r="G18" s="655"/>
      <c r="H18" s="655"/>
      <c r="I18" s="655"/>
      <c r="J18" s="655"/>
      <c r="K18" s="655"/>
      <c r="L18" s="655"/>
      <c r="M18" s="655"/>
      <c r="N18" s="655"/>
      <c r="O18" s="655"/>
      <c r="P18" s="655"/>
      <c r="Q18" s="656"/>
      <c r="R18" s="657">
        <v>1347</v>
      </c>
      <c r="S18" s="658"/>
      <c r="T18" s="658"/>
      <c r="U18" s="658"/>
      <c r="V18" s="658"/>
      <c r="W18" s="658"/>
      <c r="X18" s="658"/>
      <c r="Y18" s="659"/>
      <c r="Z18" s="695">
        <v>0</v>
      </c>
      <c r="AA18" s="695"/>
      <c r="AB18" s="695"/>
      <c r="AC18" s="695"/>
      <c r="AD18" s="696">
        <v>1347</v>
      </c>
      <c r="AE18" s="696"/>
      <c r="AF18" s="696"/>
      <c r="AG18" s="696"/>
      <c r="AH18" s="696"/>
      <c r="AI18" s="696"/>
      <c r="AJ18" s="696"/>
      <c r="AK18" s="696"/>
      <c r="AL18" s="660">
        <v>0.1</v>
      </c>
      <c r="AM18" s="661"/>
      <c r="AN18" s="661"/>
      <c r="AO18" s="697"/>
      <c r="AP18" s="654" t="s">
        <v>270</v>
      </c>
      <c r="AQ18" s="655"/>
      <c r="AR18" s="655"/>
      <c r="AS18" s="655"/>
      <c r="AT18" s="655"/>
      <c r="AU18" s="655"/>
      <c r="AV18" s="655"/>
      <c r="AW18" s="655"/>
      <c r="AX18" s="655"/>
      <c r="AY18" s="655"/>
      <c r="AZ18" s="655"/>
      <c r="BA18" s="655"/>
      <c r="BB18" s="655"/>
      <c r="BC18" s="655"/>
      <c r="BD18" s="655"/>
      <c r="BE18" s="655"/>
      <c r="BF18" s="656"/>
      <c r="BG18" s="657" t="s">
        <v>128</v>
      </c>
      <c r="BH18" s="658"/>
      <c r="BI18" s="658"/>
      <c r="BJ18" s="658"/>
      <c r="BK18" s="658"/>
      <c r="BL18" s="658"/>
      <c r="BM18" s="658"/>
      <c r="BN18" s="659"/>
      <c r="BO18" s="695" t="s">
        <v>137</v>
      </c>
      <c r="BP18" s="695"/>
      <c r="BQ18" s="695"/>
      <c r="BR18" s="695"/>
      <c r="BS18" s="696" t="s">
        <v>128</v>
      </c>
      <c r="BT18" s="696"/>
      <c r="BU18" s="696"/>
      <c r="BV18" s="696"/>
      <c r="BW18" s="696"/>
      <c r="BX18" s="696"/>
      <c r="BY18" s="696"/>
      <c r="BZ18" s="696"/>
      <c r="CA18" s="696"/>
      <c r="CB18" s="731"/>
      <c r="CD18" s="654" t="s">
        <v>271</v>
      </c>
      <c r="CE18" s="655"/>
      <c r="CF18" s="655"/>
      <c r="CG18" s="655"/>
      <c r="CH18" s="655"/>
      <c r="CI18" s="655"/>
      <c r="CJ18" s="655"/>
      <c r="CK18" s="655"/>
      <c r="CL18" s="655"/>
      <c r="CM18" s="655"/>
      <c r="CN18" s="655"/>
      <c r="CO18" s="655"/>
      <c r="CP18" s="655"/>
      <c r="CQ18" s="656"/>
      <c r="CR18" s="657" t="s">
        <v>128</v>
      </c>
      <c r="CS18" s="658"/>
      <c r="CT18" s="658"/>
      <c r="CU18" s="658"/>
      <c r="CV18" s="658"/>
      <c r="CW18" s="658"/>
      <c r="CX18" s="658"/>
      <c r="CY18" s="659"/>
      <c r="CZ18" s="695" t="s">
        <v>128</v>
      </c>
      <c r="DA18" s="695"/>
      <c r="DB18" s="695"/>
      <c r="DC18" s="695"/>
      <c r="DD18" s="663" t="s">
        <v>137</v>
      </c>
      <c r="DE18" s="658"/>
      <c r="DF18" s="658"/>
      <c r="DG18" s="658"/>
      <c r="DH18" s="658"/>
      <c r="DI18" s="658"/>
      <c r="DJ18" s="658"/>
      <c r="DK18" s="658"/>
      <c r="DL18" s="658"/>
      <c r="DM18" s="658"/>
      <c r="DN18" s="658"/>
      <c r="DO18" s="658"/>
      <c r="DP18" s="659"/>
      <c r="DQ18" s="663" t="s">
        <v>128</v>
      </c>
      <c r="DR18" s="658"/>
      <c r="DS18" s="658"/>
      <c r="DT18" s="658"/>
      <c r="DU18" s="658"/>
      <c r="DV18" s="658"/>
      <c r="DW18" s="658"/>
      <c r="DX18" s="658"/>
      <c r="DY18" s="658"/>
      <c r="DZ18" s="658"/>
      <c r="EA18" s="658"/>
      <c r="EB18" s="658"/>
      <c r="EC18" s="694"/>
    </row>
    <row r="19" spans="2:133" ht="11.25" customHeight="1" x14ac:dyDescent="0.15">
      <c r="B19" s="654" t="s">
        <v>272</v>
      </c>
      <c r="C19" s="655"/>
      <c r="D19" s="655"/>
      <c r="E19" s="655"/>
      <c r="F19" s="655"/>
      <c r="G19" s="655"/>
      <c r="H19" s="655"/>
      <c r="I19" s="655"/>
      <c r="J19" s="655"/>
      <c r="K19" s="655"/>
      <c r="L19" s="655"/>
      <c r="M19" s="655"/>
      <c r="N19" s="655"/>
      <c r="O19" s="655"/>
      <c r="P19" s="655"/>
      <c r="Q19" s="656"/>
      <c r="R19" s="657">
        <v>1347</v>
      </c>
      <c r="S19" s="658"/>
      <c r="T19" s="658"/>
      <c r="U19" s="658"/>
      <c r="V19" s="658"/>
      <c r="W19" s="658"/>
      <c r="X19" s="658"/>
      <c r="Y19" s="659"/>
      <c r="Z19" s="695">
        <v>0</v>
      </c>
      <c r="AA19" s="695"/>
      <c r="AB19" s="695"/>
      <c r="AC19" s="695"/>
      <c r="AD19" s="696">
        <v>1347</v>
      </c>
      <c r="AE19" s="696"/>
      <c r="AF19" s="696"/>
      <c r="AG19" s="696"/>
      <c r="AH19" s="696"/>
      <c r="AI19" s="696"/>
      <c r="AJ19" s="696"/>
      <c r="AK19" s="696"/>
      <c r="AL19" s="660">
        <v>0.1</v>
      </c>
      <c r="AM19" s="661"/>
      <c r="AN19" s="661"/>
      <c r="AO19" s="697"/>
      <c r="AP19" s="654" t="s">
        <v>273</v>
      </c>
      <c r="AQ19" s="655"/>
      <c r="AR19" s="655"/>
      <c r="AS19" s="655"/>
      <c r="AT19" s="655"/>
      <c r="AU19" s="655"/>
      <c r="AV19" s="655"/>
      <c r="AW19" s="655"/>
      <c r="AX19" s="655"/>
      <c r="AY19" s="655"/>
      <c r="AZ19" s="655"/>
      <c r="BA19" s="655"/>
      <c r="BB19" s="655"/>
      <c r="BC19" s="655"/>
      <c r="BD19" s="655"/>
      <c r="BE19" s="655"/>
      <c r="BF19" s="656"/>
      <c r="BG19" s="657">
        <v>8957</v>
      </c>
      <c r="BH19" s="658"/>
      <c r="BI19" s="658"/>
      <c r="BJ19" s="658"/>
      <c r="BK19" s="658"/>
      <c r="BL19" s="658"/>
      <c r="BM19" s="658"/>
      <c r="BN19" s="659"/>
      <c r="BO19" s="695">
        <v>2.9</v>
      </c>
      <c r="BP19" s="695"/>
      <c r="BQ19" s="695"/>
      <c r="BR19" s="695"/>
      <c r="BS19" s="696" t="s">
        <v>128</v>
      </c>
      <c r="BT19" s="696"/>
      <c r="BU19" s="696"/>
      <c r="BV19" s="696"/>
      <c r="BW19" s="696"/>
      <c r="BX19" s="696"/>
      <c r="BY19" s="696"/>
      <c r="BZ19" s="696"/>
      <c r="CA19" s="696"/>
      <c r="CB19" s="731"/>
      <c r="CD19" s="654" t="s">
        <v>274</v>
      </c>
      <c r="CE19" s="655"/>
      <c r="CF19" s="655"/>
      <c r="CG19" s="655"/>
      <c r="CH19" s="655"/>
      <c r="CI19" s="655"/>
      <c r="CJ19" s="655"/>
      <c r="CK19" s="655"/>
      <c r="CL19" s="655"/>
      <c r="CM19" s="655"/>
      <c r="CN19" s="655"/>
      <c r="CO19" s="655"/>
      <c r="CP19" s="655"/>
      <c r="CQ19" s="656"/>
      <c r="CR19" s="657" t="s">
        <v>128</v>
      </c>
      <c r="CS19" s="658"/>
      <c r="CT19" s="658"/>
      <c r="CU19" s="658"/>
      <c r="CV19" s="658"/>
      <c r="CW19" s="658"/>
      <c r="CX19" s="658"/>
      <c r="CY19" s="659"/>
      <c r="CZ19" s="695" t="s">
        <v>128</v>
      </c>
      <c r="DA19" s="695"/>
      <c r="DB19" s="695"/>
      <c r="DC19" s="695"/>
      <c r="DD19" s="663" t="s">
        <v>137</v>
      </c>
      <c r="DE19" s="658"/>
      <c r="DF19" s="658"/>
      <c r="DG19" s="658"/>
      <c r="DH19" s="658"/>
      <c r="DI19" s="658"/>
      <c r="DJ19" s="658"/>
      <c r="DK19" s="658"/>
      <c r="DL19" s="658"/>
      <c r="DM19" s="658"/>
      <c r="DN19" s="658"/>
      <c r="DO19" s="658"/>
      <c r="DP19" s="659"/>
      <c r="DQ19" s="663" t="s">
        <v>128</v>
      </c>
      <c r="DR19" s="658"/>
      <c r="DS19" s="658"/>
      <c r="DT19" s="658"/>
      <c r="DU19" s="658"/>
      <c r="DV19" s="658"/>
      <c r="DW19" s="658"/>
      <c r="DX19" s="658"/>
      <c r="DY19" s="658"/>
      <c r="DZ19" s="658"/>
      <c r="EA19" s="658"/>
      <c r="EB19" s="658"/>
      <c r="EC19" s="694"/>
    </row>
    <row r="20" spans="2:133" ht="11.25" customHeight="1" x14ac:dyDescent="0.15">
      <c r="B20" s="732" t="s">
        <v>275</v>
      </c>
      <c r="C20" s="733"/>
      <c r="D20" s="733"/>
      <c r="E20" s="733"/>
      <c r="F20" s="733"/>
      <c r="G20" s="733"/>
      <c r="H20" s="733"/>
      <c r="I20" s="733"/>
      <c r="J20" s="733"/>
      <c r="K20" s="733"/>
      <c r="L20" s="733"/>
      <c r="M20" s="733"/>
      <c r="N20" s="733"/>
      <c r="O20" s="733"/>
      <c r="P20" s="733"/>
      <c r="Q20" s="734"/>
      <c r="R20" s="657" t="s">
        <v>245</v>
      </c>
      <c r="S20" s="658"/>
      <c r="T20" s="658"/>
      <c r="U20" s="658"/>
      <c r="V20" s="658"/>
      <c r="W20" s="658"/>
      <c r="X20" s="658"/>
      <c r="Y20" s="659"/>
      <c r="Z20" s="695" t="s">
        <v>137</v>
      </c>
      <c r="AA20" s="695"/>
      <c r="AB20" s="695"/>
      <c r="AC20" s="695"/>
      <c r="AD20" s="696" t="s">
        <v>128</v>
      </c>
      <c r="AE20" s="696"/>
      <c r="AF20" s="696"/>
      <c r="AG20" s="696"/>
      <c r="AH20" s="696"/>
      <c r="AI20" s="696"/>
      <c r="AJ20" s="696"/>
      <c r="AK20" s="696"/>
      <c r="AL20" s="660" t="s">
        <v>128</v>
      </c>
      <c r="AM20" s="661"/>
      <c r="AN20" s="661"/>
      <c r="AO20" s="697"/>
      <c r="AP20" s="654" t="s">
        <v>276</v>
      </c>
      <c r="AQ20" s="655"/>
      <c r="AR20" s="655"/>
      <c r="AS20" s="655"/>
      <c r="AT20" s="655"/>
      <c r="AU20" s="655"/>
      <c r="AV20" s="655"/>
      <c r="AW20" s="655"/>
      <c r="AX20" s="655"/>
      <c r="AY20" s="655"/>
      <c r="AZ20" s="655"/>
      <c r="BA20" s="655"/>
      <c r="BB20" s="655"/>
      <c r="BC20" s="655"/>
      <c r="BD20" s="655"/>
      <c r="BE20" s="655"/>
      <c r="BF20" s="656"/>
      <c r="BG20" s="657">
        <v>8957</v>
      </c>
      <c r="BH20" s="658"/>
      <c r="BI20" s="658"/>
      <c r="BJ20" s="658"/>
      <c r="BK20" s="658"/>
      <c r="BL20" s="658"/>
      <c r="BM20" s="658"/>
      <c r="BN20" s="659"/>
      <c r="BO20" s="695">
        <v>2.9</v>
      </c>
      <c r="BP20" s="695"/>
      <c r="BQ20" s="695"/>
      <c r="BR20" s="695"/>
      <c r="BS20" s="696" t="s">
        <v>128</v>
      </c>
      <c r="BT20" s="696"/>
      <c r="BU20" s="696"/>
      <c r="BV20" s="696"/>
      <c r="BW20" s="696"/>
      <c r="BX20" s="696"/>
      <c r="BY20" s="696"/>
      <c r="BZ20" s="696"/>
      <c r="CA20" s="696"/>
      <c r="CB20" s="731"/>
      <c r="CD20" s="654" t="s">
        <v>277</v>
      </c>
      <c r="CE20" s="655"/>
      <c r="CF20" s="655"/>
      <c r="CG20" s="655"/>
      <c r="CH20" s="655"/>
      <c r="CI20" s="655"/>
      <c r="CJ20" s="655"/>
      <c r="CK20" s="655"/>
      <c r="CL20" s="655"/>
      <c r="CM20" s="655"/>
      <c r="CN20" s="655"/>
      <c r="CO20" s="655"/>
      <c r="CP20" s="655"/>
      <c r="CQ20" s="656"/>
      <c r="CR20" s="657">
        <v>6187265</v>
      </c>
      <c r="CS20" s="658"/>
      <c r="CT20" s="658"/>
      <c r="CU20" s="658"/>
      <c r="CV20" s="658"/>
      <c r="CW20" s="658"/>
      <c r="CX20" s="658"/>
      <c r="CY20" s="659"/>
      <c r="CZ20" s="695">
        <v>100</v>
      </c>
      <c r="DA20" s="695"/>
      <c r="DB20" s="695"/>
      <c r="DC20" s="695"/>
      <c r="DD20" s="663">
        <v>1116741</v>
      </c>
      <c r="DE20" s="658"/>
      <c r="DF20" s="658"/>
      <c r="DG20" s="658"/>
      <c r="DH20" s="658"/>
      <c r="DI20" s="658"/>
      <c r="DJ20" s="658"/>
      <c r="DK20" s="658"/>
      <c r="DL20" s="658"/>
      <c r="DM20" s="658"/>
      <c r="DN20" s="658"/>
      <c r="DO20" s="658"/>
      <c r="DP20" s="659"/>
      <c r="DQ20" s="663">
        <v>3421293</v>
      </c>
      <c r="DR20" s="658"/>
      <c r="DS20" s="658"/>
      <c r="DT20" s="658"/>
      <c r="DU20" s="658"/>
      <c r="DV20" s="658"/>
      <c r="DW20" s="658"/>
      <c r="DX20" s="658"/>
      <c r="DY20" s="658"/>
      <c r="DZ20" s="658"/>
      <c r="EA20" s="658"/>
      <c r="EB20" s="658"/>
      <c r="EC20" s="694"/>
    </row>
    <row r="21" spans="2:133" ht="11.25" customHeight="1" x14ac:dyDescent="0.15">
      <c r="B21" s="654" t="s">
        <v>278</v>
      </c>
      <c r="C21" s="655"/>
      <c r="D21" s="655"/>
      <c r="E21" s="655"/>
      <c r="F21" s="655"/>
      <c r="G21" s="655"/>
      <c r="H21" s="655"/>
      <c r="I21" s="655"/>
      <c r="J21" s="655"/>
      <c r="K21" s="655"/>
      <c r="L21" s="655"/>
      <c r="M21" s="655"/>
      <c r="N21" s="655"/>
      <c r="O21" s="655"/>
      <c r="P21" s="655"/>
      <c r="Q21" s="656"/>
      <c r="R21" s="657">
        <v>2584747</v>
      </c>
      <c r="S21" s="658"/>
      <c r="T21" s="658"/>
      <c r="U21" s="658"/>
      <c r="V21" s="658"/>
      <c r="W21" s="658"/>
      <c r="X21" s="658"/>
      <c r="Y21" s="659"/>
      <c r="Z21" s="695">
        <v>40.4</v>
      </c>
      <c r="AA21" s="695"/>
      <c r="AB21" s="695"/>
      <c r="AC21" s="695"/>
      <c r="AD21" s="696">
        <v>2202497</v>
      </c>
      <c r="AE21" s="696"/>
      <c r="AF21" s="696"/>
      <c r="AG21" s="696"/>
      <c r="AH21" s="696"/>
      <c r="AI21" s="696"/>
      <c r="AJ21" s="696"/>
      <c r="AK21" s="696"/>
      <c r="AL21" s="660">
        <v>82.1</v>
      </c>
      <c r="AM21" s="661"/>
      <c r="AN21" s="661"/>
      <c r="AO21" s="697"/>
      <c r="AP21" s="654" t="s">
        <v>279</v>
      </c>
      <c r="AQ21" s="735"/>
      <c r="AR21" s="735"/>
      <c r="AS21" s="735"/>
      <c r="AT21" s="735"/>
      <c r="AU21" s="735"/>
      <c r="AV21" s="735"/>
      <c r="AW21" s="735"/>
      <c r="AX21" s="735"/>
      <c r="AY21" s="735"/>
      <c r="AZ21" s="735"/>
      <c r="BA21" s="735"/>
      <c r="BB21" s="735"/>
      <c r="BC21" s="735"/>
      <c r="BD21" s="735"/>
      <c r="BE21" s="735"/>
      <c r="BF21" s="736"/>
      <c r="BG21" s="657">
        <v>8957</v>
      </c>
      <c r="BH21" s="658"/>
      <c r="BI21" s="658"/>
      <c r="BJ21" s="658"/>
      <c r="BK21" s="658"/>
      <c r="BL21" s="658"/>
      <c r="BM21" s="658"/>
      <c r="BN21" s="659"/>
      <c r="BO21" s="695">
        <v>2.9</v>
      </c>
      <c r="BP21" s="695"/>
      <c r="BQ21" s="695"/>
      <c r="BR21" s="695"/>
      <c r="BS21" s="696" t="s">
        <v>128</v>
      </c>
      <c r="BT21" s="696"/>
      <c r="BU21" s="696"/>
      <c r="BV21" s="696"/>
      <c r="BW21" s="696"/>
      <c r="BX21" s="696"/>
      <c r="BY21" s="696"/>
      <c r="BZ21" s="696"/>
      <c r="CA21" s="696"/>
      <c r="CB21" s="731"/>
      <c r="CD21" s="638"/>
      <c r="CE21" s="639"/>
      <c r="CF21" s="639"/>
      <c r="CG21" s="639"/>
      <c r="CH21" s="639"/>
      <c r="CI21" s="639"/>
      <c r="CJ21" s="639"/>
      <c r="CK21" s="639"/>
      <c r="CL21" s="639"/>
      <c r="CM21" s="639"/>
      <c r="CN21" s="639"/>
      <c r="CO21" s="639"/>
      <c r="CP21" s="639"/>
      <c r="CQ21" s="640"/>
      <c r="CR21" s="742"/>
      <c r="CS21" s="743"/>
      <c r="CT21" s="743"/>
      <c r="CU21" s="743"/>
      <c r="CV21" s="743"/>
      <c r="CW21" s="743"/>
      <c r="CX21" s="743"/>
      <c r="CY21" s="744"/>
      <c r="CZ21" s="745"/>
      <c r="DA21" s="745"/>
      <c r="DB21" s="745"/>
      <c r="DC21" s="745"/>
      <c r="DD21" s="746"/>
      <c r="DE21" s="743"/>
      <c r="DF21" s="743"/>
      <c r="DG21" s="743"/>
      <c r="DH21" s="743"/>
      <c r="DI21" s="743"/>
      <c r="DJ21" s="743"/>
      <c r="DK21" s="743"/>
      <c r="DL21" s="743"/>
      <c r="DM21" s="743"/>
      <c r="DN21" s="743"/>
      <c r="DO21" s="743"/>
      <c r="DP21" s="744"/>
      <c r="DQ21" s="746"/>
      <c r="DR21" s="743"/>
      <c r="DS21" s="743"/>
      <c r="DT21" s="743"/>
      <c r="DU21" s="743"/>
      <c r="DV21" s="743"/>
      <c r="DW21" s="743"/>
      <c r="DX21" s="743"/>
      <c r="DY21" s="743"/>
      <c r="DZ21" s="743"/>
      <c r="EA21" s="743"/>
      <c r="EB21" s="743"/>
      <c r="EC21" s="750"/>
    </row>
    <row r="22" spans="2:133" ht="11.25" customHeight="1" x14ac:dyDescent="0.15">
      <c r="B22" s="654" t="s">
        <v>280</v>
      </c>
      <c r="C22" s="655"/>
      <c r="D22" s="655"/>
      <c r="E22" s="655"/>
      <c r="F22" s="655"/>
      <c r="G22" s="655"/>
      <c r="H22" s="655"/>
      <c r="I22" s="655"/>
      <c r="J22" s="655"/>
      <c r="K22" s="655"/>
      <c r="L22" s="655"/>
      <c r="M22" s="655"/>
      <c r="N22" s="655"/>
      <c r="O22" s="655"/>
      <c r="P22" s="655"/>
      <c r="Q22" s="656"/>
      <c r="R22" s="657">
        <v>2202497</v>
      </c>
      <c r="S22" s="658"/>
      <c r="T22" s="658"/>
      <c r="U22" s="658"/>
      <c r="V22" s="658"/>
      <c r="W22" s="658"/>
      <c r="X22" s="658"/>
      <c r="Y22" s="659"/>
      <c r="Z22" s="695">
        <v>34.4</v>
      </c>
      <c r="AA22" s="695"/>
      <c r="AB22" s="695"/>
      <c r="AC22" s="695"/>
      <c r="AD22" s="696">
        <v>2202497</v>
      </c>
      <c r="AE22" s="696"/>
      <c r="AF22" s="696"/>
      <c r="AG22" s="696"/>
      <c r="AH22" s="696"/>
      <c r="AI22" s="696"/>
      <c r="AJ22" s="696"/>
      <c r="AK22" s="696"/>
      <c r="AL22" s="660">
        <v>82.1</v>
      </c>
      <c r="AM22" s="661"/>
      <c r="AN22" s="661"/>
      <c r="AO22" s="697"/>
      <c r="AP22" s="654" t="s">
        <v>281</v>
      </c>
      <c r="AQ22" s="735"/>
      <c r="AR22" s="735"/>
      <c r="AS22" s="735"/>
      <c r="AT22" s="735"/>
      <c r="AU22" s="735"/>
      <c r="AV22" s="735"/>
      <c r="AW22" s="735"/>
      <c r="AX22" s="735"/>
      <c r="AY22" s="735"/>
      <c r="AZ22" s="735"/>
      <c r="BA22" s="735"/>
      <c r="BB22" s="735"/>
      <c r="BC22" s="735"/>
      <c r="BD22" s="735"/>
      <c r="BE22" s="735"/>
      <c r="BF22" s="736"/>
      <c r="BG22" s="657" t="s">
        <v>128</v>
      </c>
      <c r="BH22" s="658"/>
      <c r="BI22" s="658"/>
      <c r="BJ22" s="658"/>
      <c r="BK22" s="658"/>
      <c r="BL22" s="658"/>
      <c r="BM22" s="658"/>
      <c r="BN22" s="659"/>
      <c r="BO22" s="695" t="s">
        <v>128</v>
      </c>
      <c r="BP22" s="695"/>
      <c r="BQ22" s="695"/>
      <c r="BR22" s="695"/>
      <c r="BS22" s="696" t="s">
        <v>128</v>
      </c>
      <c r="BT22" s="696"/>
      <c r="BU22" s="696"/>
      <c r="BV22" s="696"/>
      <c r="BW22" s="696"/>
      <c r="BX22" s="696"/>
      <c r="BY22" s="696"/>
      <c r="BZ22" s="696"/>
      <c r="CA22" s="696"/>
      <c r="CB22" s="731"/>
      <c r="CD22" s="715" t="s">
        <v>282</v>
      </c>
      <c r="CE22" s="716"/>
      <c r="CF22" s="716"/>
      <c r="CG22" s="716"/>
      <c r="CH22" s="716"/>
      <c r="CI22" s="716"/>
      <c r="CJ22" s="716"/>
      <c r="CK22" s="716"/>
      <c r="CL22" s="716"/>
      <c r="CM22" s="716"/>
      <c r="CN22" s="716"/>
      <c r="CO22" s="716"/>
      <c r="CP22" s="716"/>
      <c r="CQ22" s="716"/>
      <c r="CR22" s="716"/>
      <c r="CS22" s="716"/>
      <c r="CT22" s="716"/>
      <c r="CU22" s="716"/>
      <c r="CV22" s="716"/>
      <c r="CW22" s="716"/>
      <c r="CX22" s="716"/>
      <c r="CY22" s="716"/>
      <c r="CZ22" s="716"/>
      <c r="DA22" s="716"/>
      <c r="DB22" s="716"/>
      <c r="DC22" s="716"/>
      <c r="DD22" s="716"/>
      <c r="DE22" s="716"/>
      <c r="DF22" s="716"/>
      <c r="DG22" s="716"/>
      <c r="DH22" s="716"/>
      <c r="DI22" s="716"/>
      <c r="DJ22" s="716"/>
      <c r="DK22" s="716"/>
      <c r="DL22" s="716"/>
      <c r="DM22" s="716"/>
      <c r="DN22" s="716"/>
      <c r="DO22" s="716"/>
      <c r="DP22" s="716"/>
      <c r="DQ22" s="716"/>
      <c r="DR22" s="716"/>
      <c r="DS22" s="716"/>
      <c r="DT22" s="716"/>
      <c r="DU22" s="716"/>
      <c r="DV22" s="716"/>
      <c r="DW22" s="716"/>
      <c r="DX22" s="716"/>
      <c r="DY22" s="716"/>
      <c r="DZ22" s="716"/>
      <c r="EA22" s="716"/>
      <c r="EB22" s="716"/>
      <c r="EC22" s="717"/>
    </row>
    <row r="23" spans="2:133" ht="11.25" customHeight="1" x14ac:dyDescent="0.15">
      <c r="B23" s="654" t="s">
        <v>283</v>
      </c>
      <c r="C23" s="655"/>
      <c r="D23" s="655"/>
      <c r="E23" s="655"/>
      <c r="F23" s="655"/>
      <c r="G23" s="655"/>
      <c r="H23" s="655"/>
      <c r="I23" s="655"/>
      <c r="J23" s="655"/>
      <c r="K23" s="655"/>
      <c r="L23" s="655"/>
      <c r="M23" s="655"/>
      <c r="N23" s="655"/>
      <c r="O23" s="655"/>
      <c r="P23" s="655"/>
      <c r="Q23" s="656"/>
      <c r="R23" s="657">
        <v>382250</v>
      </c>
      <c r="S23" s="658"/>
      <c r="T23" s="658"/>
      <c r="U23" s="658"/>
      <c r="V23" s="658"/>
      <c r="W23" s="658"/>
      <c r="X23" s="658"/>
      <c r="Y23" s="659"/>
      <c r="Z23" s="695">
        <v>6</v>
      </c>
      <c r="AA23" s="695"/>
      <c r="AB23" s="695"/>
      <c r="AC23" s="695"/>
      <c r="AD23" s="696" t="s">
        <v>128</v>
      </c>
      <c r="AE23" s="696"/>
      <c r="AF23" s="696"/>
      <c r="AG23" s="696"/>
      <c r="AH23" s="696"/>
      <c r="AI23" s="696"/>
      <c r="AJ23" s="696"/>
      <c r="AK23" s="696"/>
      <c r="AL23" s="660" t="s">
        <v>128</v>
      </c>
      <c r="AM23" s="661"/>
      <c r="AN23" s="661"/>
      <c r="AO23" s="697"/>
      <c r="AP23" s="654" t="s">
        <v>284</v>
      </c>
      <c r="AQ23" s="735"/>
      <c r="AR23" s="735"/>
      <c r="AS23" s="735"/>
      <c r="AT23" s="735"/>
      <c r="AU23" s="735"/>
      <c r="AV23" s="735"/>
      <c r="AW23" s="735"/>
      <c r="AX23" s="735"/>
      <c r="AY23" s="735"/>
      <c r="AZ23" s="735"/>
      <c r="BA23" s="735"/>
      <c r="BB23" s="735"/>
      <c r="BC23" s="735"/>
      <c r="BD23" s="735"/>
      <c r="BE23" s="735"/>
      <c r="BF23" s="736"/>
      <c r="BG23" s="657" t="s">
        <v>245</v>
      </c>
      <c r="BH23" s="658"/>
      <c r="BI23" s="658"/>
      <c r="BJ23" s="658"/>
      <c r="BK23" s="658"/>
      <c r="BL23" s="658"/>
      <c r="BM23" s="658"/>
      <c r="BN23" s="659"/>
      <c r="BO23" s="695" t="s">
        <v>128</v>
      </c>
      <c r="BP23" s="695"/>
      <c r="BQ23" s="695"/>
      <c r="BR23" s="695"/>
      <c r="BS23" s="696" t="s">
        <v>128</v>
      </c>
      <c r="BT23" s="696"/>
      <c r="BU23" s="696"/>
      <c r="BV23" s="696"/>
      <c r="BW23" s="696"/>
      <c r="BX23" s="696"/>
      <c r="BY23" s="696"/>
      <c r="BZ23" s="696"/>
      <c r="CA23" s="696"/>
      <c r="CB23" s="731"/>
      <c r="CD23" s="715" t="s">
        <v>223</v>
      </c>
      <c r="CE23" s="716"/>
      <c r="CF23" s="716"/>
      <c r="CG23" s="716"/>
      <c r="CH23" s="716"/>
      <c r="CI23" s="716"/>
      <c r="CJ23" s="716"/>
      <c r="CK23" s="716"/>
      <c r="CL23" s="716"/>
      <c r="CM23" s="716"/>
      <c r="CN23" s="716"/>
      <c r="CO23" s="716"/>
      <c r="CP23" s="716"/>
      <c r="CQ23" s="717"/>
      <c r="CR23" s="715" t="s">
        <v>285</v>
      </c>
      <c r="CS23" s="716"/>
      <c r="CT23" s="716"/>
      <c r="CU23" s="716"/>
      <c r="CV23" s="716"/>
      <c r="CW23" s="716"/>
      <c r="CX23" s="716"/>
      <c r="CY23" s="717"/>
      <c r="CZ23" s="715" t="s">
        <v>286</v>
      </c>
      <c r="DA23" s="716"/>
      <c r="DB23" s="716"/>
      <c r="DC23" s="717"/>
      <c r="DD23" s="715" t="s">
        <v>287</v>
      </c>
      <c r="DE23" s="716"/>
      <c r="DF23" s="716"/>
      <c r="DG23" s="716"/>
      <c r="DH23" s="716"/>
      <c r="DI23" s="716"/>
      <c r="DJ23" s="716"/>
      <c r="DK23" s="717"/>
      <c r="DL23" s="747" t="s">
        <v>288</v>
      </c>
      <c r="DM23" s="748"/>
      <c r="DN23" s="748"/>
      <c r="DO23" s="748"/>
      <c r="DP23" s="748"/>
      <c r="DQ23" s="748"/>
      <c r="DR23" s="748"/>
      <c r="DS23" s="748"/>
      <c r="DT23" s="748"/>
      <c r="DU23" s="748"/>
      <c r="DV23" s="749"/>
      <c r="DW23" s="715" t="s">
        <v>289</v>
      </c>
      <c r="DX23" s="716"/>
      <c r="DY23" s="716"/>
      <c r="DZ23" s="716"/>
      <c r="EA23" s="716"/>
      <c r="EB23" s="716"/>
      <c r="EC23" s="717"/>
    </row>
    <row r="24" spans="2:133" ht="11.25" customHeight="1" x14ac:dyDescent="0.15">
      <c r="B24" s="654" t="s">
        <v>290</v>
      </c>
      <c r="C24" s="655"/>
      <c r="D24" s="655"/>
      <c r="E24" s="655"/>
      <c r="F24" s="655"/>
      <c r="G24" s="655"/>
      <c r="H24" s="655"/>
      <c r="I24" s="655"/>
      <c r="J24" s="655"/>
      <c r="K24" s="655"/>
      <c r="L24" s="655"/>
      <c r="M24" s="655"/>
      <c r="N24" s="655"/>
      <c r="O24" s="655"/>
      <c r="P24" s="655"/>
      <c r="Q24" s="656"/>
      <c r="R24" s="657" t="s">
        <v>128</v>
      </c>
      <c r="S24" s="658"/>
      <c r="T24" s="658"/>
      <c r="U24" s="658"/>
      <c r="V24" s="658"/>
      <c r="W24" s="658"/>
      <c r="X24" s="658"/>
      <c r="Y24" s="659"/>
      <c r="Z24" s="695" t="s">
        <v>137</v>
      </c>
      <c r="AA24" s="695"/>
      <c r="AB24" s="695"/>
      <c r="AC24" s="695"/>
      <c r="AD24" s="696" t="s">
        <v>128</v>
      </c>
      <c r="AE24" s="696"/>
      <c r="AF24" s="696"/>
      <c r="AG24" s="696"/>
      <c r="AH24" s="696"/>
      <c r="AI24" s="696"/>
      <c r="AJ24" s="696"/>
      <c r="AK24" s="696"/>
      <c r="AL24" s="660" t="s">
        <v>128</v>
      </c>
      <c r="AM24" s="661"/>
      <c r="AN24" s="661"/>
      <c r="AO24" s="697"/>
      <c r="AP24" s="654" t="s">
        <v>291</v>
      </c>
      <c r="AQ24" s="735"/>
      <c r="AR24" s="735"/>
      <c r="AS24" s="735"/>
      <c r="AT24" s="735"/>
      <c r="AU24" s="735"/>
      <c r="AV24" s="735"/>
      <c r="AW24" s="735"/>
      <c r="AX24" s="735"/>
      <c r="AY24" s="735"/>
      <c r="AZ24" s="735"/>
      <c r="BA24" s="735"/>
      <c r="BB24" s="735"/>
      <c r="BC24" s="735"/>
      <c r="BD24" s="735"/>
      <c r="BE24" s="735"/>
      <c r="BF24" s="736"/>
      <c r="BG24" s="657" t="s">
        <v>245</v>
      </c>
      <c r="BH24" s="658"/>
      <c r="BI24" s="658"/>
      <c r="BJ24" s="658"/>
      <c r="BK24" s="658"/>
      <c r="BL24" s="658"/>
      <c r="BM24" s="658"/>
      <c r="BN24" s="659"/>
      <c r="BO24" s="695" t="s">
        <v>128</v>
      </c>
      <c r="BP24" s="695"/>
      <c r="BQ24" s="695"/>
      <c r="BR24" s="695"/>
      <c r="BS24" s="696" t="s">
        <v>245</v>
      </c>
      <c r="BT24" s="696"/>
      <c r="BU24" s="696"/>
      <c r="BV24" s="696"/>
      <c r="BW24" s="696"/>
      <c r="BX24" s="696"/>
      <c r="BY24" s="696"/>
      <c r="BZ24" s="696"/>
      <c r="CA24" s="696"/>
      <c r="CB24" s="731"/>
      <c r="CD24" s="712" t="s">
        <v>292</v>
      </c>
      <c r="CE24" s="713"/>
      <c r="CF24" s="713"/>
      <c r="CG24" s="713"/>
      <c r="CH24" s="713"/>
      <c r="CI24" s="713"/>
      <c r="CJ24" s="713"/>
      <c r="CK24" s="713"/>
      <c r="CL24" s="713"/>
      <c r="CM24" s="713"/>
      <c r="CN24" s="713"/>
      <c r="CO24" s="713"/>
      <c r="CP24" s="713"/>
      <c r="CQ24" s="714"/>
      <c r="CR24" s="709">
        <v>1803722</v>
      </c>
      <c r="CS24" s="710"/>
      <c r="CT24" s="710"/>
      <c r="CU24" s="710"/>
      <c r="CV24" s="710"/>
      <c r="CW24" s="710"/>
      <c r="CX24" s="710"/>
      <c r="CY24" s="738"/>
      <c r="CZ24" s="739">
        <v>29.2</v>
      </c>
      <c r="DA24" s="721"/>
      <c r="DB24" s="721"/>
      <c r="DC24" s="741"/>
      <c r="DD24" s="737">
        <v>1263581</v>
      </c>
      <c r="DE24" s="710"/>
      <c r="DF24" s="710"/>
      <c r="DG24" s="710"/>
      <c r="DH24" s="710"/>
      <c r="DI24" s="710"/>
      <c r="DJ24" s="710"/>
      <c r="DK24" s="738"/>
      <c r="DL24" s="737">
        <v>1156200</v>
      </c>
      <c r="DM24" s="710"/>
      <c r="DN24" s="710"/>
      <c r="DO24" s="710"/>
      <c r="DP24" s="710"/>
      <c r="DQ24" s="710"/>
      <c r="DR24" s="710"/>
      <c r="DS24" s="710"/>
      <c r="DT24" s="710"/>
      <c r="DU24" s="710"/>
      <c r="DV24" s="738"/>
      <c r="DW24" s="739">
        <v>42.7</v>
      </c>
      <c r="DX24" s="721"/>
      <c r="DY24" s="721"/>
      <c r="DZ24" s="721"/>
      <c r="EA24" s="721"/>
      <c r="EB24" s="721"/>
      <c r="EC24" s="740"/>
    </row>
    <row r="25" spans="2:133" ht="11.25" customHeight="1" x14ac:dyDescent="0.15">
      <c r="B25" s="654" t="s">
        <v>293</v>
      </c>
      <c r="C25" s="655"/>
      <c r="D25" s="655"/>
      <c r="E25" s="655"/>
      <c r="F25" s="655"/>
      <c r="G25" s="655"/>
      <c r="H25" s="655"/>
      <c r="I25" s="655"/>
      <c r="J25" s="655"/>
      <c r="K25" s="655"/>
      <c r="L25" s="655"/>
      <c r="M25" s="655"/>
      <c r="N25" s="655"/>
      <c r="O25" s="655"/>
      <c r="P25" s="655"/>
      <c r="Q25" s="656"/>
      <c r="R25" s="657">
        <v>3054493</v>
      </c>
      <c r="S25" s="658"/>
      <c r="T25" s="658"/>
      <c r="U25" s="658"/>
      <c r="V25" s="658"/>
      <c r="W25" s="658"/>
      <c r="X25" s="658"/>
      <c r="Y25" s="659"/>
      <c r="Z25" s="695">
        <v>47.7</v>
      </c>
      <c r="AA25" s="695"/>
      <c r="AB25" s="695"/>
      <c r="AC25" s="695"/>
      <c r="AD25" s="696">
        <v>2672243</v>
      </c>
      <c r="AE25" s="696"/>
      <c r="AF25" s="696"/>
      <c r="AG25" s="696"/>
      <c r="AH25" s="696"/>
      <c r="AI25" s="696"/>
      <c r="AJ25" s="696"/>
      <c r="AK25" s="696"/>
      <c r="AL25" s="660">
        <v>99.6</v>
      </c>
      <c r="AM25" s="661"/>
      <c r="AN25" s="661"/>
      <c r="AO25" s="697"/>
      <c r="AP25" s="654" t="s">
        <v>294</v>
      </c>
      <c r="AQ25" s="735"/>
      <c r="AR25" s="735"/>
      <c r="AS25" s="735"/>
      <c r="AT25" s="735"/>
      <c r="AU25" s="735"/>
      <c r="AV25" s="735"/>
      <c r="AW25" s="735"/>
      <c r="AX25" s="735"/>
      <c r="AY25" s="735"/>
      <c r="AZ25" s="735"/>
      <c r="BA25" s="735"/>
      <c r="BB25" s="735"/>
      <c r="BC25" s="735"/>
      <c r="BD25" s="735"/>
      <c r="BE25" s="735"/>
      <c r="BF25" s="736"/>
      <c r="BG25" s="657" t="s">
        <v>128</v>
      </c>
      <c r="BH25" s="658"/>
      <c r="BI25" s="658"/>
      <c r="BJ25" s="658"/>
      <c r="BK25" s="658"/>
      <c r="BL25" s="658"/>
      <c r="BM25" s="658"/>
      <c r="BN25" s="659"/>
      <c r="BO25" s="695" t="s">
        <v>137</v>
      </c>
      <c r="BP25" s="695"/>
      <c r="BQ25" s="695"/>
      <c r="BR25" s="695"/>
      <c r="BS25" s="696" t="s">
        <v>128</v>
      </c>
      <c r="BT25" s="696"/>
      <c r="BU25" s="696"/>
      <c r="BV25" s="696"/>
      <c r="BW25" s="696"/>
      <c r="BX25" s="696"/>
      <c r="BY25" s="696"/>
      <c r="BZ25" s="696"/>
      <c r="CA25" s="696"/>
      <c r="CB25" s="731"/>
      <c r="CD25" s="654" t="s">
        <v>295</v>
      </c>
      <c r="CE25" s="655"/>
      <c r="CF25" s="655"/>
      <c r="CG25" s="655"/>
      <c r="CH25" s="655"/>
      <c r="CI25" s="655"/>
      <c r="CJ25" s="655"/>
      <c r="CK25" s="655"/>
      <c r="CL25" s="655"/>
      <c r="CM25" s="655"/>
      <c r="CN25" s="655"/>
      <c r="CO25" s="655"/>
      <c r="CP25" s="655"/>
      <c r="CQ25" s="656"/>
      <c r="CR25" s="657">
        <v>886609</v>
      </c>
      <c r="CS25" s="670"/>
      <c r="CT25" s="670"/>
      <c r="CU25" s="670"/>
      <c r="CV25" s="670"/>
      <c r="CW25" s="670"/>
      <c r="CX25" s="670"/>
      <c r="CY25" s="671"/>
      <c r="CZ25" s="660">
        <v>14.3</v>
      </c>
      <c r="DA25" s="672"/>
      <c r="DB25" s="672"/>
      <c r="DC25" s="673"/>
      <c r="DD25" s="663">
        <v>761877</v>
      </c>
      <c r="DE25" s="670"/>
      <c r="DF25" s="670"/>
      <c r="DG25" s="670"/>
      <c r="DH25" s="670"/>
      <c r="DI25" s="670"/>
      <c r="DJ25" s="670"/>
      <c r="DK25" s="671"/>
      <c r="DL25" s="663">
        <v>715506</v>
      </c>
      <c r="DM25" s="670"/>
      <c r="DN25" s="670"/>
      <c r="DO25" s="670"/>
      <c r="DP25" s="670"/>
      <c r="DQ25" s="670"/>
      <c r="DR25" s="670"/>
      <c r="DS25" s="670"/>
      <c r="DT25" s="670"/>
      <c r="DU25" s="670"/>
      <c r="DV25" s="671"/>
      <c r="DW25" s="660">
        <v>26.4</v>
      </c>
      <c r="DX25" s="672"/>
      <c r="DY25" s="672"/>
      <c r="DZ25" s="672"/>
      <c r="EA25" s="672"/>
      <c r="EB25" s="672"/>
      <c r="EC25" s="684"/>
    </row>
    <row r="26" spans="2:133" ht="11.25" customHeight="1" x14ac:dyDescent="0.15">
      <c r="B26" s="654" t="s">
        <v>296</v>
      </c>
      <c r="C26" s="655"/>
      <c r="D26" s="655"/>
      <c r="E26" s="655"/>
      <c r="F26" s="655"/>
      <c r="G26" s="655"/>
      <c r="H26" s="655"/>
      <c r="I26" s="655"/>
      <c r="J26" s="655"/>
      <c r="K26" s="655"/>
      <c r="L26" s="655"/>
      <c r="M26" s="655"/>
      <c r="N26" s="655"/>
      <c r="O26" s="655"/>
      <c r="P26" s="655"/>
      <c r="Q26" s="656"/>
      <c r="R26" s="657" t="s">
        <v>128</v>
      </c>
      <c r="S26" s="658"/>
      <c r="T26" s="658"/>
      <c r="U26" s="658"/>
      <c r="V26" s="658"/>
      <c r="W26" s="658"/>
      <c r="X26" s="658"/>
      <c r="Y26" s="659"/>
      <c r="Z26" s="695" t="s">
        <v>245</v>
      </c>
      <c r="AA26" s="695"/>
      <c r="AB26" s="695"/>
      <c r="AC26" s="695"/>
      <c r="AD26" s="696" t="s">
        <v>128</v>
      </c>
      <c r="AE26" s="696"/>
      <c r="AF26" s="696"/>
      <c r="AG26" s="696"/>
      <c r="AH26" s="696"/>
      <c r="AI26" s="696"/>
      <c r="AJ26" s="696"/>
      <c r="AK26" s="696"/>
      <c r="AL26" s="660" t="s">
        <v>137</v>
      </c>
      <c r="AM26" s="661"/>
      <c r="AN26" s="661"/>
      <c r="AO26" s="697"/>
      <c r="AP26" s="654" t="s">
        <v>297</v>
      </c>
      <c r="AQ26" s="735"/>
      <c r="AR26" s="735"/>
      <c r="AS26" s="735"/>
      <c r="AT26" s="735"/>
      <c r="AU26" s="735"/>
      <c r="AV26" s="735"/>
      <c r="AW26" s="735"/>
      <c r="AX26" s="735"/>
      <c r="AY26" s="735"/>
      <c r="AZ26" s="735"/>
      <c r="BA26" s="735"/>
      <c r="BB26" s="735"/>
      <c r="BC26" s="735"/>
      <c r="BD26" s="735"/>
      <c r="BE26" s="735"/>
      <c r="BF26" s="736"/>
      <c r="BG26" s="657" t="s">
        <v>128</v>
      </c>
      <c r="BH26" s="658"/>
      <c r="BI26" s="658"/>
      <c r="BJ26" s="658"/>
      <c r="BK26" s="658"/>
      <c r="BL26" s="658"/>
      <c r="BM26" s="658"/>
      <c r="BN26" s="659"/>
      <c r="BO26" s="695" t="s">
        <v>128</v>
      </c>
      <c r="BP26" s="695"/>
      <c r="BQ26" s="695"/>
      <c r="BR26" s="695"/>
      <c r="BS26" s="696" t="s">
        <v>128</v>
      </c>
      <c r="BT26" s="696"/>
      <c r="BU26" s="696"/>
      <c r="BV26" s="696"/>
      <c r="BW26" s="696"/>
      <c r="BX26" s="696"/>
      <c r="BY26" s="696"/>
      <c r="BZ26" s="696"/>
      <c r="CA26" s="696"/>
      <c r="CB26" s="731"/>
      <c r="CD26" s="654" t="s">
        <v>298</v>
      </c>
      <c r="CE26" s="655"/>
      <c r="CF26" s="655"/>
      <c r="CG26" s="655"/>
      <c r="CH26" s="655"/>
      <c r="CI26" s="655"/>
      <c r="CJ26" s="655"/>
      <c r="CK26" s="655"/>
      <c r="CL26" s="655"/>
      <c r="CM26" s="655"/>
      <c r="CN26" s="655"/>
      <c r="CO26" s="655"/>
      <c r="CP26" s="655"/>
      <c r="CQ26" s="656"/>
      <c r="CR26" s="657">
        <v>452783</v>
      </c>
      <c r="CS26" s="658"/>
      <c r="CT26" s="658"/>
      <c r="CU26" s="658"/>
      <c r="CV26" s="658"/>
      <c r="CW26" s="658"/>
      <c r="CX26" s="658"/>
      <c r="CY26" s="659"/>
      <c r="CZ26" s="660">
        <v>7.3</v>
      </c>
      <c r="DA26" s="672"/>
      <c r="DB26" s="672"/>
      <c r="DC26" s="673"/>
      <c r="DD26" s="663">
        <v>364893</v>
      </c>
      <c r="DE26" s="658"/>
      <c r="DF26" s="658"/>
      <c r="DG26" s="658"/>
      <c r="DH26" s="658"/>
      <c r="DI26" s="658"/>
      <c r="DJ26" s="658"/>
      <c r="DK26" s="659"/>
      <c r="DL26" s="663" t="s">
        <v>128</v>
      </c>
      <c r="DM26" s="658"/>
      <c r="DN26" s="658"/>
      <c r="DO26" s="658"/>
      <c r="DP26" s="658"/>
      <c r="DQ26" s="658"/>
      <c r="DR26" s="658"/>
      <c r="DS26" s="658"/>
      <c r="DT26" s="658"/>
      <c r="DU26" s="658"/>
      <c r="DV26" s="659"/>
      <c r="DW26" s="660" t="s">
        <v>128</v>
      </c>
      <c r="DX26" s="672"/>
      <c r="DY26" s="672"/>
      <c r="DZ26" s="672"/>
      <c r="EA26" s="672"/>
      <c r="EB26" s="672"/>
      <c r="EC26" s="684"/>
    </row>
    <row r="27" spans="2:133" ht="11.25" customHeight="1" x14ac:dyDescent="0.15">
      <c r="B27" s="654" t="s">
        <v>299</v>
      </c>
      <c r="C27" s="655"/>
      <c r="D27" s="655"/>
      <c r="E27" s="655"/>
      <c r="F27" s="655"/>
      <c r="G27" s="655"/>
      <c r="H27" s="655"/>
      <c r="I27" s="655"/>
      <c r="J27" s="655"/>
      <c r="K27" s="655"/>
      <c r="L27" s="655"/>
      <c r="M27" s="655"/>
      <c r="N27" s="655"/>
      <c r="O27" s="655"/>
      <c r="P27" s="655"/>
      <c r="Q27" s="656"/>
      <c r="R27" s="657">
        <v>311462</v>
      </c>
      <c r="S27" s="658"/>
      <c r="T27" s="658"/>
      <c r="U27" s="658"/>
      <c r="V27" s="658"/>
      <c r="W27" s="658"/>
      <c r="X27" s="658"/>
      <c r="Y27" s="659"/>
      <c r="Z27" s="695">
        <v>4.9000000000000004</v>
      </c>
      <c r="AA27" s="695"/>
      <c r="AB27" s="695"/>
      <c r="AC27" s="695"/>
      <c r="AD27" s="696" t="s">
        <v>137</v>
      </c>
      <c r="AE27" s="696"/>
      <c r="AF27" s="696"/>
      <c r="AG27" s="696"/>
      <c r="AH27" s="696"/>
      <c r="AI27" s="696"/>
      <c r="AJ27" s="696"/>
      <c r="AK27" s="696"/>
      <c r="AL27" s="660" t="s">
        <v>137</v>
      </c>
      <c r="AM27" s="661"/>
      <c r="AN27" s="661"/>
      <c r="AO27" s="697"/>
      <c r="AP27" s="654" t="s">
        <v>300</v>
      </c>
      <c r="AQ27" s="655"/>
      <c r="AR27" s="655"/>
      <c r="AS27" s="655"/>
      <c r="AT27" s="655"/>
      <c r="AU27" s="655"/>
      <c r="AV27" s="655"/>
      <c r="AW27" s="655"/>
      <c r="AX27" s="655"/>
      <c r="AY27" s="655"/>
      <c r="AZ27" s="655"/>
      <c r="BA27" s="655"/>
      <c r="BB27" s="655"/>
      <c r="BC27" s="655"/>
      <c r="BD27" s="655"/>
      <c r="BE27" s="655"/>
      <c r="BF27" s="656"/>
      <c r="BG27" s="657">
        <v>313453</v>
      </c>
      <c r="BH27" s="658"/>
      <c r="BI27" s="658"/>
      <c r="BJ27" s="658"/>
      <c r="BK27" s="658"/>
      <c r="BL27" s="658"/>
      <c r="BM27" s="658"/>
      <c r="BN27" s="659"/>
      <c r="BO27" s="695">
        <v>100</v>
      </c>
      <c r="BP27" s="695"/>
      <c r="BQ27" s="695"/>
      <c r="BR27" s="695"/>
      <c r="BS27" s="696">
        <v>1577</v>
      </c>
      <c r="BT27" s="696"/>
      <c r="BU27" s="696"/>
      <c r="BV27" s="696"/>
      <c r="BW27" s="696"/>
      <c r="BX27" s="696"/>
      <c r="BY27" s="696"/>
      <c r="BZ27" s="696"/>
      <c r="CA27" s="696"/>
      <c r="CB27" s="731"/>
      <c r="CD27" s="654" t="s">
        <v>301</v>
      </c>
      <c r="CE27" s="655"/>
      <c r="CF27" s="655"/>
      <c r="CG27" s="655"/>
      <c r="CH27" s="655"/>
      <c r="CI27" s="655"/>
      <c r="CJ27" s="655"/>
      <c r="CK27" s="655"/>
      <c r="CL27" s="655"/>
      <c r="CM27" s="655"/>
      <c r="CN27" s="655"/>
      <c r="CO27" s="655"/>
      <c r="CP27" s="655"/>
      <c r="CQ27" s="656"/>
      <c r="CR27" s="657">
        <v>512793</v>
      </c>
      <c r="CS27" s="670"/>
      <c r="CT27" s="670"/>
      <c r="CU27" s="670"/>
      <c r="CV27" s="670"/>
      <c r="CW27" s="670"/>
      <c r="CX27" s="670"/>
      <c r="CY27" s="671"/>
      <c r="CZ27" s="660">
        <v>8.3000000000000007</v>
      </c>
      <c r="DA27" s="672"/>
      <c r="DB27" s="672"/>
      <c r="DC27" s="673"/>
      <c r="DD27" s="663">
        <v>132317</v>
      </c>
      <c r="DE27" s="670"/>
      <c r="DF27" s="670"/>
      <c r="DG27" s="670"/>
      <c r="DH27" s="670"/>
      <c r="DI27" s="670"/>
      <c r="DJ27" s="670"/>
      <c r="DK27" s="671"/>
      <c r="DL27" s="663">
        <v>132317</v>
      </c>
      <c r="DM27" s="670"/>
      <c r="DN27" s="670"/>
      <c r="DO27" s="670"/>
      <c r="DP27" s="670"/>
      <c r="DQ27" s="670"/>
      <c r="DR27" s="670"/>
      <c r="DS27" s="670"/>
      <c r="DT27" s="670"/>
      <c r="DU27" s="670"/>
      <c r="DV27" s="671"/>
      <c r="DW27" s="660">
        <v>4.9000000000000004</v>
      </c>
      <c r="DX27" s="672"/>
      <c r="DY27" s="672"/>
      <c r="DZ27" s="672"/>
      <c r="EA27" s="672"/>
      <c r="EB27" s="672"/>
      <c r="EC27" s="684"/>
    </row>
    <row r="28" spans="2:133" ht="11.25" customHeight="1" x14ac:dyDescent="0.15">
      <c r="B28" s="654" t="s">
        <v>302</v>
      </c>
      <c r="C28" s="655"/>
      <c r="D28" s="655"/>
      <c r="E28" s="655"/>
      <c r="F28" s="655"/>
      <c r="G28" s="655"/>
      <c r="H28" s="655"/>
      <c r="I28" s="655"/>
      <c r="J28" s="655"/>
      <c r="K28" s="655"/>
      <c r="L28" s="655"/>
      <c r="M28" s="655"/>
      <c r="N28" s="655"/>
      <c r="O28" s="655"/>
      <c r="P28" s="655"/>
      <c r="Q28" s="656"/>
      <c r="R28" s="657">
        <v>75709</v>
      </c>
      <c r="S28" s="658"/>
      <c r="T28" s="658"/>
      <c r="U28" s="658"/>
      <c r="V28" s="658"/>
      <c r="W28" s="658"/>
      <c r="X28" s="658"/>
      <c r="Y28" s="659"/>
      <c r="Z28" s="695">
        <v>1.2</v>
      </c>
      <c r="AA28" s="695"/>
      <c r="AB28" s="695"/>
      <c r="AC28" s="695"/>
      <c r="AD28" s="696">
        <v>771</v>
      </c>
      <c r="AE28" s="696"/>
      <c r="AF28" s="696"/>
      <c r="AG28" s="696"/>
      <c r="AH28" s="696"/>
      <c r="AI28" s="696"/>
      <c r="AJ28" s="696"/>
      <c r="AK28" s="696"/>
      <c r="AL28" s="660">
        <v>0</v>
      </c>
      <c r="AM28" s="661"/>
      <c r="AN28" s="661"/>
      <c r="AO28" s="697"/>
      <c r="AP28" s="654"/>
      <c r="AQ28" s="655"/>
      <c r="AR28" s="655"/>
      <c r="AS28" s="655"/>
      <c r="AT28" s="655"/>
      <c r="AU28" s="655"/>
      <c r="AV28" s="655"/>
      <c r="AW28" s="655"/>
      <c r="AX28" s="655"/>
      <c r="AY28" s="655"/>
      <c r="AZ28" s="655"/>
      <c r="BA28" s="655"/>
      <c r="BB28" s="655"/>
      <c r="BC28" s="655"/>
      <c r="BD28" s="655"/>
      <c r="BE28" s="655"/>
      <c r="BF28" s="656"/>
      <c r="BG28" s="657"/>
      <c r="BH28" s="658"/>
      <c r="BI28" s="658"/>
      <c r="BJ28" s="658"/>
      <c r="BK28" s="658"/>
      <c r="BL28" s="658"/>
      <c r="BM28" s="658"/>
      <c r="BN28" s="659"/>
      <c r="BO28" s="695"/>
      <c r="BP28" s="695"/>
      <c r="BQ28" s="695"/>
      <c r="BR28" s="695"/>
      <c r="BS28" s="663"/>
      <c r="BT28" s="658"/>
      <c r="BU28" s="658"/>
      <c r="BV28" s="658"/>
      <c r="BW28" s="658"/>
      <c r="BX28" s="658"/>
      <c r="BY28" s="658"/>
      <c r="BZ28" s="658"/>
      <c r="CA28" s="658"/>
      <c r="CB28" s="694"/>
      <c r="CD28" s="654" t="s">
        <v>303</v>
      </c>
      <c r="CE28" s="655"/>
      <c r="CF28" s="655"/>
      <c r="CG28" s="655"/>
      <c r="CH28" s="655"/>
      <c r="CI28" s="655"/>
      <c r="CJ28" s="655"/>
      <c r="CK28" s="655"/>
      <c r="CL28" s="655"/>
      <c r="CM28" s="655"/>
      <c r="CN28" s="655"/>
      <c r="CO28" s="655"/>
      <c r="CP28" s="655"/>
      <c r="CQ28" s="656"/>
      <c r="CR28" s="657">
        <v>404320</v>
      </c>
      <c r="CS28" s="658"/>
      <c r="CT28" s="658"/>
      <c r="CU28" s="658"/>
      <c r="CV28" s="658"/>
      <c r="CW28" s="658"/>
      <c r="CX28" s="658"/>
      <c r="CY28" s="659"/>
      <c r="CZ28" s="660">
        <v>6.5</v>
      </c>
      <c r="DA28" s="672"/>
      <c r="DB28" s="672"/>
      <c r="DC28" s="673"/>
      <c r="DD28" s="663">
        <v>369387</v>
      </c>
      <c r="DE28" s="658"/>
      <c r="DF28" s="658"/>
      <c r="DG28" s="658"/>
      <c r="DH28" s="658"/>
      <c r="DI28" s="658"/>
      <c r="DJ28" s="658"/>
      <c r="DK28" s="659"/>
      <c r="DL28" s="663">
        <v>308377</v>
      </c>
      <c r="DM28" s="658"/>
      <c r="DN28" s="658"/>
      <c r="DO28" s="658"/>
      <c r="DP28" s="658"/>
      <c r="DQ28" s="658"/>
      <c r="DR28" s="658"/>
      <c r="DS28" s="658"/>
      <c r="DT28" s="658"/>
      <c r="DU28" s="658"/>
      <c r="DV28" s="659"/>
      <c r="DW28" s="660">
        <v>11.4</v>
      </c>
      <c r="DX28" s="672"/>
      <c r="DY28" s="672"/>
      <c r="DZ28" s="672"/>
      <c r="EA28" s="672"/>
      <c r="EB28" s="672"/>
      <c r="EC28" s="684"/>
    </row>
    <row r="29" spans="2:133" ht="11.25" customHeight="1" x14ac:dyDescent="0.15">
      <c r="B29" s="654" t="s">
        <v>304</v>
      </c>
      <c r="C29" s="655"/>
      <c r="D29" s="655"/>
      <c r="E29" s="655"/>
      <c r="F29" s="655"/>
      <c r="G29" s="655"/>
      <c r="H29" s="655"/>
      <c r="I29" s="655"/>
      <c r="J29" s="655"/>
      <c r="K29" s="655"/>
      <c r="L29" s="655"/>
      <c r="M29" s="655"/>
      <c r="N29" s="655"/>
      <c r="O29" s="655"/>
      <c r="P29" s="655"/>
      <c r="Q29" s="656"/>
      <c r="R29" s="657">
        <v>8787</v>
      </c>
      <c r="S29" s="658"/>
      <c r="T29" s="658"/>
      <c r="U29" s="658"/>
      <c r="V29" s="658"/>
      <c r="W29" s="658"/>
      <c r="X29" s="658"/>
      <c r="Y29" s="659"/>
      <c r="Z29" s="695">
        <v>0.1</v>
      </c>
      <c r="AA29" s="695"/>
      <c r="AB29" s="695"/>
      <c r="AC29" s="695"/>
      <c r="AD29" s="696" t="s">
        <v>137</v>
      </c>
      <c r="AE29" s="696"/>
      <c r="AF29" s="696"/>
      <c r="AG29" s="696"/>
      <c r="AH29" s="696"/>
      <c r="AI29" s="696"/>
      <c r="AJ29" s="696"/>
      <c r="AK29" s="696"/>
      <c r="AL29" s="660" t="s">
        <v>128</v>
      </c>
      <c r="AM29" s="661"/>
      <c r="AN29" s="661"/>
      <c r="AO29" s="697"/>
      <c r="AP29" s="638"/>
      <c r="AQ29" s="639"/>
      <c r="AR29" s="639"/>
      <c r="AS29" s="639"/>
      <c r="AT29" s="639"/>
      <c r="AU29" s="639"/>
      <c r="AV29" s="639"/>
      <c r="AW29" s="639"/>
      <c r="AX29" s="639"/>
      <c r="AY29" s="639"/>
      <c r="AZ29" s="639"/>
      <c r="BA29" s="639"/>
      <c r="BB29" s="639"/>
      <c r="BC29" s="639"/>
      <c r="BD29" s="639"/>
      <c r="BE29" s="639"/>
      <c r="BF29" s="640"/>
      <c r="BG29" s="657"/>
      <c r="BH29" s="658"/>
      <c r="BI29" s="658"/>
      <c r="BJ29" s="658"/>
      <c r="BK29" s="658"/>
      <c r="BL29" s="658"/>
      <c r="BM29" s="658"/>
      <c r="BN29" s="659"/>
      <c r="BO29" s="695"/>
      <c r="BP29" s="695"/>
      <c r="BQ29" s="695"/>
      <c r="BR29" s="695"/>
      <c r="BS29" s="696"/>
      <c r="BT29" s="696"/>
      <c r="BU29" s="696"/>
      <c r="BV29" s="696"/>
      <c r="BW29" s="696"/>
      <c r="BX29" s="696"/>
      <c r="BY29" s="696"/>
      <c r="BZ29" s="696"/>
      <c r="CA29" s="696"/>
      <c r="CB29" s="731"/>
      <c r="CD29" s="676" t="s">
        <v>305</v>
      </c>
      <c r="CE29" s="677"/>
      <c r="CF29" s="654" t="s">
        <v>306</v>
      </c>
      <c r="CG29" s="655"/>
      <c r="CH29" s="655"/>
      <c r="CI29" s="655"/>
      <c r="CJ29" s="655"/>
      <c r="CK29" s="655"/>
      <c r="CL29" s="655"/>
      <c r="CM29" s="655"/>
      <c r="CN29" s="655"/>
      <c r="CO29" s="655"/>
      <c r="CP29" s="655"/>
      <c r="CQ29" s="656"/>
      <c r="CR29" s="657">
        <v>404320</v>
      </c>
      <c r="CS29" s="670"/>
      <c r="CT29" s="670"/>
      <c r="CU29" s="670"/>
      <c r="CV29" s="670"/>
      <c r="CW29" s="670"/>
      <c r="CX29" s="670"/>
      <c r="CY29" s="671"/>
      <c r="CZ29" s="660">
        <v>6.5</v>
      </c>
      <c r="DA29" s="672"/>
      <c r="DB29" s="672"/>
      <c r="DC29" s="673"/>
      <c r="DD29" s="663">
        <v>369387</v>
      </c>
      <c r="DE29" s="670"/>
      <c r="DF29" s="670"/>
      <c r="DG29" s="670"/>
      <c r="DH29" s="670"/>
      <c r="DI29" s="670"/>
      <c r="DJ29" s="670"/>
      <c r="DK29" s="671"/>
      <c r="DL29" s="663">
        <v>308377</v>
      </c>
      <c r="DM29" s="670"/>
      <c r="DN29" s="670"/>
      <c r="DO29" s="670"/>
      <c r="DP29" s="670"/>
      <c r="DQ29" s="670"/>
      <c r="DR29" s="670"/>
      <c r="DS29" s="670"/>
      <c r="DT29" s="670"/>
      <c r="DU29" s="670"/>
      <c r="DV29" s="671"/>
      <c r="DW29" s="660">
        <v>11.4</v>
      </c>
      <c r="DX29" s="672"/>
      <c r="DY29" s="672"/>
      <c r="DZ29" s="672"/>
      <c r="EA29" s="672"/>
      <c r="EB29" s="672"/>
      <c r="EC29" s="684"/>
    </row>
    <row r="30" spans="2:133" ht="11.25" customHeight="1" x14ac:dyDescent="0.15">
      <c r="B30" s="654" t="s">
        <v>307</v>
      </c>
      <c r="C30" s="655"/>
      <c r="D30" s="655"/>
      <c r="E30" s="655"/>
      <c r="F30" s="655"/>
      <c r="G30" s="655"/>
      <c r="H30" s="655"/>
      <c r="I30" s="655"/>
      <c r="J30" s="655"/>
      <c r="K30" s="655"/>
      <c r="L30" s="655"/>
      <c r="M30" s="655"/>
      <c r="N30" s="655"/>
      <c r="O30" s="655"/>
      <c r="P30" s="655"/>
      <c r="Q30" s="656"/>
      <c r="R30" s="657">
        <v>561732</v>
      </c>
      <c r="S30" s="658"/>
      <c r="T30" s="658"/>
      <c r="U30" s="658"/>
      <c r="V30" s="658"/>
      <c r="W30" s="658"/>
      <c r="X30" s="658"/>
      <c r="Y30" s="659"/>
      <c r="Z30" s="695">
        <v>8.8000000000000007</v>
      </c>
      <c r="AA30" s="695"/>
      <c r="AB30" s="695"/>
      <c r="AC30" s="695"/>
      <c r="AD30" s="696" t="s">
        <v>128</v>
      </c>
      <c r="AE30" s="696"/>
      <c r="AF30" s="696"/>
      <c r="AG30" s="696"/>
      <c r="AH30" s="696"/>
      <c r="AI30" s="696"/>
      <c r="AJ30" s="696"/>
      <c r="AK30" s="696"/>
      <c r="AL30" s="660" t="s">
        <v>128</v>
      </c>
      <c r="AM30" s="661"/>
      <c r="AN30" s="661"/>
      <c r="AO30" s="697"/>
      <c r="AP30" s="715" t="s">
        <v>223</v>
      </c>
      <c r="AQ30" s="716"/>
      <c r="AR30" s="716"/>
      <c r="AS30" s="716"/>
      <c r="AT30" s="716"/>
      <c r="AU30" s="716"/>
      <c r="AV30" s="716"/>
      <c r="AW30" s="716"/>
      <c r="AX30" s="716"/>
      <c r="AY30" s="716"/>
      <c r="AZ30" s="716"/>
      <c r="BA30" s="716"/>
      <c r="BB30" s="716"/>
      <c r="BC30" s="716"/>
      <c r="BD30" s="716"/>
      <c r="BE30" s="716"/>
      <c r="BF30" s="717"/>
      <c r="BG30" s="715" t="s">
        <v>308</v>
      </c>
      <c r="BH30" s="729"/>
      <c r="BI30" s="729"/>
      <c r="BJ30" s="729"/>
      <c r="BK30" s="729"/>
      <c r="BL30" s="729"/>
      <c r="BM30" s="729"/>
      <c r="BN30" s="729"/>
      <c r="BO30" s="729"/>
      <c r="BP30" s="729"/>
      <c r="BQ30" s="730"/>
      <c r="BR30" s="715" t="s">
        <v>309</v>
      </c>
      <c r="BS30" s="729"/>
      <c r="BT30" s="729"/>
      <c r="BU30" s="729"/>
      <c r="BV30" s="729"/>
      <c r="BW30" s="729"/>
      <c r="BX30" s="729"/>
      <c r="BY30" s="729"/>
      <c r="BZ30" s="729"/>
      <c r="CA30" s="729"/>
      <c r="CB30" s="730"/>
      <c r="CD30" s="678"/>
      <c r="CE30" s="679"/>
      <c r="CF30" s="654" t="s">
        <v>310</v>
      </c>
      <c r="CG30" s="655"/>
      <c r="CH30" s="655"/>
      <c r="CI30" s="655"/>
      <c r="CJ30" s="655"/>
      <c r="CK30" s="655"/>
      <c r="CL30" s="655"/>
      <c r="CM30" s="655"/>
      <c r="CN30" s="655"/>
      <c r="CO30" s="655"/>
      <c r="CP30" s="655"/>
      <c r="CQ30" s="656"/>
      <c r="CR30" s="657">
        <v>398106</v>
      </c>
      <c r="CS30" s="658"/>
      <c r="CT30" s="658"/>
      <c r="CU30" s="658"/>
      <c r="CV30" s="658"/>
      <c r="CW30" s="658"/>
      <c r="CX30" s="658"/>
      <c r="CY30" s="659"/>
      <c r="CZ30" s="660">
        <v>6.4</v>
      </c>
      <c r="DA30" s="672"/>
      <c r="DB30" s="672"/>
      <c r="DC30" s="673"/>
      <c r="DD30" s="663">
        <v>363223</v>
      </c>
      <c r="DE30" s="658"/>
      <c r="DF30" s="658"/>
      <c r="DG30" s="658"/>
      <c r="DH30" s="658"/>
      <c r="DI30" s="658"/>
      <c r="DJ30" s="658"/>
      <c r="DK30" s="659"/>
      <c r="DL30" s="663">
        <v>302213</v>
      </c>
      <c r="DM30" s="658"/>
      <c r="DN30" s="658"/>
      <c r="DO30" s="658"/>
      <c r="DP30" s="658"/>
      <c r="DQ30" s="658"/>
      <c r="DR30" s="658"/>
      <c r="DS30" s="658"/>
      <c r="DT30" s="658"/>
      <c r="DU30" s="658"/>
      <c r="DV30" s="659"/>
      <c r="DW30" s="660">
        <v>11.2</v>
      </c>
      <c r="DX30" s="672"/>
      <c r="DY30" s="672"/>
      <c r="DZ30" s="672"/>
      <c r="EA30" s="672"/>
      <c r="EB30" s="672"/>
      <c r="EC30" s="684"/>
    </row>
    <row r="31" spans="2:133" ht="11.25" customHeight="1" x14ac:dyDescent="0.15">
      <c r="B31" s="732" t="s">
        <v>311</v>
      </c>
      <c r="C31" s="733"/>
      <c r="D31" s="733"/>
      <c r="E31" s="733"/>
      <c r="F31" s="733"/>
      <c r="G31" s="733"/>
      <c r="H31" s="733"/>
      <c r="I31" s="733"/>
      <c r="J31" s="733"/>
      <c r="K31" s="733"/>
      <c r="L31" s="733"/>
      <c r="M31" s="733"/>
      <c r="N31" s="733"/>
      <c r="O31" s="733"/>
      <c r="P31" s="733"/>
      <c r="Q31" s="734"/>
      <c r="R31" s="657">
        <v>9882</v>
      </c>
      <c r="S31" s="658"/>
      <c r="T31" s="658"/>
      <c r="U31" s="658"/>
      <c r="V31" s="658"/>
      <c r="W31" s="658"/>
      <c r="X31" s="658"/>
      <c r="Y31" s="659"/>
      <c r="Z31" s="695">
        <v>0.2</v>
      </c>
      <c r="AA31" s="695"/>
      <c r="AB31" s="695"/>
      <c r="AC31" s="695"/>
      <c r="AD31" s="696">
        <v>9882</v>
      </c>
      <c r="AE31" s="696"/>
      <c r="AF31" s="696"/>
      <c r="AG31" s="696"/>
      <c r="AH31" s="696"/>
      <c r="AI31" s="696"/>
      <c r="AJ31" s="696"/>
      <c r="AK31" s="696"/>
      <c r="AL31" s="660">
        <v>0.4</v>
      </c>
      <c r="AM31" s="661"/>
      <c r="AN31" s="661"/>
      <c r="AO31" s="697"/>
      <c r="AP31" s="723" t="s">
        <v>312</v>
      </c>
      <c r="AQ31" s="724"/>
      <c r="AR31" s="724"/>
      <c r="AS31" s="724"/>
      <c r="AT31" s="725" t="s">
        <v>313</v>
      </c>
      <c r="AU31" s="218"/>
      <c r="AV31" s="218"/>
      <c r="AW31" s="218"/>
      <c r="AX31" s="712" t="s">
        <v>186</v>
      </c>
      <c r="AY31" s="713"/>
      <c r="AZ31" s="713"/>
      <c r="BA31" s="713"/>
      <c r="BB31" s="713"/>
      <c r="BC31" s="713"/>
      <c r="BD31" s="713"/>
      <c r="BE31" s="713"/>
      <c r="BF31" s="714"/>
      <c r="BG31" s="719">
        <v>99.8</v>
      </c>
      <c r="BH31" s="720"/>
      <c r="BI31" s="720"/>
      <c r="BJ31" s="720"/>
      <c r="BK31" s="720"/>
      <c r="BL31" s="720"/>
      <c r="BM31" s="721">
        <v>99</v>
      </c>
      <c r="BN31" s="720"/>
      <c r="BO31" s="720"/>
      <c r="BP31" s="720"/>
      <c r="BQ31" s="722"/>
      <c r="BR31" s="719">
        <v>99.9</v>
      </c>
      <c r="BS31" s="720"/>
      <c r="BT31" s="720"/>
      <c r="BU31" s="720"/>
      <c r="BV31" s="720"/>
      <c r="BW31" s="720"/>
      <c r="BX31" s="721">
        <v>99</v>
      </c>
      <c r="BY31" s="720"/>
      <c r="BZ31" s="720"/>
      <c r="CA31" s="720"/>
      <c r="CB31" s="722"/>
      <c r="CD31" s="678"/>
      <c r="CE31" s="679"/>
      <c r="CF31" s="654" t="s">
        <v>314</v>
      </c>
      <c r="CG31" s="655"/>
      <c r="CH31" s="655"/>
      <c r="CI31" s="655"/>
      <c r="CJ31" s="655"/>
      <c r="CK31" s="655"/>
      <c r="CL31" s="655"/>
      <c r="CM31" s="655"/>
      <c r="CN31" s="655"/>
      <c r="CO31" s="655"/>
      <c r="CP31" s="655"/>
      <c r="CQ31" s="656"/>
      <c r="CR31" s="657">
        <v>6214</v>
      </c>
      <c r="CS31" s="670"/>
      <c r="CT31" s="670"/>
      <c r="CU31" s="670"/>
      <c r="CV31" s="670"/>
      <c r="CW31" s="670"/>
      <c r="CX31" s="670"/>
      <c r="CY31" s="671"/>
      <c r="CZ31" s="660">
        <v>0.1</v>
      </c>
      <c r="DA31" s="672"/>
      <c r="DB31" s="672"/>
      <c r="DC31" s="673"/>
      <c r="DD31" s="663">
        <v>6164</v>
      </c>
      <c r="DE31" s="670"/>
      <c r="DF31" s="670"/>
      <c r="DG31" s="670"/>
      <c r="DH31" s="670"/>
      <c r="DI31" s="670"/>
      <c r="DJ31" s="670"/>
      <c r="DK31" s="671"/>
      <c r="DL31" s="663">
        <v>6164</v>
      </c>
      <c r="DM31" s="670"/>
      <c r="DN31" s="670"/>
      <c r="DO31" s="670"/>
      <c r="DP31" s="670"/>
      <c r="DQ31" s="670"/>
      <c r="DR31" s="670"/>
      <c r="DS31" s="670"/>
      <c r="DT31" s="670"/>
      <c r="DU31" s="670"/>
      <c r="DV31" s="671"/>
      <c r="DW31" s="660">
        <v>0.2</v>
      </c>
      <c r="DX31" s="672"/>
      <c r="DY31" s="672"/>
      <c r="DZ31" s="672"/>
      <c r="EA31" s="672"/>
      <c r="EB31" s="672"/>
      <c r="EC31" s="684"/>
    </row>
    <row r="32" spans="2:133" ht="11.25" customHeight="1" x14ac:dyDescent="0.15">
      <c r="B32" s="654" t="s">
        <v>315</v>
      </c>
      <c r="C32" s="655"/>
      <c r="D32" s="655"/>
      <c r="E32" s="655"/>
      <c r="F32" s="655"/>
      <c r="G32" s="655"/>
      <c r="H32" s="655"/>
      <c r="I32" s="655"/>
      <c r="J32" s="655"/>
      <c r="K32" s="655"/>
      <c r="L32" s="655"/>
      <c r="M32" s="655"/>
      <c r="N32" s="655"/>
      <c r="O32" s="655"/>
      <c r="P32" s="655"/>
      <c r="Q32" s="656"/>
      <c r="R32" s="657">
        <v>410673</v>
      </c>
      <c r="S32" s="658"/>
      <c r="T32" s="658"/>
      <c r="U32" s="658"/>
      <c r="V32" s="658"/>
      <c r="W32" s="658"/>
      <c r="X32" s="658"/>
      <c r="Y32" s="659"/>
      <c r="Z32" s="695">
        <v>6.4</v>
      </c>
      <c r="AA32" s="695"/>
      <c r="AB32" s="695"/>
      <c r="AC32" s="695"/>
      <c r="AD32" s="696" t="s">
        <v>128</v>
      </c>
      <c r="AE32" s="696"/>
      <c r="AF32" s="696"/>
      <c r="AG32" s="696"/>
      <c r="AH32" s="696"/>
      <c r="AI32" s="696"/>
      <c r="AJ32" s="696"/>
      <c r="AK32" s="696"/>
      <c r="AL32" s="660" t="s">
        <v>137</v>
      </c>
      <c r="AM32" s="661"/>
      <c r="AN32" s="661"/>
      <c r="AO32" s="697"/>
      <c r="AP32" s="698"/>
      <c r="AQ32" s="699"/>
      <c r="AR32" s="699"/>
      <c r="AS32" s="699"/>
      <c r="AT32" s="726"/>
      <c r="AU32" s="214" t="s">
        <v>316</v>
      </c>
      <c r="AX32" s="654" t="s">
        <v>317</v>
      </c>
      <c r="AY32" s="655"/>
      <c r="AZ32" s="655"/>
      <c r="BA32" s="655"/>
      <c r="BB32" s="655"/>
      <c r="BC32" s="655"/>
      <c r="BD32" s="655"/>
      <c r="BE32" s="655"/>
      <c r="BF32" s="656"/>
      <c r="BG32" s="728">
        <v>99.8</v>
      </c>
      <c r="BH32" s="670"/>
      <c r="BI32" s="670"/>
      <c r="BJ32" s="670"/>
      <c r="BK32" s="670"/>
      <c r="BL32" s="670"/>
      <c r="BM32" s="661">
        <v>99.6</v>
      </c>
      <c r="BN32" s="670"/>
      <c r="BO32" s="670"/>
      <c r="BP32" s="670"/>
      <c r="BQ32" s="693"/>
      <c r="BR32" s="728">
        <v>99.9</v>
      </c>
      <c r="BS32" s="670"/>
      <c r="BT32" s="670"/>
      <c r="BU32" s="670"/>
      <c r="BV32" s="670"/>
      <c r="BW32" s="670"/>
      <c r="BX32" s="661">
        <v>99.7</v>
      </c>
      <c r="BY32" s="670"/>
      <c r="BZ32" s="670"/>
      <c r="CA32" s="670"/>
      <c r="CB32" s="693"/>
      <c r="CD32" s="680"/>
      <c r="CE32" s="681"/>
      <c r="CF32" s="654" t="s">
        <v>318</v>
      </c>
      <c r="CG32" s="655"/>
      <c r="CH32" s="655"/>
      <c r="CI32" s="655"/>
      <c r="CJ32" s="655"/>
      <c r="CK32" s="655"/>
      <c r="CL32" s="655"/>
      <c r="CM32" s="655"/>
      <c r="CN32" s="655"/>
      <c r="CO32" s="655"/>
      <c r="CP32" s="655"/>
      <c r="CQ32" s="656"/>
      <c r="CR32" s="657" t="s">
        <v>245</v>
      </c>
      <c r="CS32" s="658"/>
      <c r="CT32" s="658"/>
      <c r="CU32" s="658"/>
      <c r="CV32" s="658"/>
      <c r="CW32" s="658"/>
      <c r="CX32" s="658"/>
      <c r="CY32" s="659"/>
      <c r="CZ32" s="660" t="s">
        <v>128</v>
      </c>
      <c r="DA32" s="672"/>
      <c r="DB32" s="672"/>
      <c r="DC32" s="673"/>
      <c r="DD32" s="663" t="s">
        <v>128</v>
      </c>
      <c r="DE32" s="658"/>
      <c r="DF32" s="658"/>
      <c r="DG32" s="658"/>
      <c r="DH32" s="658"/>
      <c r="DI32" s="658"/>
      <c r="DJ32" s="658"/>
      <c r="DK32" s="659"/>
      <c r="DL32" s="663" t="s">
        <v>128</v>
      </c>
      <c r="DM32" s="658"/>
      <c r="DN32" s="658"/>
      <c r="DO32" s="658"/>
      <c r="DP32" s="658"/>
      <c r="DQ32" s="658"/>
      <c r="DR32" s="658"/>
      <c r="DS32" s="658"/>
      <c r="DT32" s="658"/>
      <c r="DU32" s="658"/>
      <c r="DV32" s="659"/>
      <c r="DW32" s="660" t="s">
        <v>245</v>
      </c>
      <c r="DX32" s="672"/>
      <c r="DY32" s="672"/>
      <c r="DZ32" s="672"/>
      <c r="EA32" s="672"/>
      <c r="EB32" s="672"/>
      <c r="EC32" s="684"/>
    </row>
    <row r="33" spans="2:133" ht="11.25" customHeight="1" x14ac:dyDescent="0.15">
      <c r="B33" s="654" t="s">
        <v>319</v>
      </c>
      <c r="C33" s="655"/>
      <c r="D33" s="655"/>
      <c r="E33" s="655"/>
      <c r="F33" s="655"/>
      <c r="G33" s="655"/>
      <c r="H33" s="655"/>
      <c r="I33" s="655"/>
      <c r="J33" s="655"/>
      <c r="K33" s="655"/>
      <c r="L33" s="655"/>
      <c r="M33" s="655"/>
      <c r="N33" s="655"/>
      <c r="O33" s="655"/>
      <c r="P33" s="655"/>
      <c r="Q33" s="656"/>
      <c r="R33" s="657">
        <v>52539</v>
      </c>
      <c r="S33" s="658"/>
      <c r="T33" s="658"/>
      <c r="U33" s="658"/>
      <c r="V33" s="658"/>
      <c r="W33" s="658"/>
      <c r="X33" s="658"/>
      <c r="Y33" s="659"/>
      <c r="Z33" s="695">
        <v>0.8</v>
      </c>
      <c r="AA33" s="695"/>
      <c r="AB33" s="695"/>
      <c r="AC33" s="695"/>
      <c r="AD33" s="696" t="s">
        <v>128</v>
      </c>
      <c r="AE33" s="696"/>
      <c r="AF33" s="696"/>
      <c r="AG33" s="696"/>
      <c r="AH33" s="696"/>
      <c r="AI33" s="696"/>
      <c r="AJ33" s="696"/>
      <c r="AK33" s="696"/>
      <c r="AL33" s="660" t="s">
        <v>128</v>
      </c>
      <c r="AM33" s="661"/>
      <c r="AN33" s="661"/>
      <c r="AO33" s="697"/>
      <c r="AP33" s="700"/>
      <c r="AQ33" s="701"/>
      <c r="AR33" s="701"/>
      <c r="AS33" s="701"/>
      <c r="AT33" s="727"/>
      <c r="AU33" s="219"/>
      <c r="AV33" s="219"/>
      <c r="AW33" s="219"/>
      <c r="AX33" s="638" t="s">
        <v>320</v>
      </c>
      <c r="AY33" s="639"/>
      <c r="AZ33" s="639"/>
      <c r="BA33" s="639"/>
      <c r="BB33" s="639"/>
      <c r="BC33" s="639"/>
      <c r="BD33" s="639"/>
      <c r="BE33" s="639"/>
      <c r="BF33" s="640"/>
      <c r="BG33" s="718">
        <v>99.7</v>
      </c>
      <c r="BH33" s="642"/>
      <c r="BI33" s="642"/>
      <c r="BJ33" s="642"/>
      <c r="BK33" s="642"/>
      <c r="BL33" s="642"/>
      <c r="BM33" s="688">
        <v>97.9</v>
      </c>
      <c r="BN33" s="642"/>
      <c r="BO33" s="642"/>
      <c r="BP33" s="642"/>
      <c r="BQ33" s="705"/>
      <c r="BR33" s="718">
        <v>99.8</v>
      </c>
      <c r="BS33" s="642"/>
      <c r="BT33" s="642"/>
      <c r="BU33" s="642"/>
      <c r="BV33" s="642"/>
      <c r="BW33" s="642"/>
      <c r="BX33" s="688">
        <v>97.8</v>
      </c>
      <c r="BY33" s="642"/>
      <c r="BZ33" s="642"/>
      <c r="CA33" s="642"/>
      <c r="CB33" s="705"/>
      <c r="CD33" s="654" t="s">
        <v>321</v>
      </c>
      <c r="CE33" s="655"/>
      <c r="CF33" s="655"/>
      <c r="CG33" s="655"/>
      <c r="CH33" s="655"/>
      <c r="CI33" s="655"/>
      <c r="CJ33" s="655"/>
      <c r="CK33" s="655"/>
      <c r="CL33" s="655"/>
      <c r="CM33" s="655"/>
      <c r="CN33" s="655"/>
      <c r="CO33" s="655"/>
      <c r="CP33" s="655"/>
      <c r="CQ33" s="656"/>
      <c r="CR33" s="657">
        <v>3266797</v>
      </c>
      <c r="CS33" s="670"/>
      <c r="CT33" s="670"/>
      <c r="CU33" s="670"/>
      <c r="CV33" s="670"/>
      <c r="CW33" s="670"/>
      <c r="CX33" s="670"/>
      <c r="CY33" s="671"/>
      <c r="CZ33" s="660">
        <v>52.8</v>
      </c>
      <c r="DA33" s="672"/>
      <c r="DB33" s="672"/>
      <c r="DC33" s="673"/>
      <c r="DD33" s="663">
        <v>1966336</v>
      </c>
      <c r="DE33" s="670"/>
      <c r="DF33" s="670"/>
      <c r="DG33" s="670"/>
      <c r="DH33" s="670"/>
      <c r="DI33" s="670"/>
      <c r="DJ33" s="670"/>
      <c r="DK33" s="671"/>
      <c r="DL33" s="663">
        <v>1095138</v>
      </c>
      <c r="DM33" s="670"/>
      <c r="DN33" s="670"/>
      <c r="DO33" s="670"/>
      <c r="DP33" s="670"/>
      <c r="DQ33" s="670"/>
      <c r="DR33" s="670"/>
      <c r="DS33" s="670"/>
      <c r="DT33" s="670"/>
      <c r="DU33" s="670"/>
      <c r="DV33" s="671"/>
      <c r="DW33" s="660">
        <v>40.5</v>
      </c>
      <c r="DX33" s="672"/>
      <c r="DY33" s="672"/>
      <c r="DZ33" s="672"/>
      <c r="EA33" s="672"/>
      <c r="EB33" s="672"/>
      <c r="EC33" s="684"/>
    </row>
    <row r="34" spans="2:133" ht="11.25" customHeight="1" x14ac:dyDescent="0.15">
      <c r="B34" s="654" t="s">
        <v>322</v>
      </c>
      <c r="C34" s="655"/>
      <c r="D34" s="655"/>
      <c r="E34" s="655"/>
      <c r="F34" s="655"/>
      <c r="G34" s="655"/>
      <c r="H34" s="655"/>
      <c r="I34" s="655"/>
      <c r="J34" s="655"/>
      <c r="K34" s="655"/>
      <c r="L34" s="655"/>
      <c r="M34" s="655"/>
      <c r="N34" s="655"/>
      <c r="O34" s="655"/>
      <c r="P34" s="655"/>
      <c r="Q34" s="656"/>
      <c r="R34" s="657">
        <v>278760</v>
      </c>
      <c r="S34" s="658"/>
      <c r="T34" s="658"/>
      <c r="U34" s="658"/>
      <c r="V34" s="658"/>
      <c r="W34" s="658"/>
      <c r="X34" s="658"/>
      <c r="Y34" s="659"/>
      <c r="Z34" s="695">
        <v>4.4000000000000004</v>
      </c>
      <c r="AA34" s="695"/>
      <c r="AB34" s="695"/>
      <c r="AC34" s="695"/>
      <c r="AD34" s="696" t="s">
        <v>128</v>
      </c>
      <c r="AE34" s="696"/>
      <c r="AF34" s="696"/>
      <c r="AG34" s="696"/>
      <c r="AH34" s="696"/>
      <c r="AI34" s="696"/>
      <c r="AJ34" s="696"/>
      <c r="AK34" s="696"/>
      <c r="AL34" s="660" t="s">
        <v>128</v>
      </c>
      <c r="AM34" s="661"/>
      <c r="AN34" s="661"/>
      <c r="AO34" s="697"/>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54" t="s">
        <v>323</v>
      </c>
      <c r="CE34" s="655"/>
      <c r="CF34" s="655"/>
      <c r="CG34" s="655"/>
      <c r="CH34" s="655"/>
      <c r="CI34" s="655"/>
      <c r="CJ34" s="655"/>
      <c r="CK34" s="655"/>
      <c r="CL34" s="655"/>
      <c r="CM34" s="655"/>
      <c r="CN34" s="655"/>
      <c r="CO34" s="655"/>
      <c r="CP34" s="655"/>
      <c r="CQ34" s="656"/>
      <c r="CR34" s="657">
        <v>952637</v>
      </c>
      <c r="CS34" s="658"/>
      <c r="CT34" s="658"/>
      <c r="CU34" s="658"/>
      <c r="CV34" s="658"/>
      <c r="CW34" s="658"/>
      <c r="CX34" s="658"/>
      <c r="CY34" s="659"/>
      <c r="CZ34" s="660">
        <v>15.4</v>
      </c>
      <c r="DA34" s="672"/>
      <c r="DB34" s="672"/>
      <c r="DC34" s="673"/>
      <c r="DD34" s="663">
        <v>650006</v>
      </c>
      <c r="DE34" s="658"/>
      <c r="DF34" s="658"/>
      <c r="DG34" s="658"/>
      <c r="DH34" s="658"/>
      <c r="DI34" s="658"/>
      <c r="DJ34" s="658"/>
      <c r="DK34" s="659"/>
      <c r="DL34" s="663">
        <v>419425</v>
      </c>
      <c r="DM34" s="658"/>
      <c r="DN34" s="658"/>
      <c r="DO34" s="658"/>
      <c r="DP34" s="658"/>
      <c r="DQ34" s="658"/>
      <c r="DR34" s="658"/>
      <c r="DS34" s="658"/>
      <c r="DT34" s="658"/>
      <c r="DU34" s="658"/>
      <c r="DV34" s="659"/>
      <c r="DW34" s="660">
        <v>15.5</v>
      </c>
      <c r="DX34" s="672"/>
      <c r="DY34" s="672"/>
      <c r="DZ34" s="672"/>
      <c r="EA34" s="672"/>
      <c r="EB34" s="672"/>
      <c r="EC34" s="684"/>
    </row>
    <row r="35" spans="2:133" ht="11.25" customHeight="1" x14ac:dyDescent="0.15">
      <c r="B35" s="654" t="s">
        <v>324</v>
      </c>
      <c r="C35" s="655"/>
      <c r="D35" s="655"/>
      <c r="E35" s="655"/>
      <c r="F35" s="655"/>
      <c r="G35" s="655"/>
      <c r="H35" s="655"/>
      <c r="I35" s="655"/>
      <c r="J35" s="655"/>
      <c r="K35" s="655"/>
      <c r="L35" s="655"/>
      <c r="M35" s="655"/>
      <c r="N35" s="655"/>
      <c r="O35" s="655"/>
      <c r="P35" s="655"/>
      <c r="Q35" s="656"/>
      <c r="R35" s="657">
        <v>568704</v>
      </c>
      <c r="S35" s="658"/>
      <c r="T35" s="658"/>
      <c r="U35" s="658"/>
      <c r="V35" s="658"/>
      <c r="W35" s="658"/>
      <c r="X35" s="658"/>
      <c r="Y35" s="659"/>
      <c r="Z35" s="695">
        <v>8.9</v>
      </c>
      <c r="AA35" s="695"/>
      <c r="AB35" s="695"/>
      <c r="AC35" s="695"/>
      <c r="AD35" s="696" t="s">
        <v>245</v>
      </c>
      <c r="AE35" s="696"/>
      <c r="AF35" s="696"/>
      <c r="AG35" s="696"/>
      <c r="AH35" s="696"/>
      <c r="AI35" s="696"/>
      <c r="AJ35" s="696"/>
      <c r="AK35" s="696"/>
      <c r="AL35" s="660" t="s">
        <v>128</v>
      </c>
      <c r="AM35" s="661"/>
      <c r="AN35" s="661"/>
      <c r="AO35" s="697"/>
      <c r="AP35" s="222"/>
      <c r="AQ35" s="715" t="s">
        <v>325</v>
      </c>
      <c r="AR35" s="716"/>
      <c r="AS35" s="716"/>
      <c r="AT35" s="716"/>
      <c r="AU35" s="716"/>
      <c r="AV35" s="716"/>
      <c r="AW35" s="716"/>
      <c r="AX35" s="716"/>
      <c r="AY35" s="716"/>
      <c r="AZ35" s="716"/>
      <c r="BA35" s="716"/>
      <c r="BB35" s="716"/>
      <c r="BC35" s="716"/>
      <c r="BD35" s="716"/>
      <c r="BE35" s="716"/>
      <c r="BF35" s="717"/>
      <c r="BG35" s="715" t="s">
        <v>326</v>
      </c>
      <c r="BH35" s="716"/>
      <c r="BI35" s="716"/>
      <c r="BJ35" s="716"/>
      <c r="BK35" s="716"/>
      <c r="BL35" s="716"/>
      <c r="BM35" s="716"/>
      <c r="BN35" s="716"/>
      <c r="BO35" s="716"/>
      <c r="BP35" s="716"/>
      <c r="BQ35" s="716"/>
      <c r="BR35" s="716"/>
      <c r="BS35" s="716"/>
      <c r="BT35" s="716"/>
      <c r="BU35" s="716"/>
      <c r="BV35" s="716"/>
      <c r="BW35" s="716"/>
      <c r="BX35" s="716"/>
      <c r="BY35" s="716"/>
      <c r="BZ35" s="716"/>
      <c r="CA35" s="716"/>
      <c r="CB35" s="717"/>
      <c r="CD35" s="654" t="s">
        <v>327</v>
      </c>
      <c r="CE35" s="655"/>
      <c r="CF35" s="655"/>
      <c r="CG35" s="655"/>
      <c r="CH35" s="655"/>
      <c r="CI35" s="655"/>
      <c r="CJ35" s="655"/>
      <c r="CK35" s="655"/>
      <c r="CL35" s="655"/>
      <c r="CM35" s="655"/>
      <c r="CN35" s="655"/>
      <c r="CO35" s="655"/>
      <c r="CP35" s="655"/>
      <c r="CQ35" s="656"/>
      <c r="CR35" s="657">
        <v>201763</v>
      </c>
      <c r="CS35" s="670"/>
      <c r="CT35" s="670"/>
      <c r="CU35" s="670"/>
      <c r="CV35" s="670"/>
      <c r="CW35" s="670"/>
      <c r="CX35" s="670"/>
      <c r="CY35" s="671"/>
      <c r="CZ35" s="660">
        <v>3.3</v>
      </c>
      <c r="DA35" s="672"/>
      <c r="DB35" s="672"/>
      <c r="DC35" s="673"/>
      <c r="DD35" s="663">
        <v>166329</v>
      </c>
      <c r="DE35" s="670"/>
      <c r="DF35" s="670"/>
      <c r="DG35" s="670"/>
      <c r="DH35" s="670"/>
      <c r="DI35" s="670"/>
      <c r="DJ35" s="670"/>
      <c r="DK35" s="671"/>
      <c r="DL35" s="663">
        <v>160745</v>
      </c>
      <c r="DM35" s="670"/>
      <c r="DN35" s="670"/>
      <c r="DO35" s="670"/>
      <c r="DP35" s="670"/>
      <c r="DQ35" s="670"/>
      <c r="DR35" s="670"/>
      <c r="DS35" s="670"/>
      <c r="DT35" s="670"/>
      <c r="DU35" s="670"/>
      <c r="DV35" s="671"/>
      <c r="DW35" s="660">
        <v>5.9</v>
      </c>
      <c r="DX35" s="672"/>
      <c r="DY35" s="672"/>
      <c r="DZ35" s="672"/>
      <c r="EA35" s="672"/>
      <c r="EB35" s="672"/>
      <c r="EC35" s="684"/>
    </row>
    <row r="36" spans="2:133" ht="11.25" customHeight="1" x14ac:dyDescent="0.15">
      <c r="B36" s="654" t="s">
        <v>328</v>
      </c>
      <c r="C36" s="655"/>
      <c r="D36" s="655"/>
      <c r="E36" s="655"/>
      <c r="F36" s="655"/>
      <c r="G36" s="655"/>
      <c r="H36" s="655"/>
      <c r="I36" s="655"/>
      <c r="J36" s="655"/>
      <c r="K36" s="655"/>
      <c r="L36" s="655"/>
      <c r="M36" s="655"/>
      <c r="N36" s="655"/>
      <c r="O36" s="655"/>
      <c r="P36" s="655"/>
      <c r="Q36" s="656"/>
      <c r="R36" s="657">
        <v>127428</v>
      </c>
      <c r="S36" s="658"/>
      <c r="T36" s="658"/>
      <c r="U36" s="658"/>
      <c r="V36" s="658"/>
      <c r="W36" s="658"/>
      <c r="X36" s="658"/>
      <c r="Y36" s="659"/>
      <c r="Z36" s="695">
        <v>2</v>
      </c>
      <c r="AA36" s="695"/>
      <c r="AB36" s="695"/>
      <c r="AC36" s="695"/>
      <c r="AD36" s="696" t="s">
        <v>128</v>
      </c>
      <c r="AE36" s="696"/>
      <c r="AF36" s="696"/>
      <c r="AG36" s="696"/>
      <c r="AH36" s="696"/>
      <c r="AI36" s="696"/>
      <c r="AJ36" s="696"/>
      <c r="AK36" s="696"/>
      <c r="AL36" s="660" t="s">
        <v>137</v>
      </c>
      <c r="AM36" s="661"/>
      <c r="AN36" s="661"/>
      <c r="AO36" s="697"/>
      <c r="AP36" s="222"/>
      <c r="AQ36" s="706" t="s">
        <v>329</v>
      </c>
      <c r="AR36" s="707"/>
      <c r="AS36" s="707"/>
      <c r="AT36" s="707"/>
      <c r="AU36" s="707"/>
      <c r="AV36" s="707"/>
      <c r="AW36" s="707"/>
      <c r="AX36" s="707"/>
      <c r="AY36" s="708"/>
      <c r="AZ36" s="709">
        <v>398907</v>
      </c>
      <c r="BA36" s="710"/>
      <c r="BB36" s="710"/>
      <c r="BC36" s="710"/>
      <c r="BD36" s="710"/>
      <c r="BE36" s="710"/>
      <c r="BF36" s="711"/>
      <c r="BG36" s="712" t="s">
        <v>330</v>
      </c>
      <c r="BH36" s="713"/>
      <c r="BI36" s="713"/>
      <c r="BJ36" s="713"/>
      <c r="BK36" s="713"/>
      <c r="BL36" s="713"/>
      <c r="BM36" s="713"/>
      <c r="BN36" s="713"/>
      <c r="BO36" s="713"/>
      <c r="BP36" s="713"/>
      <c r="BQ36" s="713"/>
      <c r="BR36" s="713"/>
      <c r="BS36" s="713"/>
      <c r="BT36" s="713"/>
      <c r="BU36" s="714"/>
      <c r="BV36" s="709">
        <v>1988</v>
      </c>
      <c r="BW36" s="710"/>
      <c r="BX36" s="710"/>
      <c r="BY36" s="710"/>
      <c r="BZ36" s="710"/>
      <c r="CA36" s="710"/>
      <c r="CB36" s="711"/>
      <c r="CD36" s="654" t="s">
        <v>331</v>
      </c>
      <c r="CE36" s="655"/>
      <c r="CF36" s="655"/>
      <c r="CG36" s="655"/>
      <c r="CH36" s="655"/>
      <c r="CI36" s="655"/>
      <c r="CJ36" s="655"/>
      <c r="CK36" s="655"/>
      <c r="CL36" s="655"/>
      <c r="CM36" s="655"/>
      <c r="CN36" s="655"/>
      <c r="CO36" s="655"/>
      <c r="CP36" s="655"/>
      <c r="CQ36" s="656"/>
      <c r="CR36" s="657">
        <v>1000724</v>
      </c>
      <c r="CS36" s="658"/>
      <c r="CT36" s="658"/>
      <c r="CU36" s="658"/>
      <c r="CV36" s="658"/>
      <c r="CW36" s="658"/>
      <c r="CX36" s="658"/>
      <c r="CY36" s="659"/>
      <c r="CZ36" s="660">
        <v>16.2</v>
      </c>
      <c r="DA36" s="672"/>
      <c r="DB36" s="672"/>
      <c r="DC36" s="673"/>
      <c r="DD36" s="663">
        <v>467930</v>
      </c>
      <c r="DE36" s="658"/>
      <c r="DF36" s="658"/>
      <c r="DG36" s="658"/>
      <c r="DH36" s="658"/>
      <c r="DI36" s="658"/>
      <c r="DJ36" s="658"/>
      <c r="DK36" s="659"/>
      <c r="DL36" s="663">
        <v>306967</v>
      </c>
      <c r="DM36" s="658"/>
      <c r="DN36" s="658"/>
      <c r="DO36" s="658"/>
      <c r="DP36" s="658"/>
      <c r="DQ36" s="658"/>
      <c r="DR36" s="658"/>
      <c r="DS36" s="658"/>
      <c r="DT36" s="658"/>
      <c r="DU36" s="658"/>
      <c r="DV36" s="659"/>
      <c r="DW36" s="660">
        <v>11.3</v>
      </c>
      <c r="DX36" s="672"/>
      <c r="DY36" s="672"/>
      <c r="DZ36" s="672"/>
      <c r="EA36" s="672"/>
      <c r="EB36" s="672"/>
      <c r="EC36" s="684"/>
    </row>
    <row r="37" spans="2:133" ht="11.25" customHeight="1" x14ac:dyDescent="0.15">
      <c r="B37" s="654" t="s">
        <v>332</v>
      </c>
      <c r="C37" s="655"/>
      <c r="D37" s="655"/>
      <c r="E37" s="655"/>
      <c r="F37" s="655"/>
      <c r="G37" s="655"/>
      <c r="H37" s="655"/>
      <c r="I37" s="655"/>
      <c r="J37" s="655"/>
      <c r="K37" s="655"/>
      <c r="L37" s="655"/>
      <c r="M37" s="655"/>
      <c r="N37" s="655"/>
      <c r="O37" s="655"/>
      <c r="P37" s="655"/>
      <c r="Q37" s="656"/>
      <c r="R37" s="657">
        <v>383142</v>
      </c>
      <c r="S37" s="658"/>
      <c r="T37" s="658"/>
      <c r="U37" s="658"/>
      <c r="V37" s="658"/>
      <c r="W37" s="658"/>
      <c r="X37" s="658"/>
      <c r="Y37" s="659"/>
      <c r="Z37" s="695">
        <v>6</v>
      </c>
      <c r="AA37" s="695"/>
      <c r="AB37" s="695"/>
      <c r="AC37" s="695"/>
      <c r="AD37" s="696">
        <v>721</v>
      </c>
      <c r="AE37" s="696"/>
      <c r="AF37" s="696"/>
      <c r="AG37" s="696"/>
      <c r="AH37" s="696"/>
      <c r="AI37" s="696"/>
      <c r="AJ37" s="696"/>
      <c r="AK37" s="696"/>
      <c r="AL37" s="660">
        <v>0</v>
      </c>
      <c r="AM37" s="661"/>
      <c r="AN37" s="661"/>
      <c r="AO37" s="697"/>
      <c r="AQ37" s="690" t="s">
        <v>333</v>
      </c>
      <c r="AR37" s="691"/>
      <c r="AS37" s="691"/>
      <c r="AT37" s="691"/>
      <c r="AU37" s="691"/>
      <c r="AV37" s="691"/>
      <c r="AW37" s="691"/>
      <c r="AX37" s="691"/>
      <c r="AY37" s="692"/>
      <c r="AZ37" s="657">
        <v>85383</v>
      </c>
      <c r="BA37" s="658"/>
      <c r="BB37" s="658"/>
      <c r="BC37" s="658"/>
      <c r="BD37" s="670"/>
      <c r="BE37" s="670"/>
      <c r="BF37" s="693"/>
      <c r="BG37" s="654" t="s">
        <v>334</v>
      </c>
      <c r="BH37" s="655"/>
      <c r="BI37" s="655"/>
      <c r="BJ37" s="655"/>
      <c r="BK37" s="655"/>
      <c r="BL37" s="655"/>
      <c r="BM37" s="655"/>
      <c r="BN37" s="655"/>
      <c r="BO37" s="655"/>
      <c r="BP37" s="655"/>
      <c r="BQ37" s="655"/>
      <c r="BR37" s="655"/>
      <c r="BS37" s="655"/>
      <c r="BT37" s="655"/>
      <c r="BU37" s="656"/>
      <c r="BV37" s="657">
        <v>1573</v>
      </c>
      <c r="BW37" s="658"/>
      <c r="BX37" s="658"/>
      <c r="BY37" s="658"/>
      <c r="BZ37" s="658"/>
      <c r="CA37" s="658"/>
      <c r="CB37" s="694"/>
      <c r="CD37" s="654" t="s">
        <v>335</v>
      </c>
      <c r="CE37" s="655"/>
      <c r="CF37" s="655"/>
      <c r="CG37" s="655"/>
      <c r="CH37" s="655"/>
      <c r="CI37" s="655"/>
      <c r="CJ37" s="655"/>
      <c r="CK37" s="655"/>
      <c r="CL37" s="655"/>
      <c r="CM37" s="655"/>
      <c r="CN37" s="655"/>
      <c r="CO37" s="655"/>
      <c r="CP37" s="655"/>
      <c r="CQ37" s="656"/>
      <c r="CR37" s="657">
        <v>238597</v>
      </c>
      <c r="CS37" s="670"/>
      <c r="CT37" s="670"/>
      <c r="CU37" s="670"/>
      <c r="CV37" s="670"/>
      <c r="CW37" s="670"/>
      <c r="CX37" s="670"/>
      <c r="CY37" s="671"/>
      <c r="CZ37" s="660">
        <v>3.9</v>
      </c>
      <c r="DA37" s="672"/>
      <c r="DB37" s="672"/>
      <c r="DC37" s="673"/>
      <c r="DD37" s="663">
        <v>227513</v>
      </c>
      <c r="DE37" s="670"/>
      <c r="DF37" s="670"/>
      <c r="DG37" s="670"/>
      <c r="DH37" s="670"/>
      <c r="DI37" s="670"/>
      <c r="DJ37" s="670"/>
      <c r="DK37" s="671"/>
      <c r="DL37" s="663">
        <v>223272</v>
      </c>
      <c r="DM37" s="670"/>
      <c r="DN37" s="670"/>
      <c r="DO37" s="670"/>
      <c r="DP37" s="670"/>
      <c r="DQ37" s="670"/>
      <c r="DR37" s="670"/>
      <c r="DS37" s="670"/>
      <c r="DT37" s="670"/>
      <c r="DU37" s="670"/>
      <c r="DV37" s="671"/>
      <c r="DW37" s="660">
        <v>8.3000000000000007</v>
      </c>
      <c r="DX37" s="672"/>
      <c r="DY37" s="672"/>
      <c r="DZ37" s="672"/>
      <c r="EA37" s="672"/>
      <c r="EB37" s="672"/>
      <c r="EC37" s="684"/>
    </row>
    <row r="38" spans="2:133" ht="11.25" customHeight="1" x14ac:dyDescent="0.15">
      <c r="B38" s="654" t="s">
        <v>336</v>
      </c>
      <c r="C38" s="655"/>
      <c r="D38" s="655"/>
      <c r="E38" s="655"/>
      <c r="F38" s="655"/>
      <c r="G38" s="655"/>
      <c r="H38" s="655"/>
      <c r="I38" s="655"/>
      <c r="J38" s="655"/>
      <c r="K38" s="655"/>
      <c r="L38" s="655"/>
      <c r="M38" s="655"/>
      <c r="N38" s="655"/>
      <c r="O38" s="655"/>
      <c r="P38" s="655"/>
      <c r="Q38" s="656"/>
      <c r="R38" s="657">
        <v>559400</v>
      </c>
      <c r="S38" s="658"/>
      <c r="T38" s="658"/>
      <c r="U38" s="658"/>
      <c r="V38" s="658"/>
      <c r="W38" s="658"/>
      <c r="X38" s="658"/>
      <c r="Y38" s="659"/>
      <c r="Z38" s="695">
        <v>8.6999999999999993</v>
      </c>
      <c r="AA38" s="695"/>
      <c r="AB38" s="695"/>
      <c r="AC38" s="695"/>
      <c r="AD38" s="696" t="s">
        <v>137</v>
      </c>
      <c r="AE38" s="696"/>
      <c r="AF38" s="696"/>
      <c r="AG38" s="696"/>
      <c r="AH38" s="696"/>
      <c r="AI38" s="696"/>
      <c r="AJ38" s="696"/>
      <c r="AK38" s="696"/>
      <c r="AL38" s="660" t="s">
        <v>128</v>
      </c>
      <c r="AM38" s="661"/>
      <c r="AN38" s="661"/>
      <c r="AO38" s="697"/>
      <c r="AQ38" s="690" t="s">
        <v>337</v>
      </c>
      <c r="AR38" s="691"/>
      <c r="AS38" s="691"/>
      <c r="AT38" s="691"/>
      <c r="AU38" s="691"/>
      <c r="AV38" s="691"/>
      <c r="AW38" s="691"/>
      <c r="AX38" s="691"/>
      <c r="AY38" s="692"/>
      <c r="AZ38" s="657">
        <v>82020</v>
      </c>
      <c r="BA38" s="658"/>
      <c r="BB38" s="658"/>
      <c r="BC38" s="658"/>
      <c r="BD38" s="670"/>
      <c r="BE38" s="670"/>
      <c r="BF38" s="693"/>
      <c r="BG38" s="654" t="s">
        <v>338</v>
      </c>
      <c r="BH38" s="655"/>
      <c r="BI38" s="655"/>
      <c r="BJ38" s="655"/>
      <c r="BK38" s="655"/>
      <c r="BL38" s="655"/>
      <c r="BM38" s="655"/>
      <c r="BN38" s="655"/>
      <c r="BO38" s="655"/>
      <c r="BP38" s="655"/>
      <c r="BQ38" s="655"/>
      <c r="BR38" s="655"/>
      <c r="BS38" s="655"/>
      <c r="BT38" s="655"/>
      <c r="BU38" s="656"/>
      <c r="BV38" s="657">
        <v>438</v>
      </c>
      <c r="BW38" s="658"/>
      <c r="BX38" s="658"/>
      <c r="BY38" s="658"/>
      <c r="BZ38" s="658"/>
      <c r="CA38" s="658"/>
      <c r="CB38" s="694"/>
      <c r="CD38" s="654" t="s">
        <v>339</v>
      </c>
      <c r="CE38" s="655"/>
      <c r="CF38" s="655"/>
      <c r="CG38" s="655"/>
      <c r="CH38" s="655"/>
      <c r="CI38" s="655"/>
      <c r="CJ38" s="655"/>
      <c r="CK38" s="655"/>
      <c r="CL38" s="655"/>
      <c r="CM38" s="655"/>
      <c r="CN38" s="655"/>
      <c r="CO38" s="655"/>
      <c r="CP38" s="655"/>
      <c r="CQ38" s="656"/>
      <c r="CR38" s="657">
        <v>348051</v>
      </c>
      <c r="CS38" s="658"/>
      <c r="CT38" s="658"/>
      <c r="CU38" s="658"/>
      <c r="CV38" s="658"/>
      <c r="CW38" s="658"/>
      <c r="CX38" s="658"/>
      <c r="CY38" s="659"/>
      <c r="CZ38" s="660">
        <v>5.6</v>
      </c>
      <c r="DA38" s="672"/>
      <c r="DB38" s="672"/>
      <c r="DC38" s="673"/>
      <c r="DD38" s="663">
        <v>311889</v>
      </c>
      <c r="DE38" s="658"/>
      <c r="DF38" s="658"/>
      <c r="DG38" s="658"/>
      <c r="DH38" s="658"/>
      <c r="DI38" s="658"/>
      <c r="DJ38" s="658"/>
      <c r="DK38" s="659"/>
      <c r="DL38" s="663">
        <v>208001</v>
      </c>
      <c r="DM38" s="658"/>
      <c r="DN38" s="658"/>
      <c r="DO38" s="658"/>
      <c r="DP38" s="658"/>
      <c r="DQ38" s="658"/>
      <c r="DR38" s="658"/>
      <c r="DS38" s="658"/>
      <c r="DT38" s="658"/>
      <c r="DU38" s="658"/>
      <c r="DV38" s="659"/>
      <c r="DW38" s="660">
        <v>7.7</v>
      </c>
      <c r="DX38" s="672"/>
      <c r="DY38" s="672"/>
      <c r="DZ38" s="672"/>
      <c r="EA38" s="672"/>
      <c r="EB38" s="672"/>
      <c r="EC38" s="684"/>
    </row>
    <row r="39" spans="2:133" ht="11.25" customHeight="1" x14ac:dyDescent="0.15">
      <c r="B39" s="654" t="s">
        <v>340</v>
      </c>
      <c r="C39" s="655"/>
      <c r="D39" s="655"/>
      <c r="E39" s="655"/>
      <c r="F39" s="655"/>
      <c r="G39" s="655"/>
      <c r="H39" s="655"/>
      <c r="I39" s="655"/>
      <c r="J39" s="655"/>
      <c r="K39" s="655"/>
      <c r="L39" s="655"/>
      <c r="M39" s="655"/>
      <c r="N39" s="655"/>
      <c r="O39" s="655"/>
      <c r="P39" s="655"/>
      <c r="Q39" s="656"/>
      <c r="R39" s="657" t="s">
        <v>128</v>
      </c>
      <c r="S39" s="658"/>
      <c r="T39" s="658"/>
      <c r="U39" s="658"/>
      <c r="V39" s="658"/>
      <c r="W39" s="658"/>
      <c r="X39" s="658"/>
      <c r="Y39" s="659"/>
      <c r="Z39" s="695" t="s">
        <v>128</v>
      </c>
      <c r="AA39" s="695"/>
      <c r="AB39" s="695"/>
      <c r="AC39" s="695"/>
      <c r="AD39" s="696" t="s">
        <v>128</v>
      </c>
      <c r="AE39" s="696"/>
      <c r="AF39" s="696"/>
      <c r="AG39" s="696"/>
      <c r="AH39" s="696"/>
      <c r="AI39" s="696"/>
      <c r="AJ39" s="696"/>
      <c r="AK39" s="696"/>
      <c r="AL39" s="660" t="s">
        <v>128</v>
      </c>
      <c r="AM39" s="661"/>
      <c r="AN39" s="661"/>
      <c r="AO39" s="697"/>
      <c r="AQ39" s="690" t="s">
        <v>341</v>
      </c>
      <c r="AR39" s="691"/>
      <c r="AS39" s="691"/>
      <c r="AT39" s="691"/>
      <c r="AU39" s="691"/>
      <c r="AV39" s="691"/>
      <c r="AW39" s="691"/>
      <c r="AX39" s="691"/>
      <c r="AY39" s="692"/>
      <c r="AZ39" s="657">
        <v>50856</v>
      </c>
      <c r="BA39" s="658"/>
      <c r="BB39" s="658"/>
      <c r="BC39" s="658"/>
      <c r="BD39" s="670"/>
      <c r="BE39" s="670"/>
      <c r="BF39" s="693"/>
      <c r="BG39" s="654" t="s">
        <v>342</v>
      </c>
      <c r="BH39" s="655"/>
      <c r="BI39" s="655"/>
      <c r="BJ39" s="655"/>
      <c r="BK39" s="655"/>
      <c r="BL39" s="655"/>
      <c r="BM39" s="655"/>
      <c r="BN39" s="655"/>
      <c r="BO39" s="655"/>
      <c r="BP39" s="655"/>
      <c r="BQ39" s="655"/>
      <c r="BR39" s="655"/>
      <c r="BS39" s="655"/>
      <c r="BT39" s="655"/>
      <c r="BU39" s="656"/>
      <c r="BV39" s="657">
        <v>780</v>
      </c>
      <c r="BW39" s="658"/>
      <c r="BX39" s="658"/>
      <c r="BY39" s="658"/>
      <c r="BZ39" s="658"/>
      <c r="CA39" s="658"/>
      <c r="CB39" s="694"/>
      <c r="CD39" s="654" t="s">
        <v>343</v>
      </c>
      <c r="CE39" s="655"/>
      <c r="CF39" s="655"/>
      <c r="CG39" s="655"/>
      <c r="CH39" s="655"/>
      <c r="CI39" s="655"/>
      <c r="CJ39" s="655"/>
      <c r="CK39" s="655"/>
      <c r="CL39" s="655"/>
      <c r="CM39" s="655"/>
      <c r="CN39" s="655"/>
      <c r="CO39" s="655"/>
      <c r="CP39" s="655"/>
      <c r="CQ39" s="656"/>
      <c r="CR39" s="657">
        <v>651632</v>
      </c>
      <c r="CS39" s="670"/>
      <c r="CT39" s="670"/>
      <c r="CU39" s="670"/>
      <c r="CV39" s="670"/>
      <c r="CW39" s="670"/>
      <c r="CX39" s="670"/>
      <c r="CY39" s="671"/>
      <c r="CZ39" s="660">
        <v>10.5</v>
      </c>
      <c r="DA39" s="672"/>
      <c r="DB39" s="672"/>
      <c r="DC39" s="673"/>
      <c r="DD39" s="663">
        <v>369192</v>
      </c>
      <c r="DE39" s="670"/>
      <c r="DF39" s="670"/>
      <c r="DG39" s="670"/>
      <c r="DH39" s="670"/>
      <c r="DI39" s="670"/>
      <c r="DJ39" s="670"/>
      <c r="DK39" s="671"/>
      <c r="DL39" s="663" t="s">
        <v>128</v>
      </c>
      <c r="DM39" s="670"/>
      <c r="DN39" s="670"/>
      <c r="DO39" s="670"/>
      <c r="DP39" s="670"/>
      <c r="DQ39" s="670"/>
      <c r="DR39" s="670"/>
      <c r="DS39" s="670"/>
      <c r="DT39" s="670"/>
      <c r="DU39" s="670"/>
      <c r="DV39" s="671"/>
      <c r="DW39" s="660" t="s">
        <v>245</v>
      </c>
      <c r="DX39" s="672"/>
      <c r="DY39" s="672"/>
      <c r="DZ39" s="672"/>
      <c r="EA39" s="672"/>
      <c r="EB39" s="672"/>
      <c r="EC39" s="684"/>
    </row>
    <row r="40" spans="2:133" ht="11.25" customHeight="1" x14ac:dyDescent="0.15">
      <c r="B40" s="654" t="s">
        <v>344</v>
      </c>
      <c r="C40" s="655"/>
      <c r="D40" s="655"/>
      <c r="E40" s="655"/>
      <c r="F40" s="655"/>
      <c r="G40" s="655"/>
      <c r="H40" s="655"/>
      <c r="I40" s="655"/>
      <c r="J40" s="655"/>
      <c r="K40" s="655"/>
      <c r="L40" s="655"/>
      <c r="M40" s="655"/>
      <c r="N40" s="655"/>
      <c r="O40" s="655"/>
      <c r="P40" s="655"/>
      <c r="Q40" s="656"/>
      <c r="R40" s="657">
        <v>21800</v>
      </c>
      <c r="S40" s="658"/>
      <c r="T40" s="658"/>
      <c r="U40" s="658"/>
      <c r="V40" s="658"/>
      <c r="W40" s="658"/>
      <c r="X40" s="658"/>
      <c r="Y40" s="659"/>
      <c r="Z40" s="695">
        <v>0.3</v>
      </c>
      <c r="AA40" s="695"/>
      <c r="AB40" s="695"/>
      <c r="AC40" s="695"/>
      <c r="AD40" s="696" t="s">
        <v>245</v>
      </c>
      <c r="AE40" s="696"/>
      <c r="AF40" s="696"/>
      <c r="AG40" s="696"/>
      <c r="AH40" s="696"/>
      <c r="AI40" s="696"/>
      <c r="AJ40" s="696"/>
      <c r="AK40" s="696"/>
      <c r="AL40" s="660" t="s">
        <v>128</v>
      </c>
      <c r="AM40" s="661"/>
      <c r="AN40" s="661"/>
      <c r="AO40" s="697"/>
      <c r="AQ40" s="690" t="s">
        <v>345</v>
      </c>
      <c r="AR40" s="691"/>
      <c r="AS40" s="691"/>
      <c r="AT40" s="691"/>
      <c r="AU40" s="691"/>
      <c r="AV40" s="691"/>
      <c r="AW40" s="691"/>
      <c r="AX40" s="691"/>
      <c r="AY40" s="692"/>
      <c r="AZ40" s="657" t="s">
        <v>245</v>
      </c>
      <c r="BA40" s="658"/>
      <c r="BB40" s="658"/>
      <c r="BC40" s="658"/>
      <c r="BD40" s="670"/>
      <c r="BE40" s="670"/>
      <c r="BF40" s="693"/>
      <c r="BG40" s="698" t="s">
        <v>346</v>
      </c>
      <c r="BH40" s="699"/>
      <c r="BI40" s="699"/>
      <c r="BJ40" s="699"/>
      <c r="BK40" s="699"/>
      <c r="BL40" s="223"/>
      <c r="BM40" s="655" t="s">
        <v>347</v>
      </c>
      <c r="BN40" s="655"/>
      <c r="BO40" s="655"/>
      <c r="BP40" s="655"/>
      <c r="BQ40" s="655"/>
      <c r="BR40" s="655"/>
      <c r="BS40" s="655"/>
      <c r="BT40" s="655"/>
      <c r="BU40" s="656"/>
      <c r="BV40" s="657">
        <v>136</v>
      </c>
      <c r="BW40" s="658"/>
      <c r="BX40" s="658"/>
      <c r="BY40" s="658"/>
      <c r="BZ40" s="658"/>
      <c r="CA40" s="658"/>
      <c r="CB40" s="694"/>
      <c r="CD40" s="654" t="s">
        <v>348</v>
      </c>
      <c r="CE40" s="655"/>
      <c r="CF40" s="655"/>
      <c r="CG40" s="655"/>
      <c r="CH40" s="655"/>
      <c r="CI40" s="655"/>
      <c r="CJ40" s="655"/>
      <c r="CK40" s="655"/>
      <c r="CL40" s="655"/>
      <c r="CM40" s="655"/>
      <c r="CN40" s="655"/>
      <c r="CO40" s="655"/>
      <c r="CP40" s="655"/>
      <c r="CQ40" s="656"/>
      <c r="CR40" s="657">
        <v>111990</v>
      </c>
      <c r="CS40" s="658"/>
      <c r="CT40" s="658"/>
      <c r="CU40" s="658"/>
      <c r="CV40" s="658"/>
      <c r="CW40" s="658"/>
      <c r="CX40" s="658"/>
      <c r="CY40" s="659"/>
      <c r="CZ40" s="660">
        <v>1.8</v>
      </c>
      <c r="DA40" s="672"/>
      <c r="DB40" s="672"/>
      <c r="DC40" s="673"/>
      <c r="DD40" s="663">
        <v>990</v>
      </c>
      <c r="DE40" s="658"/>
      <c r="DF40" s="658"/>
      <c r="DG40" s="658"/>
      <c r="DH40" s="658"/>
      <c r="DI40" s="658"/>
      <c r="DJ40" s="658"/>
      <c r="DK40" s="659"/>
      <c r="DL40" s="663" t="s">
        <v>137</v>
      </c>
      <c r="DM40" s="658"/>
      <c r="DN40" s="658"/>
      <c r="DO40" s="658"/>
      <c r="DP40" s="658"/>
      <c r="DQ40" s="658"/>
      <c r="DR40" s="658"/>
      <c r="DS40" s="658"/>
      <c r="DT40" s="658"/>
      <c r="DU40" s="658"/>
      <c r="DV40" s="659"/>
      <c r="DW40" s="660" t="s">
        <v>128</v>
      </c>
      <c r="DX40" s="672"/>
      <c r="DY40" s="672"/>
      <c r="DZ40" s="672"/>
      <c r="EA40" s="672"/>
      <c r="EB40" s="672"/>
      <c r="EC40" s="684"/>
    </row>
    <row r="41" spans="2:133" ht="11.25" customHeight="1" x14ac:dyDescent="0.15">
      <c r="B41" s="638" t="s">
        <v>349</v>
      </c>
      <c r="C41" s="639"/>
      <c r="D41" s="639"/>
      <c r="E41" s="639"/>
      <c r="F41" s="639"/>
      <c r="G41" s="639"/>
      <c r="H41" s="639"/>
      <c r="I41" s="639"/>
      <c r="J41" s="639"/>
      <c r="K41" s="639"/>
      <c r="L41" s="639"/>
      <c r="M41" s="639"/>
      <c r="N41" s="639"/>
      <c r="O41" s="639"/>
      <c r="P41" s="639"/>
      <c r="Q41" s="640"/>
      <c r="R41" s="641">
        <v>6402711</v>
      </c>
      <c r="S41" s="682"/>
      <c r="T41" s="682"/>
      <c r="U41" s="682"/>
      <c r="V41" s="682"/>
      <c r="W41" s="682"/>
      <c r="X41" s="682"/>
      <c r="Y41" s="685"/>
      <c r="Z41" s="686">
        <v>100</v>
      </c>
      <c r="AA41" s="686"/>
      <c r="AB41" s="686"/>
      <c r="AC41" s="686"/>
      <c r="AD41" s="687">
        <v>2683617</v>
      </c>
      <c r="AE41" s="687"/>
      <c r="AF41" s="687"/>
      <c r="AG41" s="687"/>
      <c r="AH41" s="687"/>
      <c r="AI41" s="687"/>
      <c r="AJ41" s="687"/>
      <c r="AK41" s="687"/>
      <c r="AL41" s="644">
        <v>100</v>
      </c>
      <c r="AM41" s="688"/>
      <c r="AN41" s="688"/>
      <c r="AO41" s="689"/>
      <c r="AQ41" s="690" t="s">
        <v>350</v>
      </c>
      <c r="AR41" s="691"/>
      <c r="AS41" s="691"/>
      <c r="AT41" s="691"/>
      <c r="AU41" s="691"/>
      <c r="AV41" s="691"/>
      <c r="AW41" s="691"/>
      <c r="AX41" s="691"/>
      <c r="AY41" s="692"/>
      <c r="AZ41" s="657">
        <v>46688</v>
      </c>
      <c r="BA41" s="658"/>
      <c r="BB41" s="658"/>
      <c r="BC41" s="658"/>
      <c r="BD41" s="670"/>
      <c r="BE41" s="670"/>
      <c r="BF41" s="693"/>
      <c r="BG41" s="698"/>
      <c r="BH41" s="699"/>
      <c r="BI41" s="699"/>
      <c r="BJ41" s="699"/>
      <c r="BK41" s="699"/>
      <c r="BL41" s="223"/>
      <c r="BM41" s="655" t="s">
        <v>351</v>
      </c>
      <c r="BN41" s="655"/>
      <c r="BO41" s="655"/>
      <c r="BP41" s="655"/>
      <c r="BQ41" s="655"/>
      <c r="BR41" s="655"/>
      <c r="BS41" s="655"/>
      <c r="BT41" s="655"/>
      <c r="BU41" s="656"/>
      <c r="BV41" s="657" t="s">
        <v>137</v>
      </c>
      <c r="BW41" s="658"/>
      <c r="BX41" s="658"/>
      <c r="BY41" s="658"/>
      <c r="BZ41" s="658"/>
      <c r="CA41" s="658"/>
      <c r="CB41" s="694"/>
      <c r="CD41" s="654" t="s">
        <v>352</v>
      </c>
      <c r="CE41" s="655"/>
      <c r="CF41" s="655"/>
      <c r="CG41" s="655"/>
      <c r="CH41" s="655"/>
      <c r="CI41" s="655"/>
      <c r="CJ41" s="655"/>
      <c r="CK41" s="655"/>
      <c r="CL41" s="655"/>
      <c r="CM41" s="655"/>
      <c r="CN41" s="655"/>
      <c r="CO41" s="655"/>
      <c r="CP41" s="655"/>
      <c r="CQ41" s="656"/>
      <c r="CR41" s="657" t="s">
        <v>128</v>
      </c>
      <c r="CS41" s="670"/>
      <c r="CT41" s="670"/>
      <c r="CU41" s="670"/>
      <c r="CV41" s="670"/>
      <c r="CW41" s="670"/>
      <c r="CX41" s="670"/>
      <c r="CY41" s="671"/>
      <c r="CZ41" s="660" t="s">
        <v>128</v>
      </c>
      <c r="DA41" s="672"/>
      <c r="DB41" s="672"/>
      <c r="DC41" s="673"/>
      <c r="DD41" s="663" t="s">
        <v>245</v>
      </c>
      <c r="DE41" s="670"/>
      <c r="DF41" s="670"/>
      <c r="DG41" s="670"/>
      <c r="DH41" s="670"/>
      <c r="DI41" s="670"/>
      <c r="DJ41" s="670"/>
      <c r="DK41" s="671"/>
      <c r="DL41" s="664"/>
      <c r="DM41" s="665"/>
      <c r="DN41" s="665"/>
      <c r="DO41" s="665"/>
      <c r="DP41" s="665"/>
      <c r="DQ41" s="665"/>
      <c r="DR41" s="665"/>
      <c r="DS41" s="665"/>
      <c r="DT41" s="665"/>
      <c r="DU41" s="665"/>
      <c r="DV41" s="666"/>
      <c r="DW41" s="667"/>
      <c r="DX41" s="668"/>
      <c r="DY41" s="668"/>
      <c r="DZ41" s="668"/>
      <c r="EA41" s="668"/>
      <c r="EB41" s="668"/>
      <c r="EC41" s="669"/>
    </row>
    <row r="42" spans="2:133" ht="11.25" customHeight="1" x14ac:dyDescent="0.15">
      <c r="AQ42" s="702" t="s">
        <v>353</v>
      </c>
      <c r="AR42" s="703"/>
      <c r="AS42" s="703"/>
      <c r="AT42" s="703"/>
      <c r="AU42" s="703"/>
      <c r="AV42" s="703"/>
      <c r="AW42" s="703"/>
      <c r="AX42" s="703"/>
      <c r="AY42" s="704"/>
      <c r="AZ42" s="641">
        <v>133960</v>
      </c>
      <c r="BA42" s="682"/>
      <c r="BB42" s="682"/>
      <c r="BC42" s="682"/>
      <c r="BD42" s="642"/>
      <c r="BE42" s="642"/>
      <c r="BF42" s="705"/>
      <c r="BG42" s="700"/>
      <c r="BH42" s="701"/>
      <c r="BI42" s="701"/>
      <c r="BJ42" s="701"/>
      <c r="BK42" s="701"/>
      <c r="BL42" s="224"/>
      <c r="BM42" s="639" t="s">
        <v>354</v>
      </c>
      <c r="BN42" s="639"/>
      <c r="BO42" s="639"/>
      <c r="BP42" s="639"/>
      <c r="BQ42" s="639"/>
      <c r="BR42" s="639"/>
      <c r="BS42" s="639"/>
      <c r="BT42" s="639"/>
      <c r="BU42" s="640"/>
      <c r="BV42" s="641">
        <v>322</v>
      </c>
      <c r="BW42" s="682"/>
      <c r="BX42" s="682"/>
      <c r="BY42" s="682"/>
      <c r="BZ42" s="682"/>
      <c r="CA42" s="682"/>
      <c r="CB42" s="683"/>
      <c r="CD42" s="654" t="s">
        <v>355</v>
      </c>
      <c r="CE42" s="655"/>
      <c r="CF42" s="655"/>
      <c r="CG42" s="655"/>
      <c r="CH42" s="655"/>
      <c r="CI42" s="655"/>
      <c r="CJ42" s="655"/>
      <c r="CK42" s="655"/>
      <c r="CL42" s="655"/>
      <c r="CM42" s="655"/>
      <c r="CN42" s="655"/>
      <c r="CO42" s="655"/>
      <c r="CP42" s="655"/>
      <c r="CQ42" s="656"/>
      <c r="CR42" s="657">
        <v>1116746</v>
      </c>
      <c r="CS42" s="670"/>
      <c r="CT42" s="670"/>
      <c r="CU42" s="670"/>
      <c r="CV42" s="670"/>
      <c r="CW42" s="670"/>
      <c r="CX42" s="670"/>
      <c r="CY42" s="671"/>
      <c r="CZ42" s="660">
        <v>18</v>
      </c>
      <c r="DA42" s="672"/>
      <c r="DB42" s="672"/>
      <c r="DC42" s="673"/>
      <c r="DD42" s="663">
        <v>191376</v>
      </c>
      <c r="DE42" s="670"/>
      <c r="DF42" s="670"/>
      <c r="DG42" s="670"/>
      <c r="DH42" s="670"/>
      <c r="DI42" s="670"/>
      <c r="DJ42" s="670"/>
      <c r="DK42" s="671"/>
      <c r="DL42" s="664"/>
      <c r="DM42" s="665"/>
      <c r="DN42" s="665"/>
      <c r="DO42" s="665"/>
      <c r="DP42" s="665"/>
      <c r="DQ42" s="665"/>
      <c r="DR42" s="665"/>
      <c r="DS42" s="665"/>
      <c r="DT42" s="665"/>
      <c r="DU42" s="665"/>
      <c r="DV42" s="666"/>
      <c r="DW42" s="667"/>
      <c r="DX42" s="668"/>
      <c r="DY42" s="668"/>
      <c r="DZ42" s="668"/>
      <c r="EA42" s="668"/>
      <c r="EB42" s="668"/>
      <c r="EC42" s="669"/>
    </row>
    <row r="43" spans="2:133" ht="11.25" customHeight="1" x14ac:dyDescent="0.15">
      <c r="B43" s="214" t="s">
        <v>356</v>
      </c>
      <c r="CD43" s="654" t="s">
        <v>357</v>
      </c>
      <c r="CE43" s="655"/>
      <c r="CF43" s="655"/>
      <c r="CG43" s="655"/>
      <c r="CH43" s="655"/>
      <c r="CI43" s="655"/>
      <c r="CJ43" s="655"/>
      <c r="CK43" s="655"/>
      <c r="CL43" s="655"/>
      <c r="CM43" s="655"/>
      <c r="CN43" s="655"/>
      <c r="CO43" s="655"/>
      <c r="CP43" s="655"/>
      <c r="CQ43" s="656"/>
      <c r="CR43" s="657">
        <v>30668</v>
      </c>
      <c r="CS43" s="670"/>
      <c r="CT43" s="670"/>
      <c r="CU43" s="670"/>
      <c r="CV43" s="670"/>
      <c r="CW43" s="670"/>
      <c r="CX43" s="670"/>
      <c r="CY43" s="671"/>
      <c r="CZ43" s="660">
        <v>0.5</v>
      </c>
      <c r="DA43" s="672"/>
      <c r="DB43" s="672"/>
      <c r="DC43" s="673"/>
      <c r="DD43" s="663">
        <v>30668</v>
      </c>
      <c r="DE43" s="670"/>
      <c r="DF43" s="670"/>
      <c r="DG43" s="670"/>
      <c r="DH43" s="670"/>
      <c r="DI43" s="670"/>
      <c r="DJ43" s="670"/>
      <c r="DK43" s="671"/>
      <c r="DL43" s="664"/>
      <c r="DM43" s="665"/>
      <c r="DN43" s="665"/>
      <c r="DO43" s="665"/>
      <c r="DP43" s="665"/>
      <c r="DQ43" s="665"/>
      <c r="DR43" s="665"/>
      <c r="DS43" s="665"/>
      <c r="DT43" s="665"/>
      <c r="DU43" s="665"/>
      <c r="DV43" s="666"/>
      <c r="DW43" s="667"/>
      <c r="DX43" s="668"/>
      <c r="DY43" s="668"/>
      <c r="DZ43" s="668"/>
      <c r="EA43" s="668"/>
      <c r="EB43" s="668"/>
      <c r="EC43" s="669"/>
    </row>
    <row r="44" spans="2:133" ht="11.25" customHeight="1" x14ac:dyDescent="0.15">
      <c r="B44" s="674" t="s">
        <v>358</v>
      </c>
      <c r="C44" s="674"/>
      <c r="D44" s="674"/>
      <c r="E44" s="674"/>
      <c r="F44" s="674"/>
      <c r="G44" s="674"/>
      <c r="H44" s="674"/>
      <c r="I44" s="674"/>
      <c r="J44" s="674"/>
      <c r="K44" s="674"/>
      <c r="L44" s="674"/>
      <c r="M44" s="674"/>
      <c r="N44" s="674"/>
      <c r="O44" s="674"/>
      <c r="P44" s="674"/>
      <c r="Q44" s="674"/>
      <c r="R44" s="674"/>
      <c r="S44" s="674"/>
      <c r="T44" s="674"/>
      <c r="U44" s="674"/>
      <c r="V44" s="674"/>
      <c r="W44" s="674"/>
      <c r="X44" s="674"/>
      <c r="Y44" s="674"/>
      <c r="Z44" s="674"/>
      <c r="AA44" s="674"/>
      <c r="AB44" s="674"/>
      <c r="AC44" s="674"/>
      <c r="AD44" s="674"/>
      <c r="AE44" s="674"/>
      <c r="AF44" s="674"/>
      <c r="AG44" s="674"/>
      <c r="AH44" s="674"/>
      <c r="AI44" s="674"/>
      <c r="AJ44" s="674"/>
      <c r="AK44" s="674"/>
      <c r="AL44" s="674"/>
      <c r="AM44" s="674"/>
      <c r="AN44" s="674"/>
      <c r="AO44" s="674"/>
      <c r="AP44" s="674"/>
      <c r="AQ44" s="674"/>
      <c r="AR44" s="674"/>
      <c r="AS44" s="674"/>
      <c r="AT44" s="674"/>
      <c r="AU44" s="674"/>
      <c r="AV44" s="674"/>
      <c r="AW44" s="674"/>
      <c r="AX44" s="674"/>
      <c r="AY44" s="674"/>
      <c r="AZ44" s="674"/>
      <c r="BA44" s="674"/>
      <c r="BB44" s="674"/>
      <c r="BC44" s="674"/>
      <c r="BD44" s="674"/>
      <c r="BE44" s="674"/>
      <c r="BF44" s="674"/>
      <c r="BG44" s="674"/>
      <c r="BH44" s="674"/>
      <c r="BI44" s="674"/>
      <c r="BJ44" s="674"/>
      <c r="BK44" s="674"/>
      <c r="BL44" s="674"/>
      <c r="BM44" s="674"/>
      <c r="BN44" s="674"/>
      <c r="BO44" s="674"/>
      <c r="BP44" s="674"/>
      <c r="BQ44" s="674"/>
      <c r="BR44" s="674"/>
      <c r="BS44" s="674"/>
      <c r="BT44" s="674"/>
      <c r="BU44" s="674"/>
      <c r="BV44" s="674"/>
      <c r="BW44" s="674"/>
      <c r="BX44" s="674"/>
      <c r="BY44" s="674"/>
      <c r="BZ44" s="674"/>
      <c r="CA44" s="674"/>
      <c r="CB44" s="674"/>
      <c r="CC44" s="675"/>
      <c r="CD44" s="676" t="s">
        <v>305</v>
      </c>
      <c r="CE44" s="677"/>
      <c r="CF44" s="654" t="s">
        <v>359</v>
      </c>
      <c r="CG44" s="655"/>
      <c r="CH44" s="655"/>
      <c r="CI44" s="655"/>
      <c r="CJ44" s="655"/>
      <c r="CK44" s="655"/>
      <c r="CL44" s="655"/>
      <c r="CM44" s="655"/>
      <c r="CN44" s="655"/>
      <c r="CO44" s="655"/>
      <c r="CP44" s="655"/>
      <c r="CQ44" s="656"/>
      <c r="CR44" s="657">
        <v>1116741</v>
      </c>
      <c r="CS44" s="658"/>
      <c r="CT44" s="658"/>
      <c r="CU44" s="658"/>
      <c r="CV44" s="658"/>
      <c r="CW44" s="658"/>
      <c r="CX44" s="658"/>
      <c r="CY44" s="659"/>
      <c r="CZ44" s="660">
        <v>18</v>
      </c>
      <c r="DA44" s="661"/>
      <c r="DB44" s="661"/>
      <c r="DC44" s="662"/>
      <c r="DD44" s="663">
        <v>191371</v>
      </c>
      <c r="DE44" s="658"/>
      <c r="DF44" s="658"/>
      <c r="DG44" s="658"/>
      <c r="DH44" s="658"/>
      <c r="DI44" s="658"/>
      <c r="DJ44" s="658"/>
      <c r="DK44" s="659"/>
      <c r="DL44" s="664"/>
      <c r="DM44" s="665"/>
      <c r="DN44" s="665"/>
      <c r="DO44" s="665"/>
      <c r="DP44" s="665"/>
      <c r="DQ44" s="665"/>
      <c r="DR44" s="665"/>
      <c r="DS44" s="665"/>
      <c r="DT44" s="665"/>
      <c r="DU44" s="665"/>
      <c r="DV44" s="666"/>
      <c r="DW44" s="667"/>
      <c r="DX44" s="668"/>
      <c r="DY44" s="668"/>
      <c r="DZ44" s="668"/>
      <c r="EA44" s="668"/>
      <c r="EB44" s="668"/>
      <c r="EC44" s="669"/>
    </row>
    <row r="45" spans="2:133" ht="11.25" customHeight="1" x14ac:dyDescent="0.15">
      <c r="B45" s="674" t="s">
        <v>360</v>
      </c>
      <c r="C45" s="674"/>
      <c r="D45" s="674"/>
      <c r="E45" s="674"/>
      <c r="F45" s="674"/>
      <c r="G45" s="674"/>
      <c r="H45" s="674"/>
      <c r="I45" s="674"/>
      <c r="J45" s="674"/>
      <c r="K45" s="674"/>
      <c r="L45" s="674"/>
      <c r="M45" s="674"/>
      <c r="N45" s="674"/>
      <c r="O45" s="674"/>
      <c r="P45" s="674"/>
      <c r="Q45" s="674"/>
      <c r="R45" s="674"/>
      <c r="S45" s="674"/>
      <c r="T45" s="674"/>
      <c r="U45" s="674"/>
      <c r="V45" s="674"/>
      <c r="W45" s="674"/>
      <c r="X45" s="674"/>
      <c r="Y45" s="674"/>
      <c r="Z45" s="674"/>
      <c r="AA45" s="674"/>
      <c r="AB45" s="674"/>
      <c r="AC45" s="674"/>
      <c r="AD45" s="674"/>
      <c r="AE45" s="674"/>
      <c r="AF45" s="674"/>
      <c r="AG45" s="674"/>
      <c r="AH45" s="674"/>
      <c r="AI45" s="674"/>
      <c r="AJ45" s="674"/>
      <c r="AK45" s="674"/>
      <c r="AL45" s="674"/>
      <c r="AM45" s="674"/>
      <c r="AN45" s="674"/>
      <c r="AO45" s="674"/>
      <c r="AP45" s="674"/>
      <c r="AQ45" s="674"/>
      <c r="AR45" s="674"/>
      <c r="AS45" s="674"/>
      <c r="AT45" s="674"/>
      <c r="AU45" s="674"/>
      <c r="AV45" s="674"/>
      <c r="AW45" s="674"/>
      <c r="AX45" s="674"/>
      <c r="AY45" s="674"/>
      <c r="AZ45" s="674"/>
      <c r="BA45" s="674"/>
      <c r="BB45" s="674"/>
      <c r="BC45" s="674"/>
      <c r="BD45" s="674"/>
      <c r="BE45" s="674"/>
      <c r="BF45" s="674"/>
      <c r="BG45" s="674"/>
      <c r="BH45" s="674"/>
      <c r="BI45" s="674"/>
      <c r="BJ45" s="674"/>
      <c r="BK45" s="674"/>
      <c r="BL45" s="674"/>
      <c r="BM45" s="674"/>
      <c r="BN45" s="674"/>
      <c r="BO45" s="674"/>
      <c r="BP45" s="674"/>
      <c r="BQ45" s="674"/>
      <c r="BR45" s="674"/>
      <c r="BS45" s="674"/>
      <c r="BT45" s="674"/>
      <c r="BU45" s="674"/>
      <c r="BV45" s="674"/>
      <c r="BW45" s="674"/>
      <c r="BX45" s="674"/>
      <c r="BY45" s="674"/>
      <c r="BZ45" s="674"/>
      <c r="CA45" s="674"/>
      <c r="CB45" s="674"/>
      <c r="CC45" s="675"/>
      <c r="CD45" s="678"/>
      <c r="CE45" s="679"/>
      <c r="CF45" s="654" t="s">
        <v>361</v>
      </c>
      <c r="CG45" s="655"/>
      <c r="CH45" s="655"/>
      <c r="CI45" s="655"/>
      <c r="CJ45" s="655"/>
      <c r="CK45" s="655"/>
      <c r="CL45" s="655"/>
      <c r="CM45" s="655"/>
      <c r="CN45" s="655"/>
      <c r="CO45" s="655"/>
      <c r="CP45" s="655"/>
      <c r="CQ45" s="656"/>
      <c r="CR45" s="657">
        <v>385592</v>
      </c>
      <c r="CS45" s="670"/>
      <c r="CT45" s="670"/>
      <c r="CU45" s="670"/>
      <c r="CV45" s="670"/>
      <c r="CW45" s="670"/>
      <c r="CX45" s="670"/>
      <c r="CY45" s="671"/>
      <c r="CZ45" s="660">
        <v>6.2</v>
      </c>
      <c r="DA45" s="672"/>
      <c r="DB45" s="672"/>
      <c r="DC45" s="673"/>
      <c r="DD45" s="663">
        <v>17555</v>
      </c>
      <c r="DE45" s="670"/>
      <c r="DF45" s="670"/>
      <c r="DG45" s="670"/>
      <c r="DH45" s="670"/>
      <c r="DI45" s="670"/>
      <c r="DJ45" s="670"/>
      <c r="DK45" s="671"/>
      <c r="DL45" s="664"/>
      <c r="DM45" s="665"/>
      <c r="DN45" s="665"/>
      <c r="DO45" s="665"/>
      <c r="DP45" s="665"/>
      <c r="DQ45" s="665"/>
      <c r="DR45" s="665"/>
      <c r="DS45" s="665"/>
      <c r="DT45" s="665"/>
      <c r="DU45" s="665"/>
      <c r="DV45" s="666"/>
      <c r="DW45" s="667"/>
      <c r="DX45" s="668"/>
      <c r="DY45" s="668"/>
      <c r="DZ45" s="668"/>
      <c r="EA45" s="668"/>
      <c r="EB45" s="668"/>
      <c r="EC45" s="669"/>
    </row>
    <row r="46" spans="2:133" ht="11.25" customHeight="1" x14ac:dyDescent="0.15">
      <c r="B46" s="225"/>
      <c r="CD46" s="678"/>
      <c r="CE46" s="679"/>
      <c r="CF46" s="654" t="s">
        <v>362</v>
      </c>
      <c r="CG46" s="655"/>
      <c r="CH46" s="655"/>
      <c r="CI46" s="655"/>
      <c r="CJ46" s="655"/>
      <c r="CK46" s="655"/>
      <c r="CL46" s="655"/>
      <c r="CM46" s="655"/>
      <c r="CN46" s="655"/>
      <c r="CO46" s="655"/>
      <c r="CP46" s="655"/>
      <c r="CQ46" s="656"/>
      <c r="CR46" s="657">
        <v>722344</v>
      </c>
      <c r="CS46" s="658"/>
      <c r="CT46" s="658"/>
      <c r="CU46" s="658"/>
      <c r="CV46" s="658"/>
      <c r="CW46" s="658"/>
      <c r="CX46" s="658"/>
      <c r="CY46" s="659"/>
      <c r="CZ46" s="660">
        <v>11.7</v>
      </c>
      <c r="DA46" s="661"/>
      <c r="DB46" s="661"/>
      <c r="DC46" s="662"/>
      <c r="DD46" s="663">
        <v>165011</v>
      </c>
      <c r="DE46" s="658"/>
      <c r="DF46" s="658"/>
      <c r="DG46" s="658"/>
      <c r="DH46" s="658"/>
      <c r="DI46" s="658"/>
      <c r="DJ46" s="658"/>
      <c r="DK46" s="659"/>
      <c r="DL46" s="664"/>
      <c r="DM46" s="665"/>
      <c r="DN46" s="665"/>
      <c r="DO46" s="665"/>
      <c r="DP46" s="665"/>
      <c r="DQ46" s="665"/>
      <c r="DR46" s="665"/>
      <c r="DS46" s="665"/>
      <c r="DT46" s="665"/>
      <c r="DU46" s="665"/>
      <c r="DV46" s="666"/>
      <c r="DW46" s="667"/>
      <c r="DX46" s="668"/>
      <c r="DY46" s="668"/>
      <c r="DZ46" s="668"/>
      <c r="EA46" s="668"/>
      <c r="EB46" s="668"/>
      <c r="EC46" s="669"/>
    </row>
    <row r="47" spans="2:133" ht="11.25" customHeight="1" x14ac:dyDescent="0.15">
      <c r="B47" s="225"/>
      <c r="CD47" s="678"/>
      <c r="CE47" s="679"/>
      <c r="CF47" s="654" t="s">
        <v>363</v>
      </c>
      <c r="CG47" s="655"/>
      <c r="CH47" s="655"/>
      <c r="CI47" s="655"/>
      <c r="CJ47" s="655"/>
      <c r="CK47" s="655"/>
      <c r="CL47" s="655"/>
      <c r="CM47" s="655"/>
      <c r="CN47" s="655"/>
      <c r="CO47" s="655"/>
      <c r="CP47" s="655"/>
      <c r="CQ47" s="656"/>
      <c r="CR47" s="657">
        <v>5</v>
      </c>
      <c r="CS47" s="670"/>
      <c r="CT47" s="670"/>
      <c r="CU47" s="670"/>
      <c r="CV47" s="670"/>
      <c r="CW47" s="670"/>
      <c r="CX47" s="670"/>
      <c r="CY47" s="671"/>
      <c r="CZ47" s="660">
        <v>0</v>
      </c>
      <c r="DA47" s="672"/>
      <c r="DB47" s="672"/>
      <c r="DC47" s="673"/>
      <c r="DD47" s="663">
        <v>5</v>
      </c>
      <c r="DE47" s="670"/>
      <c r="DF47" s="670"/>
      <c r="DG47" s="670"/>
      <c r="DH47" s="670"/>
      <c r="DI47" s="670"/>
      <c r="DJ47" s="670"/>
      <c r="DK47" s="671"/>
      <c r="DL47" s="664"/>
      <c r="DM47" s="665"/>
      <c r="DN47" s="665"/>
      <c r="DO47" s="665"/>
      <c r="DP47" s="665"/>
      <c r="DQ47" s="665"/>
      <c r="DR47" s="665"/>
      <c r="DS47" s="665"/>
      <c r="DT47" s="665"/>
      <c r="DU47" s="665"/>
      <c r="DV47" s="666"/>
      <c r="DW47" s="667"/>
      <c r="DX47" s="668"/>
      <c r="DY47" s="668"/>
      <c r="DZ47" s="668"/>
      <c r="EA47" s="668"/>
      <c r="EB47" s="668"/>
      <c r="EC47" s="669"/>
    </row>
    <row r="48" spans="2:133" x14ac:dyDescent="0.15">
      <c r="B48" s="225"/>
      <c r="CD48" s="680"/>
      <c r="CE48" s="681"/>
      <c r="CF48" s="654" t="s">
        <v>364</v>
      </c>
      <c r="CG48" s="655"/>
      <c r="CH48" s="655"/>
      <c r="CI48" s="655"/>
      <c r="CJ48" s="655"/>
      <c r="CK48" s="655"/>
      <c r="CL48" s="655"/>
      <c r="CM48" s="655"/>
      <c r="CN48" s="655"/>
      <c r="CO48" s="655"/>
      <c r="CP48" s="655"/>
      <c r="CQ48" s="656"/>
      <c r="CR48" s="657" t="s">
        <v>128</v>
      </c>
      <c r="CS48" s="658"/>
      <c r="CT48" s="658"/>
      <c r="CU48" s="658"/>
      <c r="CV48" s="658"/>
      <c r="CW48" s="658"/>
      <c r="CX48" s="658"/>
      <c r="CY48" s="659"/>
      <c r="CZ48" s="660" t="s">
        <v>128</v>
      </c>
      <c r="DA48" s="661"/>
      <c r="DB48" s="661"/>
      <c r="DC48" s="662"/>
      <c r="DD48" s="663" t="s">
        <v>128</v>
      </c>
      <c r="DE48" s="658"/>
      <c r="DF48" s="658"/>
      <c r="DG48" s="658"/>
      <c r="DH48" s="658"/>
      <c r="DI48" s="658"/>
      <c r="DJ48" s="658"/>
      <c r="DK48" s="659"/>
      <c r="DL48" s="664"/>
      <c r="DM48" s="665"/>
      <c r="DN48" s="665"/>
      <c r="DO48" s="665"/>
      <c r="DP48" s="665"/>
      <c r="DQ48" s="665"/>
      <c r="DR48" s="665"/>
      <c r="DS48" s="665"/>
      <c r="DT48" s="665"/>
      <c r="DU48" s="665"/>
      <c r="DV48" s="666"/>
      <c r="DW48" s="667"/>
      <c r="DX48" s="668"/>
      <c r="DY48" s="668"/>
      <c r="DZ48" s="668"/>
      <c r="EA48" s="668"/>
      <c r="EB48" s="668"/>
      <c r="EC48" s="669"/>
    </row>
    <row r="49" spans="2:133" ht="11.25" customHeight="1" x14ac:dyDescent="0.15">
      <c r="B49" s="225"/>
      <c r="CD49" s="638" t="s">
        <v>365</v>
      </c>
      <c r="CE49" s="639"/>
      <c r="CF49" s="639"/>
      <c r="CG49" s="639"/>
      <c r="CH49" s="639"/>
      <c r="CI49" s="639"/>
      <c r="CJ49" s="639"/>
      <c r="CK49" s="639"/>
      <c r="CL49" s="639"/>
      <c r="CM49" s="639"/>
      <c r="CN49" s="639"/>
      <c r="CO49" s="639"/>
      <c r="CP49" s="639"/>
      <c r="CQ49" s="640"/>
      <c r="CR49" s="641">
        <v>6187265</v>
      </c>
      <c r="CS49" s="642"/>
      <c r="CT49" s="642"/>
      <c r="CU49" s="642"/>
      <c r="CV49" s="642"/>
      <c r="CW49" s="642"/>
      <c r="CX49" s="642"/>
      <c r="CY49" s="643"/>
      <c r="CZ49" s="644">
        <v>100</v>
      </c>
      <c r="DA49" s="645"/>
      <c r="DB49" s="645"/>
      <c r="DC49" s="646"/>
      <c r="DD49" s="647">
        <v>3421293</v>
      </c>
      <c r="DE49" s="642"/>
      <c r="DF49" s="642"/>
      <c r="DG49" s="642"/>
      <c r="DH49" s="642"/>
      <c r="DI49" s="642"/>
      <c r="DJ49" s="642"/>
      <c r="DK49" s="643"/>
      <c r="DL49" s="648"/>
      <c r="DM49" s="649"/>
      <c r="DN49" s="649"/>
      <c r="DO49" s="649"/>
      <c r="DP49" s="649"/>
      <c r="DQ49" s="649"/>
      <c r="DR49" s="649"/>
      <c r="DS49" s="649"/>
      <c r="DT49" s="649"/>
      <c r="DU49" s="649"/>
      <c r="DV49" s="650"/>
      <c r="DW49" s="651"/>
      <c r="DX49" s="652"/>
      <c r="DY49" s="652"/>
      <c r="DZ49" s="652"/>
      <c r="EA49" s="652"/>
      <c r="EB49" s="652"/>
      <c r="EC49" s="653"/>
    </row>
  </sheetData>
  <sheetProtection algorithmName="SHA-512" hashValue="/X9jVyX7tORpwZP+53iBNiw329LNNwoh12APAK0dHeZmDx5xIO+u5mnAHashjGpoXHycaPEzUgvacuLV/fIITA==" saltValue="tjs960A9WYhTYDkHKx27gA==" spinCount="100000" sheet="1" objects="1" scenarios="1"/>
  <mergeCells count="603">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CD25:CQ25"/>
    <mergeCell ref="CR25:CY25"/>
    <mergeCell ref="CZ25:DC25"/>
    <mergeCell ref="DD25:DK25"/>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V42:CB42"/>
    <mergeCell ref="CD42:CQ42"/>
    <mergeCell ref="CR42:CY42"/>
    <mergeCell ref="CD41:CQ41"/>
    <mergeCell ref="CR41:CY41"/>
    <mergeCell ref="CZ41:DC41"/>
    <mergeCell ref="CZ42:DC42"/>
    <mergeCell ref="DD42:DK42"/>
    <mergeCell ref="DL42:DV42"/>
    <mergeCell ref="DD41:DK41"/>
    <mergeCell ref="DL41:DV41"/>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DL46:DV46"/>
    <mergeCell ref="DW46:EC46"/>
    <mergeCell ref="CF47:CQ47"/>
    <mergeCell ref="CR47:CY47"/>
    <mergeCell ref="CZ47:DC47"/>
    <mergeCell ref="DD47:DK47"/>
    <mergeCell ref="DL47:DV47"/>
    <mergeCell ref="DW47:EC47"/>
    <mergeCell ref="DL44:DV44"/>
    <mergeCell ref="DW44:EC44"/>
    <mergeCell ref="CD49:CQ49"/>
    <mergeCell ref="CR49:CY49"/>
    <mergeCell ref="CZ49:DC49"/>
    <mergeCell ref="DD49:DK49"/>
    <mergeCell ref="DL49:DV49"/>
    <mergeCell ref="DW49:EC49"/>
    <mergeCell ref="CF48:CQ48"/>
    <mergeCell ref="CR48:CY48"/>
    <mergeCell ref="CZ48:DC48"/>
    <mergeCell ref="DD48:DK48"/>
    <mergeCell ref="DL48:DV48"/>
    <mergeCell ref="DW48:EC48"/>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70" zoomScaleNormal="25" zoomScaleSheetLayoutView="70" workbookViewId="0">
      <selection activeCell="BK6" sqref="BK6"/>
    </sheetView>
  </sheetViews>
  <sheetFormatPr defaultColWidth="0" defaultRowHeight="13.5" zeroHeight="1" x14ac:dyDescent="0.15"/>
  <cols>
    <col min="1" max="130" width="2.75" style="231" customWidth="1"/>
    <col min="131" max="131" width="1.625" style="231" customWidth="1"/>
    <col min="132" max="16384" width="9" style="231" hidden="1"/>
  </cols>
  <sheetData>
    <row r="1" spans="1:131" ht="11.25" customHeight="1" thickBot="1" x14ac:dyDescent="0.2">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x14ac:dyDescent="0.2">
      <c r="A2" s="1126" t="s">
        <v>366</v>
      </c>
      <c r="B2" s="1126"/>
      <c r="C2" s="1126"/>
      <c r="D2" s="1126"/>
      <c r="E2" s="1126"/>
      <c r="F2" s="1126"/>
      <c r="G2" s="1126"/>
      <c r="H2" s="1126"/>
      <c r="I2" s="1126"/>
      <c r="J2" s="1126"/>
      <c r="K2" s="1126"/>
      <c r="L2" s="1126"/>
      <c r="M2" s="1126"/>
      <c r="N2" s="1126"/>
      <c r="O2" s="1126"/>
      <c r="P2" s="1126"/>
      <c r="Q2" s="1126"/>
      <c r="R2" s="1126"/>
      <c r="S2" s="1126"/>
      <c r="T2" s="1126"/>
      <c r="U2" s="1126"/>
      <c r="V2" s="1126"/>
      <c r="W2" s="1126"/>
      <c r="X2" s="1126"/>
      <c r="Y2" s="1126"/>
      <c r="Z2" s="1126"/>
      <c r="AA2" s="1126"/>
      <c r="AB2" s="1126"/>
      <c r="AC2" s="1126"/>
      <c r="AD2" s="1126"/>
      <c r="AE2" s="1126"/>
      <c r="AF2" s="1126"/>
      <c r="AG2" s="1126"/>
      <c r="AH2" s="1126"/>
      <c r="AI2" s="1126"/>
      <c r="AJ2" s="1126"/>
      <c r="AK2" s="1126"/>
      <c r="AL2" s="1126"/>
      <c r="AM2" s="1126"/>
      <c r="AN2" s="1126"/>
      <c r="AO2" s="1126"/>
      <c r="AP2" s="1126"/>
      <c r="AQ2" s="1126"/>
      <c r="AR2" s="1126"/>
      <c r="AS2" s="1126"/>
      <c r="AT2" s="1126"/>
      <c r="AU2" s="1126"/>
      <c r="AV2" s="1126"/>
      <c r="AW2" s="1126"/>
      <c r="AX2" s="1126"/>
      <c r="AY2" s="1126"/>
      <c r="AZ2" s="1126"/>
      <c r="BA2" s="1126"/>
      <c r="BB2" s="1126"/>
      <c r="BC2" s="1126"/>
      <c r="BD2" s="1126"/>
      <c r="BE2" s="1126"/>
      <c r="BF2" s="1126"/>
      <c r="BG2" s="1126"/>
      <c r="BH2" s="1126"/>
      <c r="BI2" s="1126"/>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1127" t="s">
        <v>367</v>
      </c>
      <c r="DK2" s="1128"/>
      <c r="DL2" s="1128"/>
      <c r="DM2" s="1128"/>
      <c r="DN2" s="1128"/>
      <c r="DO2" s="1129"/>
      <c r="DP2" s="228"/>
      <c r="DQ2" s="1127" t="s">
        <v>368</v>
      </c>
      <c r="DR2" s="1128"/>
      <c r="DS2" s="1128"/>
      <c r="DT2" s="1128"/>
      <c r="DU2" s="1128"/>
      <c r="DV2" s="1128"/>
      <c r="DW2" s="1128"/>
      <c r="DX2" s="1128"/>
      <c r="DY2" s="1128"/>
      <c r="DZ2" s="1129"/>
      <c r="EA2" s="230"/>
    </row>
    <row r="3" spans="1:131" ht="11.25" customHeight="1" x14ac:dyDescent="0.15">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x14ac:dyDescent="0.2">
      <c r="A4" s="1095" t="s">
        <v>369</v>
      </c>
      <c r="B4" s="1095"/>
      <c r="C4" s="1095"/>
      <c r="D4" s="1095"/>
      <c r="E4" s="1095"/>
      <c r="F4" s="1095"/>
      <c r="G4" s="1095"/>
      <c r="H4" s="1095"/>
      <c r="I4" s="1095"/>
      <c r="J4" s="1095"/>
      <c r="K4" s="1095"/>
      <c r="L4" s="1095"/>
      <c r="M4" s="1095"/>
      <c r="N4" s="1095"/>
      <c r="O4" s="1095"/>
      <c r="P4" s="1095"/>
      <c r="Q4" s="1095"/>
      <c r="R4" s="1095"/>
      <c r="S4" s="1095"/>
      <c r="T4" s="1095"/>
      <c r="U4" s="1095"/>
      <c r="V4" s="1095"/>
      <c r="W4" s="1095"/>
      <c r="X4" s="1095"/>
      <c r="Y4" s="1095"/>
      <c r="Z4" s="1095"/>
      <c r="AA4" s="1095"/>
      <c r="AB4" s="1095"/>
      <c r="AC4" s="1095"/>
      <c r="AD4" s="1095"/>
      <c r="AE4" s="1095"/>
      <c r="AF4" s="1095"/>
      <c r="AG4" s="1095"/>
      <c r="AH4" s="1095"/>
      <c r="AI4" s="1095"/>
      <c r="AJ4" s="1095"/>
      <c r="AK4" s="1095"/>
      <c r="AL4" s="1095"/>
      <c r="AM4" s="1095"/>
      <c r="AN4" s="1095"/>
      <c r="AO4" s="1095"/>
      <c r="AP4" s="1095"/>
      <c r="AQ4" s="1095"/>
      <c r="AR4" s="1095"/>
      <c r="AS4" s="1095"/>
      <c r="AT4" s="1095"/>
      <c r="AU4" s="1095"/>
      <c r="AV4" s="1095"/>
      <c r="AW4" s="1095"/>
      <c r="AX4" s="1095"/>
      <c r="AY4" s="1095"/>
      <c r="AZ4" s="232"/>
      <c r="BA4" s="232"/>
      <c r="BB4" s="232"/>
      <c r="BC4" s="232"/>
      <c r="BD4" s="232"/>
      <c r="BE4" s="233"/>
      <c r="BF4" s="233"/>
      <c r="BG4" s="233"/>
      <c r="BH4" s="233"/>
      <c r="BI4" s="233"/>
      <c r="BJ4" s="233"/>
      <c r="BK4" s="233"/>
      <c r="BL4" s="233"/>
      <c r="BM4" s="233"/>
      <c r="BN4" s="233"/>
      <c r="BO4" s="233"/>
      <c r="BP4" s="233"/>
      <c r="BQ4" s="766" t="s">
        <v>370</v>
      </c>
      <c r="BR4" s="766"/>
      <c r="BS4" s="766"/>
      <c r="BT4" s="766"/>
      <c r="BU4" s="766"/>
      <c r="BV4" s="766"/>
      <c r="BW4" s="766"/>
      <c r="BX4" s="766"/>
      <c r="BY4" s="766"/>
      <c r="BZ4" s="766"/>
      <c r="CA4" s="766"/>
      <c r="CB4" s="766"/>
      <c r="CC4" s="766"/>
      <c r="CD4" s="766"/>
      <c r="CE4" s="766"/>
      <c r="CF4" s="766"/>
      <c r="CG4" s="766"/>
      <c r="CH4" s="766"/>
      <c r="CI4" s="766"/>
      <c r="CJ4" s="766"/>
      <c r="CK4" s="766"/>
      <c r="CL4" s="766"/>
      <c r="CM4" s="766"/>
      <c r="CN4" s="766"/>
      <c r="CO4" s="766"/>
      <c r="CP4" s="766"/>
      <c r="CQ4" s="766"/>
      <c r="CR4" s="766"/>
      <c r="CS4" s="766"/>
      <c r="CT4" s="766"/>
      <c r="CU4" s="766"/>
      <c r="CV4" s="766"/>
      <c r="CW4" s="766"/>
      <c r="CX4" s="766"/>
      <c r="CY4" s="766"/>
      <c r="CZ4" s="766"/>
      <c r="DA4" s="766"/>
      <c r="DB4" s="766"/>
      <c r="DC4" s="766"/>
      <c r="DD4" s="766"/>
      <c r="DE4" s="766"/>
      <c r="DF4" s="766"/>
      <c r="DG4" s="766"/>
      <c r="DH4" s="766"/>
      <c r="DI4" s="766"/>
      <c r="DJ4" s="766"/>
      <c r="DK4" s="766"/>
      <c r="DL4" s="766"/>
      <c r="DM4" s="766"/>
      <c r="DN4" s="766"/>
      <c r="DO4" s="766"/>
      <c r="DP4" s="766"/>
      <c r="DQ4" s="766"/>
      <c r="DR4" s="766"/>
      <c r="DS4" s="766"/>
      <c r="DT4" s="766"/>
      <c r="DU4" s="766"/>
      <c r="DV4" s="766"/>
      <c r="DW4" s="766"/>
      <c r="DX4" s="766"/>
      <c r="DY4" s="766"/>
      <c r="DZ4" s="766"/>
      <c r="EA4" s="234"/>
    </row>
    <row r="5" spans="1:131" s="235" customFormat="1" ht="26.25" customHeight="1" x14ac:dyDescent="0.15">
      <c r="A5" s="1031" t="s">
        <v>371</v>
      </c>
      <c r="B5" s="1032"/>
      <c r="C5" s="1032"/>
      <c r="D5" s="1032"/>
      <c r="E5" s="1032"/>
      <c r="F5" s="1032"/>
      <c r="G5" s="1032"/>
      <c r="H5" s="1032"/>
      <c r="I5" s="1032"/>
      <c r="J5" s="1032"/>
      <c r="K5" s="1032"/>
      <c r="L5" s="1032"/>
      <c r="M5" s="1032"/>
      <c r="N5" s="1032"/>
      <c r="O5" s="1032"/>
      <c r="P5" s="1033"/>
      <c r="Q5" s="1037" t="s">
        <v>372</v>
      </c>
      <c r="R5" s="1038"/>
      <c r="S5" s="1038"/>
      <c r="T5" s="1038"/>
      <c r="U5" s="1039"/>
      <c r="V5" s="1037" t="s">
        <v>373</v>
      </c>
      <c r="W5" s="1038"/>
      <c r="X5" s="1038"/>
      <c r="Y5" s="1038"/>
      <c r="Z5" s="1039"/>
      <c r="AA5" s="1037" t="s">
        <v>374</v>
      </c>
      <c r="AB5" s="1038"/>
      <c r="AC5" s="1038"/>
      <c r="AD5" s="1038"/>
      <c r="AE5" s="1038"/>
      <c r="AF5" s="1130" t="s">
        <v>375</v>
      </c>
      <c r="AG5" s="1038"/>
      <c r="AH5" s="1038"/>
      <c r="AI5" s="1038"/>
      <c r="AJ5" s="1051"/>
      <c r="AK5" s="1038" t="s">
        <v>376</v>
      </c>
      <c r="AL5" s="1038"/>
      <c r="AM5" s="1038"/>
      <c r="AN5" s="1038"/>
      <c r="AO5" s="1039"/>
      <c r="AP5" s="1037" t="s">
        <v>377</v>
      </c>
      <c r="AQ5" s="1038"/>
      <c r="AR5" s="1038"/>
      <c r="AS5" s="1038"/>
      <c r="AT5" s="1039"/>
      <c r="AU5" s="1037" t="s">
        <v>378</v>
      </c>
      <c r="AV5" s="1038"/>
      <c r="AW5" s="1038"/>
      <c r="AX5" s="1038"/>
      <c r="AY5" s="1051"/>
      <c r="AZ5" s="232"/>
      <c r="BA5" s="232"/>
      <c r="BB5" s="232"/>
      <c r="BC5" s="232"/>
      <c r="BD5" s="232"/>
      <c r="BE5" s="233"/>
      <c r="BF5" s="233"/>
      <c r="BG5" s="233"/>
      <c r="BH5" s="233"/>
      <c r="BI5" s="233"/>
      <c r="BJ5" s="233"/>
      <c r="BK5" s="233"/>
      <c r="BL5" s="233"/>
      <c r="BM5" s="233"/>
      <c r="BN5" s="233"/>
      <c r="BO5" s="233"/>
      <c r="BP5" s="233"/>
      <c r="BQ5" s="1031" t="s">
        <v>379</v>
      </c>
      <c r="BR5" s="1032"/>
      <c r="BS5" s="1032"/>
      <c r="BT5" s="1032"/>
      <c r="BU5" s="1032"/>
      <c r="BV5" s="1032"/>
      <c r="BW5" s="1032"/>
      <c r="BX5" s="1032"/>
      <c r="BY5" s="1032"/>
      <c r="BZ5" s="1032"/>
      <c r="CA5" s="1032"/>
      <c r="CB5" s="1032"/>
      <c r="CC5" s="1032"/>
      <c r="CD5" s="1032"/>
      <c r="CE5" s="1032"/>
      <c r="CF5" s="1032"/>
      <c r="CG5" s="1033"/>
      <c r="CH5" s="1037" t="s">
        <v>380</v>
      </c>
      <c r="CI5" s="1038"/>
      <c r="CJ5" s="1038"/>
      <c r="CK5" s="1038"/>
      <c r="CL5" s="1039"/>
      <c r="CM5" s="1037" t="s">
        <v>381</v>
      </c>
      <c r="CN5" s="1038"/>
      <c r="CO5" s="1038"/>
      <c r="CP5" s="1038"/>
      <c r="CQ5" s="1039"/>
      <c r="CR5" s="1037" t="s">
        <v>382</v>
      </c>
      <c r="CS5" s="1038"/>
      <c r="CT5" s="1038"/>
      <c r="CU5" s="1038"/>
      <c r="CV5" s="1039"/>
      <c r="CW5" s="1037" t="s">
        <v>383</v>
      </c>
      <c r="CX5" s="1038"/>
      <c r="CY5" s="1038"/>
      <c r="CZ5" s="1038"/>
      <c r="DA5" s="1039"/>
      <c r="DB5" s="1037" t="s">
        <v>384</v>
      </c>
      <c r="DC5" s="1038"/>
      <c r="DD5" s="1038"/>
      <c r="DE5" s="1038"/>
      <c r="DF5" s="1039"/>
      <c r="DG5" s="1120" t="s">
        <v>385</v>
      </c>
      <c r="DH5" s="1121"/>
      <c r="DI5" s="1121"/>
      <c r="DJ5" s="1121"/>
      <c r="DK5" s="1122"/>
      <c r="DL5" s="1120" t="s">
        <v>386</v>
      </c>
      <c r="DM5" s="1121"/>
      <c r="DN5" s="1121"/>
      <c r="DO5" s="1121"/>
      <c r="DP5" s="1122"/>
      <c r="DQ5" s="1037" t="s">
        <v>387</v>
      </c>
      <c r="DR5" s="1038"/>
      <c r="DS5" s="1038"/>
      <c r="DT5" s="1038"/>
      <c r="DU5" s="1039"/>
      <c r="DV5" s="1037" t="s">
        <v>378</v>
      </c>
      <c r="DW5" s="1038"/>
      <c r="DX5" s="1038"/>
      <c r="DY5" s="1038"/>
      <c r="DZ5" s="1051"/>
      <c r="EA5" s="234"/>
    </row>
    <row r="6" spans="1:131" s="235" customFormat="1" ht="26.25" customHeight="1" thickBot="1" x14ac:dyDescent="0.2">
      <c r="A6" s="1034"/>
      <c r="B6" s="1035"/>
      <c r="C6" s="1035"/>
      <c r="D6" s="1035"/>
      <c r="E6" s="1035"/>
      <c r="F6" s="1035"/>
      <c r="G6" s="1035"/>
      <c r="H6" s="1035"/>
      <c r="I6" s="1035"/>
      <c r="J6" s="1035"/>
      <c r="K6" s="1035"/>
      <c r="L6" s="1035"/>
      <c r="M6" s="1035"/>
      <c r="N6" s="1035"/>
      <c r="O6" s="1035"/>
      <c r="P6" s="1036"/>
      <c r="Q6" s="1040"/>
      <c r="R6" s="1041"/>
      <c r="S6" s="1041"/>
      <c r="T6" s="1041"/>
      <c r="U6" s="1042"/>
      <c r="V6" s="1040"/>
      <c r="W6" s="1041"/>
      <c r="X6" s="1041"/>
      <c r="Y6" s="1041"/>
      <c r="Z6" s="1042"/>
      <c r="AA6" s="1040"/>
      <c r="AB6" s="1041"/>
      <c r="AC6" s="1041"/>
      <c r="AD6" s="1041"/>
      <c r="AE6" s="1041"/>
      <c r="AF6" s="1131"/>
      <c r="AG6" s="1041"/>
      <c r="AH6" s="1041"/>
      <c r="AI6" s="1041"/>
      <c r="AJ6" s="1052"/>
      <c r="AK6" s="1041"/>
      <c r="AL6" s="1041"/>
      <c r="AM6" s="1041"/>
      <c r="AN6" s="1041"/>
      <c r="AO6" s="1042"/>
      <c r="AP6" s="1040"/>
      <c r="AQ6" s="1041"/>
      <c r="AR6" s="1041"/>
      <c r="AS6" s="1041"/>
      <c r="AT6" s="1042"/>
      <c r="AU6" s="1040"/>
      <c r="AV6" s="1041"/>
      <c r="AW6" s="1041"/>
      <c r="AX6" s="1041"/>
      <c r="AY6" s="1052"/>
      <c r="AZ6" s="232"/>
      <c r="BA6" s="232"/>
      <c r="BB6" s="232"/>
      <c r="BC6" s="232"/>
      <c r="BD6" s="232"/>
      <c r="BE6" s="233"/>
      <c r="BF6" s="233"/>
      <c r="BG6" s="233"/>
      <c r="BH6" s="233"/>
      <c r="BI6" s="233"/>
      <c r="BJ6" s="233"/>
      <c r="BK6" s="233"/>
      <c r="BL6" s="233"/>
      <c r="BM6" s="233"/>
      <c r="BN6" s="233"/>
      <c r="BO6" s="233"/>
      <c r="BP6" s="233"/>
      <c r="BQ6" s="1034"/>
      <c r="BR6" s="1035"/>
      <c r="BS6" s="1035"/>
      <c r="BT6" s="1035"/>
      <c r="BU6" s="1035"/>
      <c r="BV6" s="1035"/>
      <c r="BW6" s="1035"/>
      <c r="BX6" s="1035"/>
      <c r="BY6" s="1035"/>
      <c r="BZ6" s="1035"/>
      <c r="CA6" s="1035"/>
      <c r="CB6" s="1035"/>
      <c r="CC6" s="1035"/>
      <c r="CD6" s="1035"/>
      <c r="CE6" s="1035"/>
      <c r="CF6" s="1035"/>
      <c r="CG6" s="1036"/>
      <c r="CH6" s="1040"/>
      <c r="CI6" s="1041"/>
      <c r="CJ6" s="1041"/>
      <c r="CK6" s="1041"/>
      <c r="CL6" s="1042"/>
      <c r="CM6" s="1040"/>
      <c r="CN6" s="1041"/>
      <c r="CO6" s="1041"/>
      <c r="CP6" s="1041"/>
      <c r="CQ6" s="1042"/>
      <c r="CR6" s="1040"/>
      <c r="CS6" s="1041"/>
      <c r="CT6" s="1041"/>
      <c r="CU6" s="1041"/>
      <c r="CV6" s="1042"/>
      <c r="CW6" s="1040"/>
      <c r="CX6" s="1041"/>
      <c r="CY6" s="1041"/>
      <c r="CZ6" s="1041"/>
      <c r="DA6" s="1042"/>
      <c r="DB6" s="1040"/>
      <c r="DC6" s="1041"/>
      <c r="DD6" s="1041"/>
      <c r="DE6" s="1041"/>
      <c r="DF6" s="1042"/>
      <c r="DG6" s="1123"/>
      <c r="DH6" s="1124"/>
      <c r="DI6" s="1124"/>
      <c r="DJ6" s="1124"/>
      <c r="DK6" s="1125"/>
      <c r="DL6" s="1123"/>
      <c r="DM6" s="1124"/>
      <c r="DN6" s="1124"/>
      <c r="DO6" s="1124"/>
      <c r="DP6" s="1125"/>
      <c r="DQ6" s="1040"/>
      <c r="DR6" s="1041"/>
      <c r="DS6" s="1041"/>
      <c r="DT6" s="1041"/>
      <c r="DU6" s="1042"/>
      <c r="DV6" s="1040"/>
      <c r="DW6" s="1041"/>
      <c r="DX6" s="1041"/>
      <c r="DY6" s="1041"/>
      <c r="DZ6" s="1052"/>
      <c r="EA6" s="234"/>
    </row>
    <row r="7" spans="1:131" s="235" customFormat="1" ht="26.25" customHeight="1" thickTop="1" x14ac:dyDescent="0.15">
      <c r="A7" s="236">
        <v>1</v>
      </c>
      <c r="B7" s="1083" t="s">
        <v>388</v>
      </c>
      <c r="C7" s="1084"/>
      <c r="D7" s="1084"/>
      <c r="E7" s="1084"/>
      <c r="F7" s="1084"/>
      <c r="G7" s="1084"/>
      <c r="H7" s="1084"/>
      <c r="I7" s="1084"/>
      <c r="J7" s="1084"/>
      <c r="K7" s="1084"/>
      <c r="L7" s="1084"/>
      <c r="M7" s="1084"/>
      <c r="N7" s="1084"/>
      <c r="O7" s="1084"/>
      <c r="P7" s="1085"/>
      <c r="Q7" s="1138">
        <v>6180</v>
      </c>
      <c r="R7" s="1139"/>
      <c r="S7" s="1139"/>
      <c r="T7" s="1139"/>
      <c r="U7" s="1139"/>
      <c r="V7" s="1139">
        <v>5983</v>
      </c>
      <c r="W7" s="1139"/>
      <c r="X7" s="1139"/>
      <c r="Y7" s="1139"/>
      <c r="Z7" s="1139"/>
      <c r="AA7" s="1139">
        <v>197</v>
      </c>
      <c r="AB7" s="1139"/>
      <c r="AC7" s="1139"/>
      <c r="AD7" s="1139"/>
      <c r="AE7" s="1140"/>
      <c r="AF7" s="1141">
        <v>151</v>
      </c>
      <c r="AG7" s="1142"/>
      <c r="AH7" s="1142"/>
      <c r="AI7" s="1142"/>
      <c r="AJ7" s="1143"/>
      <c r="AK7" s="1144">
        <v>569</v>
      </c>
      <c r="AL7" s="1145"/>
      <c r="AM7" s="1145"/>
      <c r="AN7" s="1145"/>
      <c r="AO7" s="1145"/>
      <c r="AP7" s="1145">
        <v>3166</v>
      </c>
      <c r="AQ7" s="1145"/>
      <c r="AR7" s="1145"/>
      <c r="AS7" s="1145"/>
      <c r="AT7" s="1145"/>
      <c r="AU7" s="1146" t="s">
        <v>582</v>
      </c>
      <c r="AV7" s="1146"/>
      <c r="AW7" s="1146"/>
      <c r="AX7" s="1146"/>
      <c r="AY7" s="1147"/>
      <c r="AZ7" s="232"/>
      <c r="BA7" s="232"/>
      <c r="BB7" s="232"/>
      <c r="BC7" s="232"/>
      <c r="BD7" s="232"/>
      <c r="BE7" s="233"/>
      <c r="BF7" s="233"/>
      <c r="BG7" s="233"/>
      <c r="BH7" s="233"/>
      <c r="BI7" s="233"/>
      <c r="BJ7" s="233"/>
      <c r="BK7" s="233"/>
      <c r="BL7" s="233"/>
      <c r="BM7" s="233"/>
      <c r="BN7" s="233"/>
      <c r="BO7" s="233"/>
      <c r="BP7" s="233"/>
      <c r="BQ7" s="236">
        <v>1</v>
      </c>
      <c r="BR7" s="237"/>
      <c r="BS7" s="1135" t="s">
        <v>591</v>
      </c>
      <c r="BT7" s="1136"/>
      <c r="BU7" s="1136"/>
      <c r="BV7" s="1136"/>
      <c r="BW7" s="1136"/>
      <c r="BX7" s="1136"/>
      <c r="BY7" s="1136"/>
      <c r="BZ7" s="1136"/>
      <c r="CA7" s="1136"/>
      <c r="CB7" s="1136"/>
      <c r="CC7" s="1136"/>
      <c r="CD7" s="1136"/>
      <c r="CE7" s="1136"/>
      <c r="CF7" s="1136"/>
      <c r="CG7" s="1148"/>
      <c r="CH7" s="1132">
        <v>0</v>
      </c>
      <c r="CI7" s="1133"/>
      <c r="CJ7" s="1133"/>
      <c r="CK7" s="1133"/>
      <c r="CL7" s="1134"/>
      <c r="CM7" s="1132">
        <v>6</v>
      </c>
      <c r="CN7" s="1133"/>
      <c r="CO7" s="1133"/>
      <c r="CP7" s="1133"/>
      <c r="CQ7" s="1134"/>
      <c r="CR7" s="1132">
        <v>1</v>
      </c>
      <c r="CS7" s="1133"/>
      <c r="CT7" s="1133"/>
      <c r="CU7" s="1133"/>
      <c r="CV7" s="1134"/>
      <c r="CW7" s="1132" t="s">
        <v>519</v>
      </c>
      <c r="CX7" s="1133"/>
      <c r="CY7" s="1133"/>
      <c r="CZ7" s="1133"/>
      <c r="DA7" s="1134"/>
      <c r="DB7" s="1132" t="s">
        <v>519</v>
      </c>
      <c r="DC7" s="1133"/>
      <c r="DD7" s="1133"/>
      <c r="DE7" s="1133"/>
      <c r="DF7" s="1134"/>
      <c r="DG7" s="1132" t="s">
        <v>519</v>
      </c>
      <c r="DH7" s="1133"/>
      <c r="DI7" s="1133"/>
      <c r="DJ7" s="1133"/>
      <c r="DK7" s="1134"/>
      <c r="DL7" s="1132" t="s">
        <v>519</v>
      </c>
      <c r="DM7" s="1133"/>
      <c r="DN7" s="1133"/>
      <c r="DO7" s="1133"/>
      <c r="DP7" s="1134"/>
      <c r="DQ7" s="1132" t="s">
        <v>519</v>
      </c>
      <c r="DR7" s="1133"/>
      <c r="DS7" s="1133"/>
      <c r="DT7" s="1133"/>
      <c r="DU7" s="1134"/>
      <c r="DV7" s="1135"/>
      <c r="DW7" s="1136"/>
      <c r="DX7" s="1136"/>
      <c r="DY7" s="1136"/>
      <c r="DZ7" s="1137"/>
      <c r="EA7" s="234"/>
    </row>
    <row r="8" spans="1:131" s="235" customFormat="1" ht="26.25" customHeight="1" x14ac:dyDescent="0.15">
      <c r="A8" s="238">
        <v>2</v>
      </c>
      <c r="B8" s="1066" t="s">
        <v>389</v>
      </c>
      <c r="C8" s="1067"/>
      <c r="D8" s="1067"/>
      <c r="E8" s="1067"/>
      <c r="F8" s="1067"/>
      <c r="G8" s="1067"/>
      <c r="H8" s="1067"/>
      <c r="I8" s="1067"/>
      <c r="J8" s="1067"/>
      <c r="K8" s="1067"/>
      <c r="L8" s="1067"/>
      <c r="M8" s="1067"/>
      <c r="N8" s="1067"/>
      <c r="O8" s="1067"/>
      <c r="P8" s="1068"/>
      <c r="Q8" s="1074">
        <v>356</v>
      </c>
      <c r="R8" s="1075"/>
      <c r="S8" s="1075"/>
      <c r="T8" s="1075"/>
      <c r="U8" s="1075"/>
      <c r="V8" s="1075">
        <v>338</v>
      </c>
      <c r="W8" s="1075"/>
      <c r="X8" s="1075"/>
      <c r="Y8" s="1075"/>
      <c r="Z8" s="1075"/>
      <c r="AA8" s="1075">
        <v>18</v>
      </c>
      <c r="AB8" s="1075"/>
      <c r="AC8" s="1075"/>
      <c r="AD8" s="1075"/>
      <c r="AE8" s="1076"/>
      <c r="AF8" s="1071">
        <v>14</v>
      </c>
      <c r="AG8" s="1072"/>
      <c r="AH8" s="1072"/>
      <c r="AI8" s="1072"/>
      <c r="AJ8" s="1073"/>
      <c r="AK8" s="1116">
        <v>7</v>
      </c>
      <c r="AL8" s="1117"/>
      <c r="AM8" s="1117"/>
      <c r="AN8" s="1117"/>
      <c r="AO8" s="1117"/>
      <c r="AP8" s="1117">
        <v>63</v>
      </c>
      <c r="AQ8" s="1117"/>
      <c r="AR8" s="1117"/>
      <c r="AS8" s="1117"/>
      <c r="AT8" s="1117"/>
      <c r="AU8" s="1118" t="s">
        <v>583</v>
      </c>
      <c r="AV8" s="1118"/>
      <c r="AW8" s="1118"/>
      <c r="AX8" s="1118"/>
      <c r="AY8" s="1119"/>
      <c r="AZ8" s="232"/>
      <c r="BA8" s="232"/>
      <c r="BB8" s="232"/>
      <c r="BC8" s="232"/>
      <c r="BD8" s="232"/>
      <c r="BE8" s="233"/>
      <c r="BF8" s="233"/>
      <c r="BG8" s="233"/>
      <c r="BH8" s="233"/>
      <c r="BI8" s="233"/>
      <c r="BJ8" s="233"/>
      <c r="BK8" s="233"/>
      <c r="BL8" s="233"/>
      <c r="BM8" s="233"/>
      <c r="BN8" s="233"/>
      <c r="BO8" s="233"/>
      <c r="BP8" s="233"/>
      <c r="BQ8" s="238">
        <v>2</v>
      </c>
      <c r="BR8" s="239"/>
      <c r="BS8" s="1028"/>
      <c r="BT8" s="1029"/>
      <c r="BU8" s="1029"/>
      <c r="BV8" s="1029"/>
      <c r="BW8" s="1029"/>
      <c r="BX8" s="1029"/>
      <c r="BY8" s="1029"/>
      <c r="BZ8" s="1029"/>
      <c r="CA8" s="1029"/>
      <c r="CB8" s="1029"/>
      <c r="CC8" s="1029"/>
      <c r="CD8" s="1029"/>
      <c r="CE8" s="1029"/>
      <c r="CF8" s="1029"/>
      <c r="CG8" s="1050"/>
      <c r="CH8" s="1025"/>
      <c r="CI8" s="1026"/>
      <c r="CJ8" s="1026"/>
      <c r="CK8" s="1026"/>
      <c r="CL8" s="1027"/>
      <c r="CM8" s="1025"/>
      <c r="CN8" s="1026"/>
      <c r="CO8" s="1026"/>
      <c r="CP8" s="1026"/>
      <c r="CQ8" s="1027"/>
      <c r="CR8" s="1025"/>
      <c r="CS8" s="1026"/>
      <c r="CT8" s="1026"/>
      <c r="CU8" s="1026"/>
      <c r="CV8" s="1027"/>
      <c r="CW8" s="1025"/>
      <c r="CX8" s="1026"/>
      <c r="CY8" s="1026"/>
      <c r="CZ8" s="1026"/>
      <c r="DA8" s="1027"/>
      <c r="DB8" s="1025"/>
      <c r="DC8" s="1026"/>
      <c r="DD8" s="1026"/>
      <c r="DE8" s="1026"/>
      <c r="DF8" s="1027"/>
      <c r="DG8" s="1025"/>
      <c r="DH8" s="1026"/>
      <c r="DI8" s="1026"/>
      <c r="DJ8" s="1026"/>
      <c r="DK8" s="1027"/>
      <c r="DL8" s="1025"/>
      <c r="DM8" s="1026"/>
      <c r="DN8" s="1026"/>
      <c r="DO8" s="1026"/>
      <c r="DP8" s="1027"/>
      <c r="DQ8" s="1025"/>
      <c r="DR8" s="1026"/>
      <c r="DS8" s="1026"/>
      <c r="DT8" s="1026"/>
      <c r="DU8" s="1027"/>
      <c r="DV8" s="1028"/>
      <c r="DW8" s="1029"/>
      <c r="DX8" s="1029"/>
      <c r="DY8" s="1029"/>
      <c r="DZ8" s="1030"/>
      <c r="EA8" s="234"/>
    </row>
    <row r="9" spans="1:131" s="235" customFormat="1" ht="26.25" customHeight="1" x14ac:dyDescent="0.15">
      <c r="A9" s="238">
        <v>3</v>
      </c>
      <c r="B9" s="1066"/>
      <c r="C9" s="1067"/>
      <c r="D9" s="1067"/>
      <c r="E9" s="1067"/>
      <c r="F9" s="1067"/>
      <c r="G9" s="1067"/>
      <c r="H9" s="1067"/>
      <c r="I9" s="1067"/>
      <c r="J9" s="1067"/>
      <c r="K9" s="1067"/>
      <c r="L9" s="1067"/>
      <c r="M9" s="1067"/>
      <c r="N9" s="1067"/>
      <c r="O9" s="1067"/>
      <c r="P9" s="1068"/>
      <c r="Q9" s="1074"/>
      <c r="R9" s="1075"/>
      <c r="S9" s="1075"/>
      <c r="T9" s="1075"/>
      <c r="U9" s="1075"/>
      <c r="V9" s="1075"/>
      <c r="W9" s="1075"/>
      <c r="X9" s="1075"/>
      <c r="Y9" s="1075"/>
      <c r="Z9" s="1075"/>
      <c r="AA9" s="1075"/>
      <c r="AB9" s="1075"/>
      <c r="AC9" s="1075"/>
      <c r="AD9" s="1075"/>
      <c r="AE9" s="1076"/>
      <c r="AF9" s="1071"/>
      <c r="AG9" s="1072"/>
      <c r="AH9" s="1072"/>
      <c r="AI9" s="1072"/>
      <c r="AJ9" s="1073"/>
      <c r="AK9" s="1116"/>
      <c r="AL9" s="1117"/>
      <c r="AM9" s="1117"/>
      <c r="AN9" s="1117"/>
      <c r="AO9" s="1117"/>
      <c r="AP9" s="1117"/>
      <c r="AQ9" s="1117"/>
      <c r="AR9" s="1117"/>
      <c r="AS9" s="1117"/>
      <c r="AT9" s="1117"/>
      <c r="AU9" s="1118"/>
      <c r="AV9" s="1118"/>
      <c r="AW9" s="1118"/>
      <c r="AX9" s="1118"/>
      <c r="AY9" s="1119"/>
      <c r="AZ9" s="232"/>
      <c r="BA9" s="232"/>
      <c r="BB9" s="232"/>
      <c r="BC9" s="232"/>
      <c r="BD9" s="232"/>
      <c r="BE9" s="233"/>
      <c r="BF9" s="233"/>
      <c r="BG9" s="233"/>
      <c r="BH9" s="233"/>
      <c r="BI9" s="233"/>
      <c r="BJ9" s="233"/>
      <c r="BK9" s="233"/>
      <c r="BL9" s="233"/>
      <c r="BM9" s="233"/>
      <c r="BN9" s="233"/>
      <c r="BO9" s="233"/>
      <c r="BP9" s="233"/>
      <c r="BQ9" s="238">
        <v>3</v>
      </c>
      <c r="BR9" s="239"/>
      <c r="BS9" s="1028"/>
      <c r="BT9" s="1029"/>
      <c r="BU9" s="1029"/>
      <c r="BV9" s="1029"/>
      <c r="BW9" s="1029"/>
      <c r="BX9" s="1029"/>
      <c r="BY9" s="1029"/>
      <c r="BZ9" s="1029"/>
      <c r="CA9" s="1029"/>
      <c r="CB9" s="1029"/>
      <c r="CC9" s="1029"/>
      <c r="CD9" s="1029"/>
      <c r="CE9" s="1029"/>
      <c r="CF9" s="1029"/>
      <c r="CG9" s="1050"/>
      <c r="CH9" s="1025"/>
      <c r="CI9" s="1026"/>
      <c r="CJ9" s="1026"/>
      <c r="CK9" s="1026"/>
      <c r="CL9" s="1027"/>
      <c r="CM9" s="1025"/>
      <c r="CN9" s="1026"/>
      <c r="CO9" s="1026"/>
      <c r="CP9" s="1026"/>
      <c r="CQ9" s="1027"/>
      <c r="CR9" s="1025"/>
      <c r="CS9" s="1026"/>
      <c r="CT9" s="1026"/>
      <c r="CU9" s="1026"/>
      <c r="CV9" s="1027"/>
      <c r="CW9" s="1025"/>
      <c r="CX9" s="1026"/>
      <c r="CY9" s="1026"/>
      <c r="CZ9" s="1026"/>
      <c r="DA9" s="1027"/>
      <c r="DB9" s="1025"/>
      <c r="DC9" s="1026"/>
      <c r="DD9" s="1026"/>
      <c r="DE9" s="1026"/>
      <c r="DF9" s="1027"/>
      <c r="DG9" s="1025"/>
      <c r="DH9" s="1026"/>
      <c r="DI9" s="1026"/>
      <c r="DJ9" s="1026"/>
      <c r="DK9" s="1027"/>
      <c r="DL9" s="1025"/>
      <c r="DM9" s="1026"/>
      <c r="DN9" s="1026"/>
      <c r="DO9" s="1026"/>
      <c r="DP9" s="1027"/>
      <c r="DQ9" s="1025"/>
      <c r="DR9" s="1026"/>
      <c r="DS9" s="1026"/>
      <c r="DT9" s="1026"/>
      <c r="DU9" s="1027"/>
      <c r="DV9" s="1028"/>
      <c r="DW9" s="1029"/>
      <c r="DX9" s="1029"/>
      <c r="DY9" s="1029"/>
      <c r="DZ9" s="1030"/>
      <c r="EA9" s="234"/>
    </row>
    <row r="10" spans="1:131" s="235" customFormat="1" ht="26.25" customHeight="1" x14ac:dyDescent="0.15">
      <c r="A10" s="238">
        <v>4</v>
      </c>
      <c r="B10" s="1066"/>
      <c r="C10" s="1067"/>
      <c r="D10" s="1067"/>
      <c r="E10" s="1067"/>
      <c r="F10" s="1067"/>
      <c r="G10" s="1067"/>
      <c r="H10" s="1067"/>
      <c r="I10" s="1067"/>
      <c r="J10" s="1067"/>
      <c r="K10" s="1067"/>
      <c r="L10" s="1067"/>
      <c r="M10" s="1067"/>
      <c r="N10" s="1067"/>
      <c r="O10" s="1067"/>
      <c r="P10" s="1068"/>
      <c r="Q10" s="1074"/>
      <c r="R10" s="1075"/>
      <c r="S10" s="1075"/>
      <c r="T10" s="1075"/>
      <c r="U10" s="1075"/>
      <c r="V10" s="1075"/>
      <c r="W10" s="1075"/>
      <c r="X10" s="1075"/>
      <c r="Y10" s="1075"/>
      <c r="Z10" s="1075"/>
      <c r="AA10" s="1075"/>
      <c r="AB10" s="1075"/>
      <c r="AC10" s="1075"/>
      <c r="AD10" s="1075"/>
      <c r="AE10" s="1076"/>
      <c r="AF10" s="1071"/>
      <c r="AG10" s="1072"/>
      <c r="AH10" s="1072"/>
      <c r="AI10" s="1072"/>
      <c r="AJ10" s="1073"/>
      <c r="AK10" s="1116"/>
      <c r="AL10" s="1117"/>
      <c r="AM10" s="1117"/>
      <c r="AN10" s="1117"/>
      <c r="AO10" s="1117"/>
      <c r="AP10" s="1117"/>
      <c r="AQ10" s="1117"/>
      <c r="AR10" s="1117"/>
      <c r="AS10" s="1117"/>
      <c r="AT10" s="1117"/>
      <c r="AU10" s="1118"/>
      <c r="AV10" s="1118"/>
      <c r="AW10" s="1118"/>
      <c r="AX10" s="1118"/>
      <c r="AY10" s="1119"/>
      <c r="AZ10" s="232"/>
      <c r="BA10" s="232"/>
      <c r="BB10" s="232"/>
      <c r="BC10" s="232"/>
      <c r="BD10" s="232"/>
      <c r="BE10" s="233"/>
      <c r="BF10" s="233"/>
      <c r="BG10" s="233"/>
      <c r="BH10" s="233"/>
      <c r="BI10" s="233"/>
      <c r="BJ10" s="233"/>
      <c r="BK10" s="233"/>
      <c r="BL10" s="233"/>
      <c r="BM10" s="233"/>
      <c r="BN10" s="233"/>
      <c r="BO10" s="233"/>
      <c r="BP10" s="233"/>
      <c r="BQ10" s="238">
        <v>4</v>
      </c>
      <c r="BR10" s="239"/>
      <c r="BS10" s="1028"/>
      <c r="BT10" s="1029"/>
      <c r="BU10" s="1029"/>
      <c r="BV10" s="1029"/>
      <c r="BW10" s="1029"/>
      <c r="BX10" s="1029"/>
      <c r="BY10" s="1029"/>
      <c r="BZ10" s="1029"/>
      <c r="CA10" s="1029"/>
      <c r="CB10" s="1029"/>
      <c r="CC10" s="1029"/>
      <c r="CD10" s="1029"/>
      <c r="CE10" s="1029"/>
      <c r="CF10" s="1029"/>
      <c r="CG10" s="1050"/>
      <c r="CH10" s="1025"/>
      <c r="CI10" s="1026"/>
      <c r="CJ10" s="1026"/>
      <c r="CK10" s="1026"/>
      <c r="CL10" s="1027"/>
      <c r="CM10" s="1025"/>
      <c r="CN10" s="1026"/>
      <c r="CO10" s="1026"/>
      <c r="CP10" s="1026"/>
      <c r="CQ10" s="1027"/>
      <c r="CR10" s="1025"/>
      <c r="CS10" s="1026"/>
      <c r="CT10" s="1026"/>
      <c r="CU10" s="1026"/>
      <c r="CV10" s="1027"/>
      <c r="CW10" s="1025"/>
      <c r="CX10" s="1026"/>
      <c r="CY10" s="1026"/>
      <c r="CZ10" s="1026"/>
      <c r="DA10" s="1027"/>
      <c r="DB10" s="1025"/>
      <c r="DC10" s="1026"/>
      <c r="DD10" s="1026"/>
      <c r="DE10" s="1026"/>
      <c r="DF10" s="1027"/>
      <c r="DG10" s="1025"/>
      <c r="DH10" s="1026"/>
      <c r="DI10" s="1026"/>
      <c r="DJ10" s="1026"/>
      <c r="DK10" s="1027"/>
      <c r="DL10" s="1025"/>
      <c r="DM10" s="1026"/>
      <c r="DN10" s="1026"/>
      <c r="DO10" s="1026"/>
      <c r="DP10" s="1027"/>
      <c r="DQ10" s="1025"/>
      <c r="DR10" s="1026"/>
      <c r="DS10" s="1026"/>
      <c r="DT10" s="1026"/>
      <c r="DU10" s="1027"/>
      <c r="DV10" s="1028"/>
      <c r="DW10" s="1029"/>
      <c r="DX10" s="1029"/>
      <c r="DY10" s="1029"/>
      <c r="DZ10" s="1030"/>
      <c r="EA10" s="234"/>
    </row>
    <row r="11" spans="1:131" s="235" customFormat="1" ht="26.25" customHeight="1" x14ac:dyDescent="0.15">
      <c r="A11" s="238">
        <v>5</v>
      </c>
      <c r="B11" s="1066"/>
      <c r="C11" s="1067"/>
      <c r="D11" s="1067"/>
      <c r="E11" s="1067"/>
      <c r="F11" s="1067"/>
      <c r="G11" s="1067"/>
      <c r="H11" s="1067"/>
      <c r="I11" s="1067"/>
      <c r="J11" s="1067"/>
      <c r="K11" s="1067"/>
      <c r="L11" s="1067"/>
      <c r="M11" s="1067"/>
      <c r="N11" s="1067"/>
      <c r="O11" s="1067"/>
      <c r="P11" s="1068"/>
      <c r="Q11" s="1074"/>
      <c r="R11" s="1075"/>
      <c r="S11" s="1075"/>
      <c r="T11" s="1075"/>
      <c r="U11" s="1075"/>
      <c r="V11" s="1075"/>
      <c r="W11" s="1075"/>
      <c r="X11" s="1075"/>
      <c r="Y11" s="1075"/>
      <c r="Z11" s="1075"/>
      <c r="AA11" s="1075"/>
      <c r="AB11" s="1075"/>
      <c r="AC11" s="1075"/>
      <c r="AD11" s="1075"/>
      <c r="AE11" s="1076"/>
      <c r="AF11" s="1071"/>
      <c r="AG11" s="1072"/>
      <c r="AH11" s="1072"/>
      <c r="AI11" s="1072"/>
      <c r="AJ11" s="1073"/>
      <c r="AK11" s="1116"/>
      <c r="AL11" s="1117"/>
      <c r="AM11" s="1117"/>
      <c r="AN11" s="1117"/>
      <c r="AO11" s="1117"/>
      <c r="AP11" s="1117"/>
      <c r="AQ11" s="1117"/>
      <c r="AR11" s="1117"/>
      <c r="AS11" s="1117"/>
      <c r="AT11" s="1117"/>
      <c r="AU11" s="1118"/>
      <c r="AV11" s="1118"/>
      <c r="AW11" s="1118"/>
      <c r="AX11" s="1118"/>
      <c r="AY11" s="1119"/>
      <c r="AZ11" s="232"/>
      <c r="BA11" s="232"/>
      <c r="BB11" s="232"/>
      <c r="BC11" s="232"/>
      <c r="BD11" s="232"/>
      <c r="BE11" s="233"/>
      <c r="BF11" s="233"/>
      <c r="BG11" s="233"/>
      <c r="BH11" s="233"/>
      <c r="BI11" s="233"/>
      <c r="BJ11" s="233"/>
      <c r="BK11" s="233"/>
      <c r="BL11" s="233"/>
      <c r="BM11" s="233"/>
      <c r="BN11" s="233"/>
      <c r="BO11" s="233"/>
      <c r="BP11" s="233"/>
      <c r="BQ11" s="238">
        <v>5</v>
      </c>
      <c r="BR11" s="239"/>
      <c r="BS11" s="1028"/>
      <c r="BT11" s="1029"/>
      <c r="BU11" s="1029"/>
      <c r="BV11" s="1029"/>
      <c r="BW11" s="1029"/>
      <c r="BX11" s="1029"/>
      <c r="BY11" s="1029"/>
      <c r="BZ11" s="1029"/>
      <c r="CA11" s="1029"/>
      <c r="CB11" s="1029"/>
      <c r="CC11" s="1029"/>
      <c r="CD11" s="1029"/>
      <c r="CE11" s="1029"/>
      <c r="CF11" s="1029"/>
      <c r="CG11" s="1050"/>
      <c r="CH11" s="1025"/>
      <c r="CI11" s="1026"/>
      <c r="CJ11" s="1026"/>
      <c r="CK11" s="1026"/>
      <c r="CL11" s="1027"/>
      <c r="CM11" s="1025"/>
      <c r="CN11" s="1026"/>
      <c r="CO11" s="1026"/>
      <c r="CP11" s="1026"/>
      <c r="CQ11" s="1027"/>
      <c r="CR11" s="1025"/>
      <c r="CS11" s="1026"/>
      <c r="CT11" s="1026"/>
      <c r="CU11" s="1026"/>
      <c r="CV11" s="1027"/>
      <c r="CW11" s="1025"/>
      <c r="CX11" s="1026"/>
      <c r="CY11" s="1026"/>
      <c r="CZ11" s="1026"/>
      <c r="DA11" s="1027"/>
      <c r="DB11" s="1025"/>
      <c r="DC11" s="1026"/>
      <c r="DD11" s="1026"/>
      <c r="DE11" s="1026"/>
      <c r="DF11" s="1027"/>
      <c r="DG11" s="1025"/>
      <c r="DH11" s="1026"/>
      <c r="DI11" s="1026"/>
      <c r="DJ11" s="1026"/>
      <c r="DK11" s="1027"/>
      <c r="DL11" s="1025"/>
      <c r="DM11" s="1026"/>
      <c r="DN11" s="1026"/>
      <c r="DO11" s="1026"/>
      <c r="DP11" s="1027"/>
      <c r="DQ11" s="1025"/>
      <c r="DR11" s="1026"/>
      <c r="DS11" s="1026"/>
      <c r="DT11" s="1026"/>
      <c r="DU11" s="1027"/>
      <c r="DV11" s="1028"/>
      <c r="DW11" s="1029"/>
      <c r="DX11" s="1029"/>
      <c r="DY11" s="1029"/>
      <c r="DZ11" s="1030"/>
      <c r="EA11" s="234"/>
    </row>
    <row r="12" spans="1:131" s="235" customFormat="1" ht="26.25" customHeight="1" x14ac:dyDescent="0.15">
      <c r="A12" s="238">
        <v>6</v>
      </c>
      <c r="B12" s="1066"/>
      <c r="C12" s="1067"/>
      <c r="D12" s="1067"/>
      <c r="E12" s="1067"/>
      <c r="F12" s="1067"/>
      <c r="G12" s="1067"/>
      <c r="H12" s="1067"/>
      <c r="I12" s="1067"/>
      <c r="J12" s="1067"/>
      <c r="K12" s="1067"/>
      <c r="L12" s="1067"/>
      <c r="M12" s="1067"/>
      <c r="N12" s="1067"/>
      <c r="O12" s="1067"/>
      <c r="P12" s="1068"/>
      <c r="Q12" s="1074"/>
      <c r="R12" s="1075"/>
      <c r="S12" s="1075"/>
      <c r="T12" s="1075"/>
      <c r="U12" s="1075"/>
      <c r="V12" s="1075"/>
      <c r="W12" s="1075"/>
      <c r="X12" s="1075"/>
      <c r="Y12" s="1075"/>
      <c r="Z12" s="1075"/>
      <c r="AA12" s="1075"/>
      <c r="AB12" s="1075"/>
      <c r="AC12" s="1075"/>
      <c r="AD12" s="1075"/>
      <c r="AE12" s="1076"/>
      <c r="AF12" s="1071"/>
      <c r="AG12" s="1072"/>
      <c r="AH12" s="1072"/>
      <c r="AI12" s="1072"/>
      <c r="AJ12" s="1073"/>
      <c r="AK12" s="1116"/>
      <c r="AL12" s="1117"/>
      <c r="AM12" s="1117"/>
      <c r="AN12" s="1117"/>
      <c r="AO12" s="1117"/>
      <c r="AP12" s="1117"/>
      <c r="AQ12" s="1117"/>
      <c r="AR12" s="1117"/>
      <c r="AS12" s="1117"/>
      <c r="AT12" s="1117"/>
      <c r="AU12" s="1118"/>
      <c r="AV12" s="1118"/>
      <c r="AW12" s="1118"/>
      <c r="AX12" s="1118"/>
      <c r="AY12" s="1119"/>
      <c r="AZ12" s="232"/>
      <c r="BA12" s="232"/>
      <c r="BB12" s="232"/>
      <c r="BC12" s="232"/>
      <c r="BD12" s="232"/>
      <c r="BE12" s="233"/>
      <c r="BF12" s="233"/>
      <c r="BG12" s="233"/>
      <c r="BH12" s="233"/>
      <c r="BI12" s="233"/>
      <c r="BJ12" s="233"/>
      <c r="BK12" s="233"/>
      <c r="BL12" s="233"/>
      <c r="BM12" s="233"/>
      <c r="BN12" s="233"/>
      <c r="BO12" s="233"/>
      <c r="BP12" s="233"/>
      <c r="BQ12" s="238">
        <v>6</v>
      </c>
      <c r="BR12" s="239"/>
      <c r="BS12" s="1028"/>
      <c r="BT12" s="1029"/>
      <c r="BU12" s="1029"/>
      <c r="BV12" s="1029"/>
      <c r="BW12" s="1029"/>
      <c r="BX12" s="1029"/>
      <c r="BY12" s="1029"/>
      <c r="BZ12" s="1029"/>
      <c r="CA12" s="1029"/>
      <c r="CB12" s="1029"/>
      <c r="CC12" s="1029"/>
      <c r="CD12" s="1029"/>
      <c r="CE12" s="1029"/>
      <c r="CF12" s="1029"/>
      <c r="CG12" s="1050"/>
      <c r="CH12" s="1025"/>
      <c r="CI12" s="1026"/>
      <c r="CJ12" s="1026"/>
      <c r="CK12" s="1026"/>
      <c r="CL12" s="1027"/>
      <c r="CM12" s="1025"/>
      <c r="CN12" s="1026"/>
      <c r="CO12" s="1026"/>
      <c r="CP12" s="1026"/>
      <c r="CQ12" s="1027"/>
      <c r="CR12" s="1025"/>
      <c r="CS12" s="1026"/>
      <c r="CT12" s="1026"/>
      <c r="CU12" s="1026"/>
      <c r="CV12" s="1027"/>
      <c r="CW12" s="1025"/>
      <c r="CX12" s="1026"/>
      <c r="CY12" s="1026"/>
      <c r="CZ12" s="1026"/>
      <c r="DA12" s="1027"/>
      <c r="DB12" s="1025"/>
      <c r="DC12" s="1026"/>
      <c r="DD12" s="1026"/>
      <c r="DE12" s="1026"/>
      <c r="DF12" s="1027"/>
      <c r="DG12" s="1025"/>
      <c r="DH12" s="1026"/>
      <c r="DI12" s="1026"/>
      <c r="DJ12" s="1026"/>
      <c r="DK12" s="1027"/>
      <c r="DL12" s="1025"/>
      <c r="DM12" s="1026"/>
      <c r="DN12" s="1026"/>
      <c r="DO12" s="1026"/>
      <c r="DP12" s="1027"/>
      <c r="DQ12" s="1025"/>
      <c r="DR12" s="1026"/>
      <c r="DS12" s="1026"/>
      <c r="DT12" s="1026"/>
      <c r="DU12" s="1027"/>
      <c r="DV12" s="1028"/>
      <c r="DW12" s="1029"/>
      <c r="DX12" s="1029"/>
      <c r="DY12" s="1029"/>
      <c r="DZ12" s="1030"/>
      <c r="EA12" s="234"/>
    </row>
    <row r="13" spans="1:131" s="235" customFormat="1" ht="26.25" customHeight="1" x14ac:dyDescent="0.15">
      <c r="A13" s="238">
        <v>7</v>
      </c>
      <c r="B13" s="1066"/>
      <c r="C13" s="1067"/>
      <c r="D13" s="1067"/>
      <c r="E13" s="1067"/>
      <c r="F13" s="1067"/>
      <c r="G13" s="1067"/>
      <c r="H13" s="1067"/>
      <c r="I13" s="1067"/>
      <c r="J13" s="1067"/>
      <c r="K13" s="1067"/>
      <c r="L13" s="1067"/>
      <c r="M13" s="1067"/>
      <c r="N13" s="1067"/>
      <c r="O13" s="1067"/>
      <c r="P13" s="1068"/>
      <c r="Q13" s="1074"/>
      <c r="R13" s="1075"/>
      <c r="S13" s="1075"/>
      <c r="T13" s="1075"/>
      <c r="U13" s="1075"/>
      <c r="V13" s="1075"/>
      <c r="W13" s="1075"/>
      <c r="X13" s="1075"/>
      <c r="Y13" s="1075"/>
      <c r="Z13" s="1075"/>
      <c r="AA13" s="1075"/>
      <c r="AB13" s="1075"/>
      <c r="AC13" s="1075"/>
      <c r="AD13" s="1075"/>
      <c r="AE13" s="1076"/>
      <c r="AF13" s="1071"/>
      <c r="AG13" s="1072"/>
      <c r="AH13" s="1072"/>
      <c r="AI13" s="1072"/>
      <c r="AJ13" s="1073"/>
      <c r="AK13" s="1116"/>
      <c r="AL13" s="1117"/>
      <c r="AM13" s="1117"/>
      <c r="AN13" s="1117"/>
      <c r="AO13" s="1117"/>
      <c r="AP13" s="1117"/>
      <c r="AQ13" s="1117"/>
      <c r="AR13" s="1117"/>
      <c r="AS13" s="1117"/>
      <c r="AT13" s="1117"/>
      <c r="AU13" s="1118"/>
      <c r="AV13" s="1118"/>
      <c r="AW13" s="1118"/>
      <c r="AX13" s="1118"/>
      <c r="AY13" s="1119"/>
      <c r="AZ13" s="232"/>
      <c r="BA13" s="232"/>
      <c r="BB13" s="232"/>
      <c r="BC13" s="232"/>
      <c r="BD13" s="232"/>
      <c r="BE13" s="233"/>
      <c r="BF13" s="233"/>
      <c r="BG13" s="233"/>
      <c r="BH13" s="233"/>
      <c r="BI13" s="233"/>
      <c r="BJ13" s="233"/>
      <c r="BK13" s="233"/>
      <c r="BL13" s="233"/>
      <c r="BM13" s="233"/>
      <c r="BN13" s="233"/>
      <c r="BO13" s="233"/>
      <c r="BP13" s="233"/>
      <c r="BQ13" s="238">
        <v>7</v>
      </c>
      <c r="BR13" s="239"/>
      <c r="BS13" s="1028"/>
      <c r="BT13" s="1029"/>
      <c r="BU13" s="1029"/>
      <c r="BV13" s="1029"/>
      <c r="BW13" s="1029"/>
      <c r="BX13" s="1029"/>
      <c r="BY13" s="1029"/>
      <c r="BZ13" s="1029"/>
      <c r="CA13" s="1029"/>
      <c r="CB13" s="1029"/>
      <c r="CC13" s="1029"/>
      <c r="CD13" s="1029"/>
      <c r="CE13" s="1029"/>
      <c r="CF13" s="1029"/>
      <c r="CG13" s="1050"/>
      <c r="CH13" s="1025"/>
      <c r="CI13" s="1026"/>
      <c r="CJ13" s="1026"/>
      <c r="CK13" s="1026"/>
      <c r="CL13" s="1027"/>
      <c r="CM13" s="1025"/>
      <c r="CN13" s="1026"/>
      <c r="CO13" s="1026"/>
      <c r="CP13" s="1026"/>
      <c r="CQ13" s="1027"/>
      <c r="CR13" s="1025"/>
      <c r="CS13" s="1026"/>
      <c r="CT13" s="1026"/>
      <c r="CU13" s="1026"/>
      <c r="CV13" s="1027"/>
      <c r="CW13" s="1025"/>
      <c r="CX13" s="1026"/>
      <c r="CY13" s="1026"/>
      <c r="CZ13" s="1026"/>
      <c r="DA13" s="1027"/>
      <c r="DB13" s="1025"/>
      <c r="DC13" s="1026"/>
      <c r="DD13" s="1026"/>
      <c r="DE13" s="1026"/>
      <c r="DF13" s="1027"/>
      <c r="DG13" s="1025"/>
      <c r="DH13" s="1026"/>
      <c r="DI13" s="1026"/>
      <c r="DJ13" s="1026"/>
      <c r="DK13" s="1027"/>
      <c r="DL13" s="1025"/>
      <c r="DM13" s="1026"/>
      <c r="DN13" s="1026"/>
      <c r="DO13" s="1026"/>
      <c r="DP13" s="1027"/>
      <c r="DQ13" s="1025"/>
      <c r="DR13" s="1026"/>
      <c r="DS13" s="1026"/>
      <c r="DT13" s="1026"/>
      <c r="DU13" s="1027"/>
      <c r="DV13" s="1028"/>
      <c r="DW13" s="1029"/>
      <c r="DX13" s="1029"/>
      <c r="DY13" s="1029"/>
      <c r="DZ13" s="1030"/>
      <c r="EA13" s="234"/>
    </row>
    <row r="14" spans="1:131" s="235" customFormat="1" ht="26.25" customHeight="1" x14ac:dyDescent="0.15">
      <c r="A14" s="238">
        <v>8</v>
      </c>
      <c r="B14" s="1066"/>
      <c r="C14" s="1067"/>
      <c r="D14" s="1067"/>
      <c r="E14" s="1067"/>
      <c r="F14" s="1067"/>
      <c r="G14" s="1067"/>
      <c r="H14" s="1067"/>
      <c r="I14" s="1067"/>
      <c r="J14" s="1067"/>
      <c r="K14" s="1067"/>
      <c r="L14" s="1067"/>
      <c r="M14" s="1067"/>
      <c r="N14" s="1067"/>
      <c r="O14" s="1067"/>
      <c r="P14" s="1068"/>
      <c r="Q14" s="1074"/>
      <c r="R14" s="1075"/>
      <c r="S14" s="1075"/>
      <c r="T14" s="1075"/>
      <c r="U14" s="1075"/>
      <c r="V14" s="1075"/>
      <c r="W14" s="1075"/>
      <c r="X14" s="1075"/>
      <c r="Y14" s="1075"/>
      <c r="Z14" s="1075"/>
      <c r="AA14" s="1075"/>
      <c r="AB14" s="1075"/>
      <c r="AC14" s="1075"/>
      <c r="AD14" s="1075"/>
      <c r="AE14" s="1076"/>
      <c r="AF14" s="1071"/>
      <c r="AG14" s="1072"/>
      <c r="AH14" s="1072"/>
      <c r="AI14" s="1072"/>
      <c r="AJ14" s="1073"/>
      <c r="AK14" s="1116"/>
      <c r="AL14" s="1117"/>
      <c r="AM14" s="1117"/>
      <c r="AN14" s="1117"/>
      <c r="AO14" s="1117"/>
      <c r="AP14" s="1117"/>
      <c r="AQ14" s="1117"/>
      <c r="AR14" s="1117"/>
      <c r="AS14" s="1117"/>
      <c r="AT14" s="1117"/>
      <c r="AU14" s="1118"/>
      <c r="AV14" s="1118"/>
      <c r="AW14" s="1118"/>
      <c r="AX14" s="1118"/>
      <c r="AY14" s="1119"/>
      <c r="AZ14" s="232"/>
      <c r="BA14" s="232"/>
      <c r="BB14" s="232"/>
      <c r="BC14" s="232"/>
      <c r="BD14" s="232"/>
      <c r="BE14" s="233"/>
      <c r="BF14" s="233"/>
      <c r="BG14" s="233"/>
      <c r="BH14" s="233"/>
      <c r="BI14" s="233"/>
      <c r="BJ14" s="233"/>
      <c r="BK14" s="233"/>
      <c r="BL14" s="233"/>
      <c r="BM14" s="233"/>
      <c r="BN14" s="233"/>
      <c r="BO14" s="233"/>
      <c r="BP14" s="233"/>
      <c r="BQ14" s="238">
        <v>8</v>
      </c>
      <c r="BR14" s="239"/>
      <c r="BS14" s="1028"/>
      <c r="BT14" s="1029"/>
      <c r="BU14" s="1029"/>
      <c r="BV14" s="1029"/>
      <c r="BW14" s="1029"/>
      <c r="BX14" s="1029"/>
      <c r="BY14" s="1029"/>
      <c r="BZ14" s="1029"/>
      <c r="CA14" s="1029"/>
      <c r="CB14" s="1029"/>
      <c r="CC14" s="1029"/>
      <c r="CD14" s="1029"/>
      <c r="CE14" s="1029"/>
      <c r="CF14" s="1029"/>
      <c r="CG14" s="1050"/>
      <c r="CH14" s="1025"/>
      <c r="CI14" s="1026"/>
      <c r="CJ14" s="1026"/>
      <c r="CK14" s="1026"/>
      <c r="CL14" s="1027"/>
      <c r="CM14" s="1025"/>
      <c r="CN14" s="1026"/>
      <c r="CO14" s="1026"/>
      <c r="CP14" s="1026"/>
      <c r="CQ14" s="1027"/>
      <c r="CR14" s="1025"/>
      <c r="CS14" s="1026"/>
      <c r="CT14" s="1026"/>
      <c r="CU14" s="1026"/>
      <c r="CV14" s="1027"/>
      <c r="CW14" s="1025"/>
      <c r="CX14" s="1026"/>
      <c r="CY14" s="1026"/>
      <c r="CZ14" s="1026"/>
      <c r="DA14" s="1027"/>
      <c r="DB14" s="1025"/>
      <c r="DC14" s="1026"/>
      <c r="DD14" s="1026"/>
      <c r="DE14" s="1026"/>
      <c r="DF14" s="1027"/>
      <c r="DG14" s="1025"/>
      <c r="DH14" s="1026"/>
      <c r="DI14" s="1026"/>
      <c r="DJ14" s="1026"/>
      <c r="DK14" s="1027"/>
      <c r="DL14" s="1025"/>
      <c r="DM14" s="1026"/>
      <c r="DN14" s="1026"/>
      <c r="DO14" s="1026"/>
      <c r="DP14" s="1027"/>
      <c r="DQ14" s="1025"/>
      <c r="DR14" s="1026"/>
      <c r="DS14" s="1026"/>
      <c r="DT14" s="1026"/>
      <c r="DU14" s="1027"/>
      <c r="DV14" s="1028"/>
      <c r="DW14" s="1029"/>
      <c r="DX14" s="1029"/>
      <c r="DY14" s="1029"/>
      <c r="DZ14" s="1030"/>
      <c r="EA14" s="234"/>
    </row>
    <row r="15" spans="1:131" s="235" customFormat="1" ht="26.25" customHeight="1" x14ac:dyDescent="0.15">
      <c r="A15" s="238">
        <v>9</v>
      </c>
      <c r="B15" s="1066"/>
      <c r="C15" s="1067"/>
      <c r="D15" s="1067"/>
      <c r="E15" s="1067"/>
      <c r="F15" s="1067"/>
      <c r="G15" s="1067"/>
      <c r="H15" s="1067"/>
      <c r="I15" s="1067"/>
      <c r="J15" s="1067"/>
      <c r="K15" s="1067"/>
      <c r="L15" s="1067"/>
      <c r="M15" s="1067"/>
      <c r="N15" s="1067"/>
      <c r="O15" s="1067"/>
      <c r="P15" s="1068"/>
      <c r="Q15" s="1074"/>
      <c r="R15" s="1075"/>
      <c r="S15" s="1075"/>
      <c r="T15" s="1075"/>
      <c r="U15" s="1075"/>
      <c r="V15" s="1075"/>
      <c r="W15" s="1075"/>
      <c r="X15" s="1075"/>
      <c r="Y15" s="1075"/>
      <c r="Z15" s="1075"/>
      <c r="AA15" s="1075"/>
      <c r="AB15" s="1075"/>
      <c r="AC15" s="1075"/>
      <c r="AD15" s="1075"/>
      <c r="AE15" s="1076"/>
      <c r="AF15" s="1071"/>
      <c r="AG15" s="1072"/>
      <c r="AH15" s="1072"/>
      <c r="AI15" s="1072"/>
      <c r="AJ15" s="1073"/>
      <c r="AK15" s="1116"/>
      <c r="AL15" s="1117"/>
      <c r="AM15" s="1117"/>
      <c r="AN15" s="1117"/>
      <c r="AO15" s="1117"/>
      <c r="AP15" s="1117"/>
      <c r="AQ15" s="1117"/>
      <c r="AR15" s="1117"/>
      <c r="AS15" s="1117"/>
      <c r="AT15" s="1117"/>
      <c r="AU15" s="1118"/>
      <c r="AV15" s="1118"/>
      <c r="AW15" s="1118"/>
      <c r="AX15" s="1118"/>
      <c r="AY15" s="1119"/>
      <c r="AZ15" s="232"/>
      <c r="BA15" s="232"/>
      <c r="BB15" s="232"/>
      <c r="BC15" s="232"/>
      <c r="BD15" s="232"/>
      <c r="BE15" s="233"/>
      <c r="BF15" s="233"/>
      <c r="BG15" s="233"/>
      <c r="BH15" s="233"/>
      <c r="BI15" s="233"/>
      <c r="BJ15" s="233"/>
      <c r="BK15" s="233"/>
      <c r="BL15" s="233"/>
      <c r="BM15" s="233"/>
      <c r="BN15" s="233"/>
      <c r="BO15" s="233"/>
      <c r="BP15" s="233"/>
      <c r="BQ15" s="238">
        <v>9</v>
      </c>
      <c r="BR15" s="239"/>
      <c r="BS15" s="1028"/>
      <c r="BT15" s="1029"/>
      <c r="BU15" s="1029"/>
      <c r="BV15" s="1029"/>
      <c r="BW15" s="1029"/>
      <c r="BX15" s="1029"/>
      <c r="BY15" s="1029"/>
      <c r="BZ15" s="1029"/>
      <c r="CA15" s="1029"/>
      <c r="CB15" s="1029"/>
      <c r="CC15" s="1029"/>
      <c r="CD15" s="1029"/>
      <c r="CE15" s="1029"/>
      <c r="CF15" s="1029"/>
      <c r="CG15" s="1050"/>
      <c r="CH15" s="1025"/>
      <c r="CI15" s="1026"/>
      <c r="CJ15" s="1026"/>
      <c r="CK15" s="1026"/>
      <c r="CL15" s="1027"/>
      <c r="CM15" s="1025"/>
      <c r="CN15" s="1026"/>
      <c r="CO15" s="1026"/>
      <c r="CP15" s="1026"/>
      <c r="CQ15" s="1027"/>
      <c r="CR15" s="1025"/>
      <c r="CS15" s="1026"/>
      <c r="CT15" s="1026"/>
      <c r="CU15" s="1026"/>
      <c r="CV15" s="1027"/>
      <c r="CW15" s="1025"/>
      <c r="CX15" s="1026"/>
      <c r="CY15" s="1026"/>
      <c r="CZ15" s="1026"/>
      <c r="DA15" s="1027"/>
      <c r="DB15" s="1025"/>
      <c r="DC15" s="1026"/>
      <c r="DD15" s="1026"/>
      <c r="DE15" s="1026"/>
      <c r="DF15" s="1027"/>
      <c r="DG15" s="1025"/>
      <c r="DH15" s="1026"/>
      <c r="DI15" s="1026"/>
      <c r="DJ15" s="1026"/>
      <c r="DK15" s="1027"/>
      <c r="DL15" s="1025"/>
      <c r="DM15" s="1026"/>
      <c r="DN15" s="1026"/>
      <c r="DO15" s="1026"/>
      <c r="DP15" s="1027"/>
      <c r="DQ15" s="1025"/>
      <c r="DR15" s="1026"/>
      <c r="DS15" s="1026"/>
      <c r="DT15" s="1026"/>
      <c r="DU15" s="1027"/>
      <c r="DV15" s="1028"/>
      <c r="DW15" s="1029"/>
      <c r="DX15" s="1029"/>
      <c r="DY15" s="1029"/>
      <c r="DZ15" s="1030"/>
      <c r="EA15" s="234"/>
    </row>
    <row r="16" spans="1:131" s="235" customFormat="1" ht="26.25" customHeight="1" x14ac:dyDescent="0.15">
      <c r="A16" s="238">
        <v>10</v>
      </c>
      <c r="B16" s="1066"/>
      <c r="C16" s="1067"/>
      <c r="D16" s="1067"/>
      <c r="E16" s="1067"/>
      <c r="F16" s="1067"/>
      <c r="G16" s="1067"/>
      <c r="H16" s="1067"/>
      <c r="I16" s="1067"/>
      <c r="J16" s="1067"/>
      <c r="K16" s="1067"/>
      <c r="L16" s="1067"/>
      <c r="M16" s="1067"/>
      <c r="N16" s="1067"/>
      <c r="O16" s="1067"/>
      <c r="P16" s="1068"/>
      <c r="Q16" s="1074"/>
      <c r="R16" s="1075"/>
      <c r="S16" s="1075"/>
      <c r="T16" s="1075"/>
      <c r="U16" s="1075"/>
      <c r="V16" s="1075"/>
      <c r="W16" s="1075"/>
      <c r="X16" s="1075"/>
      <c r="Y16" s="1075"/>
      <c r="Z16" s="1075"/>
      <c r="AA16" s="1075"/>
      <c r="AB16" s="1075"/>
      <c r="AC16" s="1075"/>
      <c r="AD16" s="1075"/>
      <c r="AE16" s="1076"/>
      <c r="AF16" s="1071"/>
      <c r="AG16" s="1072"/>
      <c r="AH16" s="1072"/>
      <c r="AI16" s="1072"/>
      <c r="AJ16" s="1073"/>
      <c r="AK16" s="1116"/>
      <c r="AL16" s="1117"/>
      <c r="AM16" s="1117"/>
      <c r="AN16" s="1117"/>
      <c r="AO16" s="1117"/>
      <c r="AP16" s="1117"/>
      <c r="AQ16" s="1117"/>
      <c r="AR16" s="1117"/>
      <c r="AS16" s="1117"/>
      <c r="AT16" s="1117"/>
      <c r="AU16" s="1118"/>
      <c r="AV16" s="1118"/>
      <c r="AW16" s="1118"/>
      <c r="AX16" s="1118"/>
      <c r="AY16" s="1119"/>
      <c r="AZ16" s="232"/>
      <c r="BA16" s="232"/>
      <c r="BB16" s="232"/>
      <c r="BC16" s="232"/>
      <c r="BD16" s="232"/>
      <c r="BE16" s="233"/>
      <c r="BF16" s="233"/>
      <c r="BG16" s="233"/>
      <c r="BH16" s="233"/>
      <c r="BI16" s="233"/>
      <c r="BJ16" s="233"/>
      <c r="BK16" s="233"/>
      <c r="BL16" s="233"/>
      <c r="BM16" s="233"/>
      <c r="BN16" s="233"/>
      <c r="BO16" s="233"/>
      <c r="BP16" s="233"/>
      <c r="BQ16" s="238">
        <v>10</v>
      </c>
      <c r="BR16" s="239"/>
      <c r="BS16" s="1028"/>
      <c r="BT16" s="1029"/>
      <c r="BU16" s="1029"/>
      <c r="BV16" s="1029"/>
      <c r="BW16" s="1029"/>
      <c r="BX16" s="1029"/>
      <c r="BY16" s="1029"/>
      <c r="BZ16" s="1029"/>
      <c r="CA16" s="1029"/>
      <c r="CB16" s="1029"/>
      <c r="CC16" s="1029"/>
      <c r="CD16" s="1029"/>
      <c r="CE16" s="1029"/>
      <c r="CF16" s="1029"/>
      <c r="CG16" s="1050"/>
      <c r="CH16" s="1025"/>
      <c r="CI16" s="1026"/>
      <c r="CJ16" s="1026"/>
      <c r="CK16" s="1026"/>
      <c r="CL16" s="1027"/>
      <c r="CM16" s="1025"/>
      <c r="CN16" s="1026"/>
      <c r="CO16" s="1026"/>
      <c r="CP16" s="1026"/>
      <c r="CQ16" s="1027"/>
      <c r="CR16" s="1025"/>
      <c r="CS16" s="1026"/>
      <c r="CT16" s="1026"/>
      <c r="CU16" s="1026"/>
      <c r="CV16" s="1027"/>
      <c r="CW16" s="1025"/>
      <c r="CX16" s="1026"/>
      <c r="CY16" s="1026"/>
      <c r="CZ16" s="1026"/>
      <c r="DA16" s="1027"/>
      <c r="DB16" s="1025"/>
      <c r="DC16" s="1026"/>
      <c r="DD16" s="1026"/>
      <c r="DE16" s="1026"/>
      <c r="DF16" s="1027"/>
      <c r="DG16" s="1025"/>
      <c r="DH16" s="1026"/>
      <c r="DI16" s="1026"/>
      <c r="DJ16" s="1026"/>
      <c r="DK16" s="1027"/>
      <c r="DL16" s="1025"/>
      <c r="DM16" s="1026"/>
      <c r="DN16" s="1026"/>
      <c r="DO16" s="1026"/>
      <c r="DP16" s="1027"/>
      <c r="DQ16" s="1025"/>
      <c r="DR16" s="1026"/>
      <c r="DS16" s="1026"/>
      <c r="DT16" s="1026"/>
      <c r="DU16" s="1027"/>
      <c r="DV16" s="1028"/>
      <c r="DW16" s="1029"/>
      <c r="DX16" s="1029"/>
      <c r="DY16" s="1029"/>
      <c r="DZ16" s="1030"/>
      <c r="EA16" s="234"/>
    </row>
    <row r="17" spans="1:131" s="235" customFormat="1" ht="26.25" customHeight="1" x14ac:dyDescent="0.15">
      <c r="A17" s="238">
        <v>11</v>
      </c>
      <c r="B17" s="1066"/>
      <c r="C17" s="1067"/>
      <c r="D17" s="1067"/>
      <c r="E17" s="1067"/>
      <c r="F17" s="1067"/>
      <c r="G17" s="1067"/>
      <c r="H17" s="1067"/>
      <c r="I17" s="1067"/>
      <c r="J17" s="1067"/>
      <c r="K17" s="1067"/>
      <c r="L17" s="1067"/>
      <c r="M17" s="1067"/>
      <c r="N17" s="1067"/>
      <c r="O17" s="1067"/>
      <c r="P17" s="1068"/>
      <c r="Q17" s="1074"/>
      <c r="R17" s="1075"/>
      <c r="S17" s="1075"/>
      <c r="T17" s="1075"/>
      <c r="U17" s="1075"/>
      <c r="V17" s="1075"/>
      <c r="W17" s="1075"/>
      <c r="X17" s="1075"/>
      <c r="Y17" s="1075"/>
      <c r="Z17" s="1075"/>
      <c r="AA17" s="1075"/>
      <c r="AB17" s="1075"/>
      <c r="AC17" s="1075"/>
      <c r="AD17" s="1075"/>
      <c r="AE17" s="1076"/>
      <c r="AF17" s="1071"/>
      <c r="AG17" s="1072"/>
      <c r="AH17" s="1072"/>
      <c r="AI17" s="1072"/>
      <c r="AJ17" s="1073"/>
      <c r="AK17" s="1116"/>
      <c r="AL17" s="1117"/>
      <c r="AM17" s="1117"/>
      <c r="AN17" s="1117"/>
      <c r="AO17" s="1117"/>
      <c r="AP17" s="1117"/>
      <c r="AQ17" s="1117"/>
      <c r="AR17" s="1117"/>
      <c r="AS17" s="1117"/>
      <c r="AT17" s="1117"/>
      <c r="AU17" s="1118"/>
      <c r="AV17" s="1118"/>
      <c r="AW17" s="1118"/>
      <c r="AX17" s="1118"/>
      <c r="AY17" s="1119"/>
      <c r="AZ17" s="232"/>
      <c r="BA17" s="232"/>
      <c r="BB17" s="232"/>
      <c r="BC17" s="232"/>
      <c r="BD17" s="232"/>
      <c r="BE17" s="233"/>
      <c r="BF17" s="233"/>
      <c r="BG17" s="233"/>
      <c r="BH17" s="233"/>
      <c r="BI17" s="233"/>
      <c r="BJ17" s="233"/>
      <c r="BK17" s="233"/>
      <c r="BL17" s="233"/>
      <c r="BM17" s="233"/>
      <c r="BN17" s="233"/>
      <c r="BO17" s="233"/>
      <c r="BP17" s="233"/>
      <c r="BQ17" s="238">
        <v>11</v>
      </c>
      <c r="BR17" s="239"/>
      <c r="BS17" s="1028"/>
      <c r="BT17" s="1029"/>
      <c r="BU17" s="1029"/>
      <c r="BV17" s="1029"/>
      <c r="BW17" s="1029"/>
      <c r="BX17" s="1029"/>
      <c r="BY17" s="1029"/>
      <c r="BZ17" s="1029"/>
      <c r="CA17" s="1029"/>
      <c r="CB17" s="1029"/>
      <c r="CC17" s="1029"/>
      <c r="CD17" s="1029"/>
      <c r="CE17" s="1029"/>
      <c r="CF17" s="1029"/>
      <c r="CG17" s="1050"/>
      <c r="CH17" s="1025"/>
      <c r="CI17" s="1026"/>
      <c r="CJ17" s="1026"/>
      <c r="CK17" s="1026"/>
      <c r="CL17" s="1027"/>
      <c r="CM17" s="1025"/>
      <c r="CN17" s="1026"/>
      <c r="CO17" s="1026"/>
      <c r="CP17" s="1026"/>
      <c r="CQ17" s="1027"/>
      <c r="CR17" s="1025"/>
      <c r="CS17" s="1026"/>
      <c r="CT17" s="1026"/>
      <c r="CU17" s="1026"/>
      <c r="CV17" s="1027"/>
      <c r="CW17" s="1025"/>
      <c r="CX17" s="1026"/>
      <c r="CY17" s="1026"/>
      <c r="CZ17" s="1026"/>
      <c r="DA17" s="1027"/>
      <c r="DB17" s="1025"/>
      <c r="DC17" s="1026"/>
      <c r="DD17" s="1026"/>
      <c r="DE17" s="1026"/>
      <c r="DF17" s="1027"/>
      <c r="DG17" s="1025"/>
      <c r="DH17" s="1026"/>
      <c r="DI17" s="1026"/>
      <c r="DJ17" s="1026"/>
      <c r="DK17" s="1027"/>
      <c r="DL17" s="1025"/>
      <c r="DM17" s="1026"/>
      <c r="DN17" s="1026"/>
      <c r="DO17" s="1026"/>
      <c r="DP17" s="1027"/>
      <c r="DQ17" s="1025"/>
      <c r="DR17" s="1026"/>
      <c r="DS17" s="1026"/>
      <c r="DT17" s="1026"/>
      <c r="DU17" s="1027"/>
      <c r="DV17" s="1028"/>
      <c r="DW17" s="1029"/>
      <c r="DX17" s="1029"/>
      <c r="DY17" s="1029"/>
      <c r="DZ17" s="1030"/>
      <c r="EA17" s="234"/>
    </row>
    <row r="18" spans="1:131" s="235" customFormat="1" ht="26.25" customHeight="1" x14ac:dyDescent="0.15">
      <c r="A18" s="238">
        <v>12</v>
      </c>
      <c r="B18" s="1066"/>
      <c r="C18" s="1067"/>
      <c r="D18" s="1067"/>
      <c r="E18" s="1067"/>
      <c r="F18" s="1067"/>
      <c r="G18" s="1067"/>
      <c r="H18" s="1067"/>
      <c r="I18" s="1067"/>
      <c r="J18" s="1067"/>
      <c r="K18" s="1067"/>
      <c r="L18" s="1067"/>
      <c r="M18" s="1067"/>
      <c r="N18" s="1067"/>
      <c r="O18" s="1067"/>
      <c r="P18" s="1068"/>
      <c r="Q18" s="1074"/>
      <c r="R18" s="1075"/>
      <c r="S18" s="1075"/>
      <c r="T18" s="1075"/>
      <c r="U18" s="1075"/>
      <c r="V18" s="1075"/>
      <c r="W18" s="1075"/>
      <c r="X18" s="1075"/>
      <c r="Y18" s="1075"/>
      <c r="Z18" s="1075"/>
      <c r="AA18" s="1075"/>
      <c r="AB18" s="1075"/>
      <c r="AC18" s="1075"/>
      <c r="AD18" s="1075"/>
      <c r="AE18" s="1076"/>
      <c r="AF18" s="1071"/>
      <c r="AG18" s="1072"/>
      <c r="AH18" s="1072"/>
      <c r="AI18" s="1072"/>
      <c r="AJ18" s="1073"/>
      <c r="AK18" s="1116"/>
      <c r="AL18" s="1117"/>
      <c r="AM18" s="1117"/>
      <c r="AN18" s="1117"/>
      <c r="AO18" s="1117"/>
      <c r="AP18" s="1117"/>
      <c r="AQ18" s="1117"/>
      <c r="AR18" s="1117"/>
      <c r="AS18" s="1117"/>
      <c r="AT18" s="1117"/>
      <c r="AU18" s="1118"/>
      <c r="AV18" s="1118"/>
      <c r="AW18" s="1118"/>
      <c r="AX18" s="1118"/>
      <c r="AY18" s="1119"/>
      <c r="AZ18" s="232"/>
      <c r="BA18" s="232"/>
      <c r="BB18" s="232"/>
      <c r="BC18" s="232"/>
      <c r="BD18" s="232"/>
      <c r="BE18" s="233"/>
      <c r="BF18" s="233"/>
      <c r="BG18" s="233"/>
      <c r="BH18" s="233"/>
      <c r="BI18" s="233"/>
      <c r="BJ18" s="233"/>
      <c r="BK18" s="233"/>
      <c r="BL18" s="233"/>
      <c r="BM18" s="233"/>
      <c r="BN18" s="233"/>
      <c r="BO18" s="233"/>
      <c r="BP18" s="233"/>
      <c r="BQ18" s="238">
        <v>12</v>
      </c>
      <c r="BR18" s="239"/>
      <c r="BS18" s="1028"/>
      <c r="BT18" s="1029"/>
      <c r="BU18" s="1029"/>
      <c r="BV18" s="1029"/>
      <c r="BW18" s="1029"/>
      <c r="BX18" s="1029"/>
      <c r="BY18" s="1029"/>
      <c r="BZ18" s="1029"/>
      <c r="CA18" s="1029"/>
      <c r="CB18" s="1029"/>
      <c r="CC18" s="1029"/>
      <c r="CD18" s="1029"/>
      <c r="CE18" s="1029"/>
      <c r="CF18" s="1029"/>
      <c r="CG18" s="1050"/>
      <c r="CH18" s="1025"/>
      <c r="CI18" s="1026"/>
      <c r="CJ18" s="1026"/>
      <c r="CK18" s="1026"/>
      <c r="CL18" s="1027"/>
      <c r="CM18" s="1025"/>
      <c r="CN18" s="1026"/>
      <c r="CO18" s="1026"/>
      <c r="CP18" s="1026"/>
      <c r="CQ18" s="1027"/>
      <c r="CR18" s="1025"/>
      <c r="CS18" s="1026"/>
      <c r="CT18" s="1026"/>
      <c r="CU18" s="1026"/>
      <c r="CV18" s="1027"/>
      <c r="CW18" s="1025"/>
      <c r="CX18" s="1026"/>
      <c r="CY18" s="1026"/>
      <c r="CZ18" s="1026"/>
      <c r="DA18" s="1027"/>
      <c r="DB18" s="1025"/>
      <c r="DC18" s="1026"/>
      <c r="DD18" s="1026"/>
      <c r="DE18" s="1026"/>
      <c r="DF18" s="1027"/>
      <c r="DG18" s="1025"/>
      <c r="DH18" s="1026"/>
      <c r="DI18" s="1026"/>
      <c r="DJ18" s="1026"/>
      <c r="DK18" s="1027"/>
      <c r="DL18" s="1025"/>
      <c r="DM18" s="1026"/>
      <c r="DN18" s="1026"/>
      <c r="DO18" s="1026"/>
      <c r="DP18" s="1027"/>
      <c r="DQ18" s="1025"/>
      <c r="DR18" s="1026"/>
      <c r="DS18" s="1026"/>
      <c r="DT18" s="1026"/>
      <c r="DU18" s="1027"/>
      <c r="DV18" s="1028"/>
      <c r="DW18" s="1029"/>
      <c r="DX18" s="1029"/>
      <c r="DY18" s="1029"/>
      <c r="DZ18" s="1030"/>
      <c r="EA18" s="234"/>
    </row>
    <row r="19" spans="1:131" s="235" customFormat="1" ht="26.25" customHeight="1" x14ac:dyDescent="0.15">
      <c r="A19" s="238">
        <v>13</v>
      </c>
      <c r="B19" s="1066"/>
      <c r="C19" s="1067"/>
      <c r="D19" s="1067"/>
      <c r="E19" s="1067"/>
      <c r="F19" s="1067"/>
      <c r="G19" s="1067"/>
      <c r="H19" s="1067"/>
      <c r="I19" s="1067"/>
      <c r="J19" s="1067"/>
      <c r="K19" s="1067"/>
      <c r="L19" s="1067"/>
      <c r="M19" s="1067"/>
      <c r="N19" s="1067"/>
      <c r="O19" s="1067"/>
      <c r="P19" s="1068"/>
      <c r="Q19" s="1074"/>
      <c r="R19" s="1075"/>
      <c r="S19" s="1075"/>
      <c r="T19" s="1075"/>
      <c r="U19" s="1075"/>
      <c r="V19" s="1075"/>
      <c r="W19" s="1075"/>
      <c r="X19" s="1075"/>
      <c r="Y19" s="1075"/>
      <c r="Z19" s="1075"/>
      <c r="AA19" s="1075"/>
      <c r="AB19" s="1075"/>
      <c r="AC19" s="1075"/>
      <c r="AD19" s="1075"/>
      <c r="AE19" s="1076"/>
      <c r="AF19" s="1071"/>
      <c r="AG19" s="1072"/>
      <c r="AH19" s="1072"/>
      <c r="AI19" s="1072"/>
      <c r="AJ19" s="1073"/>
      <c r="AK19" s="1116"/>
      <c r="AL19" s="1117"/>
      <c r="AM19" s="1117"/>
      <c r="AN19" s="1117"/>
      <c r="AO19" s="1117"/>
      <c r="AP19" s="1117"/>
      <c r="AQ19" s="1117"/>
      <c r="AR19" s="1117"/>
      <c r="AS19" s="1117"/>
      <c r="AT19" s="1117"/>
      <c r="AU19" s="1118"/>
      <c r="AV19" s="1118"/>
      <c r="AW19" s="1118"/>
      <c r="AX19" s="1118"/>
      <c r="AY19" s="1119"/>
      <c r="AZ19" s="232"/>
      <c r="BA19" s="232"/>
      <c r="BB19" s="232"/>
      <c r="BC19" s="232"/>
      <c r="BD19" s="232"/>
      <c r="BE19" s="233"/>
      <c r="BF19" s="233"/>
      <c r="BG19" s="233"/>
      <c r="BH19" s="233"/>
      <c r="BI19" s="233"/>
      <c r="BJ19" s="233"/>
      <c r="BK19" s="233"/>
      <c r="BL19" s="233"/>
      <c r="BM19" s="233"/>
      <c r="BN19" s="233"/>
      <c r="BO19" s="233"/>
      <c r="BP19" s="233"/>
      <c r="BQ19" s="238">
        <v>13</v>
      </c>
      <c r="BR19" s="239"/>
      <c r="BS19" s="1028"/>
      <c r="BT19" s="1029"/>
      <c r="BU19" s="1029"/>
      <c r="BV19" s="1029"/>
      <c r="BW19" s="1029"/>
      <c r="BX19" s="1029"/>
      <c r="BY19" s="1029"/>
      <c r="BZ19" s="1029"/>
      <c r="CA19" s="1029"/>
      <c r="CB19" s="1029"/>
      <c r="CC19" s="1029"/>
      <c r="CD19" s="1029"/>
      <c r="CE19" s="1029"/>
      <c r="CF19" s="1029"/>
      <c r="CG19" s="1050"/>
      <c r="CH19" s="1025"/>
      <c r="CI19" s="1026"/>
      <c r="CJ19" s="1026"/>
      <c r="CK19" s="1026"/>
      <c r="CL19" s="1027"/>
      <c r="CM19" s="1025"/>
      <c r="CN19" s="1026"/>
      <c r="CO19" s="1026"/>
      <c r="CP19" s="1026"/>
      <c r="CQ19" s="1027"/>
      <c r="CR19" s="1025"/>
      <c r="CS19" s="1026"/>
      <c r="CT19" s="1026"/>
      <c r="CU19" s="1026"/>
      <c r="CV19" s="1027"/>
      <c r="CW19" s="1025"/>
      <c r="CX19" s="1026"/>
      <c r="CY19" s="1026"/>
      <c r="CZ19" s="1026"/>
      <c r="DA19" s="1027"/>
      <c r="DB19" s="1025"/>
      <c r="DC19" s="1026"/>
      <c r="DD19" s="1026"/>
      <c r="DE19" s="1026"/>
      <c r="DF19" s="1027"/>
      <c r="DG19" s="1025"/>
      <c r="DH19" s="1026"/>
      <c r="DI19" s="1026"/>
      <c r="DJ19" s="1026"/>
      <c r="DK19" s="1027"/>
      <c r="DL19" s="1025"/>
      <c r="DM19" s="1026"/>
      <c r="DN19" s="1026"/>
      <c r="DO19" s="1026"/>
      <c r="DP19" s="1027"/>
      <c r="DQ19" s="1025"/>
      <c r="DR19" s="1026"/>
      <c r="DS19" s="1026"/>
      <c r="DT19" s="1026"/>
      <c r="DU19" s="1027"/>
      <c r="DV19" s="1028"/>
      <c r="DW19" s="1029"/>
      <c r="DX19" s="1029"/>
      <c r="DY19" s="1029"/>
      <c r="DZ19" s="1030"/>
      <c r="EA19" s="234"/>
    </row>
    <row r="20" spans="1:131" s="235" customFormat="1" ht="26.25" customHeight="1" x14ac:dyDescent="0.15">
      <c r="A20" s="238">
        <v>14</v>
      </c>
      <c r="B20" s="1066"/>
      <c r="C20" s="1067"/>
      <c r="D20" s="1067"/>
      <c r="E20" s="1067"/>
      <c r="F20" s="1067"/>
      <c r="G20" s="1067"/>
      <c r="H20" s="1067"/>
      <c r="I20" s="1067"/>
      <c r="J20" s="1067"/>
      <c r="K20" s="1067"/>
      <c r="L20" s="1067"/>
      <c r="M20" s="1067"/>
      <c r="N20" s="1067"/>
      <c r="O20" s="1067"/>
      <c r="P20" s="1068"/>
      <c r="Q20" s="1074"/>
      <c r="R20" s="1075"/>
      <c r="S20" s="1075"/>
      <c r="T20" s="1075"/>
      <c r="U20" s="1075"/>
      <c r="V20" s="1075"/>
      <c r="W20" s="1075"/>
      <c r="X20" s="1075"/>
      <c r="Y20" s="1075"/>
      <c r="Z20" s="1075"/>
      <c r="AA20" s="1075"/>
      <c r="AB20" s="1075"/>
      <c r="AC20" s="1075"/>
      <c r="AD20" s="1075"/>
      <c r="AE20" s="1076"/>
      <c r="AF20" s="1071"/>
      <c r="AG20" s="1072"/>
      <c r="AH20" s="1072"/>
      <c r="AI20" s="1072"/>
      <c r="AJ20" s="1073"/>
      <c r="AK20" s="1116"/>
      <c r="AL20" s="1117"/>
      <c r="AM20" s="1117"/>
      <c r="AN20" s="1117"/>
      <c r="AO20" s="1117"/>
      <c r="AP20" s="1117"/>
      <c r="AQ20" s="1117"/>
      <c r="AR20" s="1117"/>
      <c r="AS20" s="1117"/>
      <c r="AT20" s="1117"/>
      <c r="AU20" s="1118"/>
      <c r="AV20" s="1118"/>
      <c r="AW20" s="1118"/>
      <c r="AX20" s="1118"/>
      <c r="AY20" s="1119"/>
      <c r="AZ20" s="232"/>
      <c r="BA20" s="232"/>
      <c r="BB20" s="232"/>
      <c r="BC20" s="232"/>
      <c r="BD20" s="232"/>
      <c r="BE20" s="233"/>
      <c r="BF20" s="233"/>
      <c r="BG20" s="233"/>
      <c r="BH20" s="233"/>
      <c r="BI20" s="233"/>
      <c r="BJ20" s="233"/>
      <c r="BK20" s="233"/>
      <c r="BL20" s="233"/>
      <c r="BM20" s="233"/>
      <c r="BN20" s="233"/>
      <c r="BO20" s="233"/>
      <c r="BP20" s="233"/>
      <c r="BQ20" s="238">
        <v>14</v>
      </c>
      <c r="BR20" s="239"/>
      <c r="BS20" s="1028"/>
      <c r="BT20" s="1029"/>
      <c r="BU20" s="1029"/>
      <c r="BV20" s="1029"/>
      <c r="BW20" s="1029"/>
      <c r="BX20" s="1029"/>
      <c r="BY20" s="1029"/>
      <c r="BZ20" s="1029"/>
      <c r="CA20" s="1029"/>
      <c r="CB20" s="1029"/>
      <c r="CC20" s="1029"/>
      <c r="CD20" s="1029"/>
      <c r="CE20" s="1029"/>
      <c r="CF20" s="1029"/>
      <c r="CG20" s="1050"/>
      <c r="CH20" s="1025"/>
      <c r="CI20" s="1026"/>
      <c r="CJ20" s="1026"/>
      <c r="CK20" s="1026"/>
      <c r="CL20" s="1027"/>
      <c r="CM20" s="1025"/>
      <c r="CN20" s="1026"/>
      <c r="CO20" s="1026"/>
      <c r="CP20" s="1026"/>
      <c r="CQ20" s="1027"/>
      <c r="CR20" s="1025"/>
      <c r="CS20" s="1026"/>
      <c r="CT20" s="1026"/>
      <c r="CU20" s="1026"/>
      <c r="CV20" s="1027"/>
      <c r="CW20" s="1025"/>
      <c r="CX20" s="1026"/>
      <c r="CY20" s="1026"/>
      <c r="CZ20" s="1026"/>
      <c r="DA20" s="1027"/>
      <c r="DB20" s="1025"/>
      <c r="DC20" s="1026"/>
      <c r="DD20" s="1026"/>
      <c r="DE20" s="1026"/>
      <c r="DF20" s="1027"/>
      <c r="DG20" s="1025"/>
      <c r="DH20" s="1026"/>
      <c r="DI20" s="1026"/>
      <c r="DJ20" s="1026"/>
      <c r="DK20" s="1027"/>
      <c r="DL20" s="1025"/>
      <c r="DM20" s="1026"/>
      <c r="DN20" s="1026"/>
      <c r="DO20" s="1026"/>
      <c r="DP20" s="1027"/>
      <c r="DQ20" s="1025"/>
      <c r="DR20" s="1026"/>
      <c r="DS20" s="1026"/>
      <c r="DT20" s="1026"/>
      <c r="DU20" s="1027"/>
      <c r="DV20" s="1028"/>
      <c r="DW20" s="1029"/>
      <c r="DX20" s="1029"/>
      <c r="DY20" s="1029"/>
      <c r="DZ20" s="1030"/>
      <c r="EA20" s="234"/>
    </row>
    <row r="21" spans="1:131" s="235" customFormat="1" ht="26.25" customHeight="1" thickBot="1" x14ac:dyDescent="0.2">
      <c r="A21" s="238">
        <v>15</v>
      </c>
      <c r="B21" s="1066"/>
      <c r="C21" s="1067"/>
      <c r="D21" s="1067"/>
      <c r="E21" s="1067"/>
      <c r="F21" s="1067"/>
      <c r="G21" s="1067"/>
      <c r="H21" s="1067"/>
      <c r="I21" s="1067"/>
      <c r="J21" s="1067"/>
      <c r="K21" s="1067"/>
      <c r="L21" s="1067"/>
      <c r="M21" s="1067"/>
      <c r="N21" s="1067"/>
      <c r="O21" s="1067"/>
      <c r="P21" s="1068"/>
      <c r="Q21" s="1074"/>
      <c r="R21" s="1075"/>
      <c r="S21" s="1075"/>
      <c r="T21" s="1075"/>
      <c r="U21" s="1075"/>
      <c r="V21" s="1075"/>
      <c r="W21" s="1075"/>
      <c r="X21" s="1075"/>
      <c r="Y21" s="1075"/>
      <c r="Z21" s="1075"/>
      <c r="AA21" s="1075"/>
      <c r="AB21" s="1075"/>
      <c r="AC21" s="1075"/>
      <c r="AD21" s="1075"/>
      <c r="AE21" s="1076"/>
      <c r="AF21" s="1071"/>
      <c r="AG21" s="1072"/>
      <c r="AH21" s="1072"/>
      <c r="AI21" s="1072"/>
      <c r="AJ21" s="1073"/>
      <c r="AK21" s="1116"/>
      <c r="AL21" s="1117"/>
      <c r="AM21" s="1117"/>
      <c r="AN21" s="1117"/>
      <c r="AO21" s="1117"/>
      <c r="AP21" s="1117"/>
      <c r="AQ21" s="1117"/>
      <c r="AR21" s="1117"/>
      <c r="AS21" s="1117"/>
      <c r="AT21" s="1117"/>
      <c r="AU21" s="1118"/>
      <c r="AV21" s="1118"/>
      <c r="AW21" s="1118"/>
      <c r="AX21" s="1118"/>
      <c r="AY21" s="1119"/>
      <c r="AZ21" s="232"/>
      <c r="BA21" s="232"/>
      <c r="BB21" s="232"/>
      <c r="BC21" s="232"/>
      <c r="BD21" s="232"/>
      <c r="BE21" s="233"/>
      <c r="BF21" s="233"/>
      <c r="BG21" s="233"/>
      <c r="BH21" s="233"/>
      <c r="BI21" s="233"/>
      <c r="BJ21" s="233"/>
      <c r="BK21" s="233"/>
      <c r="BL21" s="233"/>
      <c r="BM21" s="233"/>
      <c r="BN21" s="233"/>
      <c r="BO21" s="233"/>
      <c r="BP21" s="233"/>
      <c r="BQ21" s="238">
        <v>15</v>
      </c>
      <c r="BR21" s="239"/>
      <c r="BS21" s="1028"/>
      <c r="BT21" s="1029"/>
      <c r="BU21" s="1029"/>
      <c r="BV21" s="1029"/>
      <c r="BW21" s="1029"/>
      <c r="BX21" s="1029"/>
      <c r="BY21" s="1029"/>
      <c r="BZ21" s="1029"/>
      <c r="CA21" s="1029"/>
      <c r="CB21" s="1029"/>
      <c r="CC21" s="1029"/>
      <c r="CD21" s="1029"/>
      <c r="CE21" s="1029"/>
      <c r="CF21" s="1029"/>
      <c r="CG21" s="1050"/>
      <c r="CH21" s="1025"/>
      <c r="CI21" s="1026"/>
      <c r="CJ21" s="1026"/>
      <c r="CK21" s="1026"/>
      <c r="CL21" s="1027"/>
      <c r="CM21" s="1025"/>
      <c r="CN21" s="1026"/>
      <c r="CO21" s="1026"/>
      <c r="CP21" s="1026"/>
      <c r="CQ21" s="1027"/>
      <c r="CR21" s="1025"/>
      <c r="CS21" s="1026"/>
      <c r="CT21" s="1026"/>
      <c r="CU21" s="1026"/>
      <c r="CV21" s="1027"/>
      <c r="CW21" s="1025"/>
      <c r="CX21" s="1026"/>
      <c r="CY21" s="1026"/>
      <c r="CZ21" s="1026"/>
      <c r="DA21" s="1027"/>
      <c r="DB21" s="1025"/>
      <c r="DC21" s="1026"/>
      <c r="DD21" s="1026"/>
      <c r="DE21" s="1026"/>
      <c r="DF21" s="1027"/>
      <c r="DG21" s="1025"/>
      <c r="DH21" s="1026"/>
      <c r="DI21" s="1026"/>
      <c r="DJ21" s="1026"/>
      <c r="DK21" s="1027"/>
      <c r="DL21" s="1025"/>
      <c r="DM21" s="1026"/>
      <c r="DN21" s="1026"/>
      <c r="DO21" s="1026"/>
      <c r="DP21" s="1027"/>
      <c r="DQ21" s="1025"/>
      <c r="DR21" s="1026"/>
      <c r="DS21" s="1026"/>
      <c r="DT21" s="1026"/>
      <c r="DU21" s="1027"/>
      <c r="DV21" s="1028"/>
      <c r="DW21" s="1029"/>
      <c r="DX21" s="1029"/>
      <c r="DY21" s="1029"/>
      <c r="DZ21" s="1030"/>
      <c r="EA21" s="234"/>
    </row>
    <row r="22" spans="1:131" s="235" customFormat="1" ht="26.25" customHeight="1" x14ac:dyDescent="0.15">
      <c r="A22" s="238">
        <v>16</v>
      </c>
      <c r="B22" s="1066"/>
      <c r="C22" s="1067"/>
      <c r="D22" s="1067"/>
      <c r="E22" s="1067"/>
      <c r="F22" s="1067"/>
      <c r="G22" s="1067"/>
      <c r="H22" s="1067"/>
      <c r="I22" s="1067"/>
      <c r="J22" s="1067"/>
      <c r="K22" s="1067"/>
      <c r="L22" s="1067"/>
      <c r="M22" s="1067"/>
      <c r="N22" s="1067"/>
      <c r="O22" s="1067"/>
      <c r="P22" s="1068"/>
      <c r="Q22" s="1109"/>
      <c r="R22" s="1110"/>
      <c r="S22" s="1110"/>
      <c r="T22" s="1110"/>
      <c r="U22" s="1110"/>
      <c r="V22" s="1110"/>
      <c r="W22" s="1110"/>
      <c r="X22" s="1110"/>
      <c r="Y22" s="1110"/>
      <c r="Z22" s="1110"/>
      <c r="AA22" s="1110"/>
      <c r="AB22" s="1110"/>
      <c r="AC22" s="1110"/>
      <c r="AD22" s="1110"/>
      <c r="AE22" s="1111"/>
      <c r="AF22" s="1071"/>
      <c r="AG22" s="1072"/>
      <c r="AH22" s="1072"/>
      <c r="AI22" s="1072"/>
      <c r="AJ22" s="1073"/>
      <c r="AK22" s="1112"/>
      <c r="AL22" s="1113"/>
      <c r="AM22" s="1113"/>
      <c r="AN22" s="1113"/>
      <c r="AO22" s="1113"/>
      <c r="AP22" s="1113"/>
      <c r="AQ22" s="1113"/>
      <c r="AR22" s="1113"/>
      <c r="AS22" s="1113"/>
      <c r="AT22" s="1113"/>
      <c r="AU22" s="1114"/>
      <c r="AV22" s="1114"/>
      <c r="AW22" s="1114"/>
      <c r="AX22" s="1114"/>
      <c r="AY22" s="1115"/>
      <c r="AZ22" s="1064" t="s">
        <v>390</v>
      </c>
      <c r="BA22" s="1064"/>
      <c r="BB22" s="1064"/>
      <c r="BC22" s="1064"/>
      <c r="BD22" s="1065"/>
      <c r="BE22" s="233"/>
      <c r="BF22" s="233"/>
      <c r="BG22" s="233"/>
      <c r="BH22" s="233"/>
      <c r="BI22" s="233"/>
      <c r="BJ22" s="233"/>
      <c r="BK22" s="233"/>
      <c r="BL22" s="233"/>
      <c r="BM22" s="233"/>
      <c r="BN22" s="233"/>
      <c r="BO22" s="233"/>
      <c r="BP22" s="233"/>
      <c r="BQ22" s="238">
        <v>16</v>
      </c>
      <c r="BR22" s="239"/>
      <c r="BS22" s="1028"/>
      <c r="BT22" s="1029"/>
      <c r="BU22" s="1029"/>
      <c r="BV22" s="1029"/>
      <c r="BW22" s="1029"/>
      <c r="BX22" s="1029"/>
      <c r="BY22" s="1029"/>
      <c r="BZ22" s="1029"/>
      <c r="CA22" s="1029"/>
      <c r="CB22" s="1029"/>
      <c r="CC22" s="1029"/>
      <c r="CD22" s="1029"/>
      <c r="CE22" s="1029"/>
      <c r="CF22" s="1029"/>
      <c r="CG22" s="1050"/>
      <c r="CH22" s="1025"/>
      <c r="CI22" s="1026"/>
      <c r="CJ22" s="1026"/>
      <c r="CK22" s="1026"/>
      <c r="CL22" s="1027"/>
      <c r="CM22" s="1025"/>
      <c r="CN22" s="1026"/>
      <c r="CO22" s="1026"/>
      <c r="CP22" s="1026"/>
      <c r="CQ22" s="1027"/>
      <c r="CR22" s="1025"/>
      <c r="CS22" s="1026"/>
      <c r="CT22" s="1026"/>
      <c r="CU22" s="1026"/>
      <c r="CV22" s="1027"/>
      <c r="CW22" s="1025"/>
      <c r="CX22" s="1026"/>
      <c r="CY22" s="1026"/>
      <c r="CZ22" s="1026"/>
      <c r="DA22" s="1027"/>
      <c r="DB22" s="1025"/>
      <c r="DC22" s="1026"/>
      <c r="DD22" s="1026"/>
      <c r="DE22" s="1026"/>
      <c r="DF22" s="1027"/>
      <c r="DG22" s="1025"/>
      <c r="DH22" s="1026"/>
      <c r="DI22" s="1026"/>
      <c r="DJ22" s="1026"/>
      <c r="DK22" s="1027"/>
      <c r="DL22" s="1025"/>
      <c r="DM22" s="1026"/>
      <c r="DN22" s="1026"/>
      <c r="DO22" s="1026"/>
      <c r="DP22" s="1027"/>
      <c r="DQ22" s="1025"/>
      <c r="DR22" s="1026"/>
      <c r="DS22" s="1026"/>
      <c r="DT22" s="1026"/>
      <c r="DU22" s="1027"/>
      <c r="DV22" s="1028"/>
      <c r="DW22" s="1029"/>
      <c r="DX22" s="1029"/>
      <c r="DY22" s="1029"/>
      <c r="DZ22" s="1030"/>
      <c r="EA22" s="234"/>
    </row>
    <row r="23" spans="1:131" s="235" customFormat="1" ht="26.25" customHeight="1" thickBot="1" x14ac:dyDescent="0.2">
      <c r="A23" s="240" t="s">
        <v>391</v>
      </c>
      <c r="B23" s="973" t="s">
        <v>392</v>
      </c>
      <c r="C23" s="974"/>
      <c r="D23" s="974"/>
      <c r="E23" s="974"/>
      <c r="F23" s="974"/>
      <c r="G23" s="974"/>
      <c r="H23" s="974"/>
      <c r="I23" s="974"/>
      <c r="J23" s="974"/>
      <c r="K23" s="974"/>
      <c r="L23" s="974"/>
      <c r="M23" s="974"/>
      <c r="N23" s="974"/>
      <c r="O23" s="974"/>
      <c r="P23" s="984"/>
      <c r="Q23" s="1103">
        <v>6536</v>
      </c>
      <c r="R23" s="1097"/>
      <c r="S23" s="1097"/>
      <c r="T23" s="1097"/>
      <c r="U23" s="1097"/>
      <c r="V23" s="1097">
        <v>6321</v>
      </c>
      <c r="W23" s="1097"/>
      <c r="X23" s="1097"/>
      <c r="Y23" s="1097"/>
      <c r="Z23" s="1097"/>
      <c r="AA23" s="1097">
        <v>215</v>
      </c>
      <c r="AB23" s="1097"/>
      <c r="AC23" s="1097"/>
      <c r="AD23" s="1097"/>
      <c r="AE23" s="1104"/>
      <c r="AF23" s="1105">
        <v>165</v>
      </c>
      <c r="AG23" s="1097"/>
      <c r="AH23" s="1097"/>
      <c r="AI23" s="1097"/>
      <c r="AJ23" s="1106"/>
      <c r="AK23" s="1107"/>
      <c r="AL23" s="1108"/>
      <c r="AM23" s="1108"/>
      <c r="AN23" s="1108"/>
      <c r="AO23" s="1108"/>
      <c r="AP23" s="1097">
        <v>3229</v>
      </c>
      <c r="AQ23" s="1097"/>
      <c r="AR23" s="1097"/>
      <c r="AS23" s="1097"/>
      <c r="AT23" s="1097"/>
      <c r="AU23" s="1098"/>
      <c r="AV23" s="1098"/>
      <c r="AW23" s="1098"/>
      <c r="AX23" s="1098"/>
      <c r="AY23" s="1099"/>
      <c r="AZ23" s="1100" t="s">
        <v>393</v>
      </c>
      <c r="BA23" s="1101"/>
      <c r="BB23" s="1101"/>
      <c r="BC23" s="1101"/>
      <c r="BD23" s="1102"/>
      <c r="BE23" s="233"/>
      <c r="BF23" s="233"/>
      <c r="BG23" s="233"/>
      <c r="BH23" s="233"/>
      <c r="BI23" s="233"/>
      <c r="BJ23" s="233"/>
      <c r="BK23" s="233"/>
      <c r="BL23" s="233"/>
      <c r="BM23" s="233"/>
      <c r="BN23" s="233"/>
      <c r="BO23" s="233"/>
      <c r="BP23" s="233"/>
      <c r="BQ23" s="238">
        <v>17</v>
      </c>
      <c r="BR23" s="239"/>
      <c r="BS23" s="1028"/>
      <c r="BT23" s="1029"/>
      <c r="BU23" s="1029"/>
      <c r="BV23" s="1029"/>
      <c r="BW23" s="1029"/>
      <c r="BX23" s="1029"/>
      <c r="BY23" s="1029"/>
      <c r="BZ23" s="1029"/>
      <c r="CA23" s="1029"/>
      <c r="CB23" s="1029"/>
      <c r="CC23" s="1029"/>
      <c r="CD23" s="1029"/>
      <c r="CE23" s="1029"/>
      <c r="CF23" s="1029"/>
      <c r="CG23" s="1050"/>
      <c r="CH23" s="1025"/>
      <c r="CI23" s="1026"/>
      <c r="CJ23" s="1026"/>
      <c r="CK23" s="1026"/>
      <c r="CL23" s="1027"/>
      <c r="CM23" s="1025"/>
      <c r="CN23" s="1026"/>
      <c r="CO23" s="1026"/>
      <c r="CP23" s="1026"/>
      <c r="CQ23" s="1027"/>
      <c r="CR23" s="1025"/>
      <c r="CS23" s="1026"/>
      <c r="CT23" s="1026"/>
      <c r="CU23" s="1026"/>
      <c r="CV23" s="1027"/>
      <c r="CW23" s="1025"/>
      <c r="CX23" s="1026"/>
      <c r="CY23" s="1026"/>
      <c r="CZ23" s="1026"/>
      <c r="DA23" s="1027"/>
      <c r="DB23" s="1025"/>
      <c r="DC23" s="1026"/>
      <c r="DD23" s="1026"/>
      <c r="DE23" s="1026"/>
      <c r="DF23" s="1027"/>
      <c r="DG23" s="1025"/>
      <c r="DH23" s="1026"/>
      <c r="DI23" s="1026"/>
      <c r="DJ23" s="1026"/>
      <c r="DK23" s="1027"/>
      <c r="DL23" s="1025"/>
      <c r="DM23" s="1026"/>
      <c r="DN23" s="1026"/>
      <c r="DO23" s="1026"/>
      <c r="DP23" s="1027"/>
      <c r="DQ23" s="1025"/>
      <c r="DR23" s="1026"/>
      <c r="DS23" s="1026"/>
      <c r="DT23" s="1026"/>
      <c r="DU23" s="1027"/>
      <c r="DV23" s="1028"/>
      <c r="DW23" s="1029"/>
      <c r="DX23" s="1029"/>
      <c r="DY23" s="1029"/>
      <c r="DZ23" s="1030"/>
      <c r="EA23" s="234"/>
    </row>
    <row r="24" spans="1:131" s="235" customFormat="1" ht="26.25" customHeight="1" x14ac:dyDescent="0.15">
      <c r="A24" s="1096" t="s">
        <v>394</v>
      </c>
      <c r="B24" s="1096"/>
      <c r="C24" s="1096"/>
      <c r="D24" s="1096"/>
      <c r="E24" s="1096"/>
      <c r="F24" s="1096"/>
      <c r="G24" s="1096"/>
      <c r="H24" s="1096"/>
      <c r="I24" s="1096"/>
      <c r="J24" s="1096"/>
      <c r="K24" s="1096"/>
      <c r="L24" s="1096"/>
      <c r="M24" s="1096"/>
      <c r="N24" s="1096"/>
      <c r="O24" s="1096"/>
      <c r="P24" s="1096"/>
      <c r="Q24" s="1096"/>
      <c r="R24" s="1096"/>
      <c r="S24" s="1096"/>
      <c r="T24" s="1096"/>
      <c r="U24" s="1096"/>
      <c r="V24" s="1096"/>
      <c r="W24" s="1096"/>
      <c r="X24" s="1096"/>
      <c r="Y24" s="1096"/>
      <c r="Z24" s="1096"/>
      <c r="AA24" s="1096"/>
      <c r="AB24" s="1096"/>
      <c r="AC24" s="1096"/>
      <c r="AD24" s="1096"/>
      <c r="AE24" s="1096"/>
      <c r="AF24" s="1096"/>
      <c r="AG24" s="1096"/>
      <c r="AH24" s="1096"/>
      <c r="AI24" s="1096"/>
      <c r="AJ24" s="1096"/>
      <c r="AK24" s="1096"/>
      <c r="AL24" s="1096"/>
      <c r="AM24" s="1096"/>
      <c r="AN24" s="1096"/>
      <c r="AO24" s="1096"/>
      <c r="AP24" s="1096"/>
      <c r="AQ24" s="1096"/>
      <c r="AR24" s="1096"/>
      <c r="AS24" s="1096"/>
      <c r="AT24" s="1096"/>
      <c r="AU24" s="1096"/>
      <c r="AV24" s="1096"/>
      <c r="AW24" s="1096"/>
      <c r="AX24" s="1096"/>
      <c r="AY24" s="1096"/>
      <c r="AZ24" s="232"/>
      <c r="BA24" s="232"/>
      <c r="BB24" s="232"/>
      <c r="BC24" s="232"/>
      <c r="BD24" s="232"/>
      <c r="BE24" s="233"/>
      <c r="BF24" s="233"/>
      <c r="BG24" s="233"/>
      <c r="BH24" s="233"/>
      <c r="BI24" s="233"/>
      <c r="BJ24" s="233"/>
      <c r="BK24" s="233"/>
      <c r="BL24" s="233"/>
      <c r="BM24" s="233"/>
      <c r="BN24" s="233"/>
      <c r="BO24" s="233"/>
      <c r="BP24" s="233"/>
      <c r="BQ24" s="238">
        <v>18</v>
      </c>
      <c r="BR24" s="239"/>
      <c r="BS24" s="1028"/>
      <c r="BT24" s="1029"/>
      <c r="BU24" s="1029"/>
      <c r="BV24" s="1029"/>
      <c r="BW24" s="1029"/>
      <c r="BX24" s="1029"/>
      <c r="BY24" s="1029"/>
      <c r="BZ24" s="1029"/>
      <c r="CA24" s="1029"/>
      <c r="CB24" s="1029"/>
      <c r="CC24" s="1029"/>
      <c r="CD24" s="1029"/>
      <c r="CE24" s="1029"/>
      <c r="CF24" s="1029"/>
      <c r="CG24" s="1050"/>
      <c r="CH24" s="1025"/>
      <c r="CI24" s="1026"/>
      <c r="CJ24" s="1026"/>
      <c r="CK24" s="1026"/>
      <c r="CL24" s="1027"/>
      <c r="CM24" s="1025"/>
      <c r="CN24" s="1026"/>
      <c r="CO24" s="1026"/>
      <c r="CP24" s="1026"/>
      <c r="CQ24" s="1027"/>
      <c r="CR24" s="1025"/>
      <c r="CS24" s="1026"/>
      <c r="CT24" s="1026"/>
      <c r="CU24" s="1026"/>
      <c r="CV24" s="1027"/>
      <c r="CW24" s="1025"/>
      <c r="CX24" s="1026"/>
      <c r="CY24" s="1026"/>
      <c r="CZ24" s="1026"/>
      <c r="DA24" s="1027"/>
      <c r="DB24" s="1025"/>
      <c r="DC24" s="1026"/>
      <c r="DD24" s="1026"/>
      <c r="DE24" s="1026"/>
      <c r="DF24" s="1027"/>
      <c r="DG24" s="1025"/>
      <c r="DH24" s="1026"/>
      <c r="DI24" s="1026"/>
      <c r="DJ24" s="1026"/>
      <c r="DK24" s="1027"/>
      <c r="DL24" s="1025"/>
      <c r="DM24" s="1026"/>
      <c r="DN24" s="1026"/>
      <c r="DO24" s="1026"/>
      <c r="DP24" s="1027"/>
      <c r="DQ24" s="1025"/>
      <c r="DR24" s="1026"/>
      <c r="DS24" s="1026"/>
      <c r="DT24" s="1026"/>
      <c r="DU24" s="1027"/>
      <c r="DV24" s="1028"/>
      <c r="DW24" s="1029"/>
      <c r="DX24" s="1029"/>
      <c r="DY24" s="1029"/>
      <c r="DZ24" s="1030"/>
      <c r="EA24" s="234"/>
    </row>
    <row r="25" spans="1:131" ht="26.25" customHeight="1" thickBot="1" x14ac:dyDescent="0.2">
      <c r="A25" s="1095" t="s">
        <v>395</v>
      </c>
      <c r="B25" s="1095"/>
      <c r="C25" s="1095"/>
      <c r="D25" s="1095"/>
      <c r="E25" s="1095"/>
      <c r="F25" s="1095"/>
      <c r="G25" s="1095"/>
      <c r="H25" s="1095"/>
      <c r="I25" s="1095"/>
      <c r="J25" s="1095"/>
      <c r="K25" s="1095"/>
      <c r="L25" s="1095"/>
      <c r="M25" s="1095"/>
      <c r="N25" s="1095"/>
      <c r="O25" s="1095"/>
      <c r="P25" s="1095"/>
      <c r="Q25" s="1095"/>
      <c r="R25" s="1095"/>
      <c r="S25" s="1095"/>
      <c r="T25" s="1095"/>
      <c r="U25" s="1095"/>
      <c r="V25" s="1095"/>
      <c r="W25" s="1095"/>
      <c r="X25" s="1095"/>
      <c r="Y25" s="1095"/>
      <c r="Z25" s="1095"/>
      <c r="AA25" s="1095"/>
      <c r="AB25" s="1095"/>
      <c r="AC25" s="1095"/>
      <c r="AD25" s="1095"/>
      <c r="AE25" s="1095"/>
      <c r="AF25" s="1095"/>
      <c r="AG25" s="1095"/>
      <c r="AH25" s="1095"/>
      <c r="AI25" s="1095"/>
      <c r="AJ25" s="1095"/>
      <c r="AK25" s="1095"/>
      <c r="AL25" s="1095"/>
      <c r="AM25" s="1095"/>
      <c r="AN25" s="1095"/>
      <c r="AO25" s="1095"/>
      <c r="AP25" s="1095"/>
      <c r="AQ25" s="1095"/>
      <c r="AR25" s="1095"/>
      <c r="AS25" s="1095"/>
      <c r="AT25" s="1095"/>
      <c r="AU25" s="1095"/>
      <c r="AV25" s="1095"/>
      <c r="AW25" s="1095"/>
      <c r="AX25" s="1095"/>
      <c r="AY25" s="1095"/>
      <c r="AZ25" s="1095"/>
      <c r="BA25" s="1095"/>
      <c r="BB25" s="1095"/>
      <c r="BC25" s="1095"/>
      <c r="BD25" s="1095"/>
      <c r="BE25" s="1095"/>
      <c r="BF25" s="1095"/>
      <c r="BG25" s="1095"/>
      <c r="BH25" s="1095"/>
      <c r="BI25" s="1095"/>
      <c r="BJ25" s="232"/>
      <c r="BK25" s="232"/>
      <c r="BL25" s="232"/>
      <c r="BM25" s="232"/>
      <c r="BN25" s="232"/>
      <c r="BO25" s="241"/>
      <c r="BP25" s="241"/>
      <c r="BQ25" s="238">
        <v>19</v>
      </c>
      <c r="BR25" s="239"/>
      <c r="BS25" s="1028"/>
      <c r="BT25" s="1029"/>
      <c r="BU25" s="1029"/>
      <c r="BV25" s="1029"/>
      <c r="BW25" s="1029"/>
      <c r="BX25" s="1029"/>
      <c r="BY25" s="1029"/>
      <c r="BZ25" s="1029"/>
      <c r="CA25" s="1029"/>
      <c r="CB25" s="1029"/>
      <c r="CC25" s="1029"/>
      <c r="CD25" s="1029"/>
      <c r="CE25" s="1029"/>
      <c r="CF25" s="1029"/>
      <c r="CG25" s="1050"/>
      <c r="CH25" s="1025"/>
      <c r="CI25" s="1026"/>
      <c r="CJ25" s="1026"/>
      <c r="CK25" s="1026"/>
      <c r="CL25" s="1027"/>
      <c r="CM25" s="1025"/>
      <c r="CN25" s="1026"/>
      <c r="CO25" s="1026"/>
      <c r="CP25" s="1026"/>
      <c r="CQ25" s="1027"/>
      <c r="CR25" s="1025"/>
      <c r="CS25" s="1026"/>
      <c r="CT25" s="1026"/>
      <c r="CU25" s="1026"/>
      <c r="CV25" s="1027"/>
      <c r="CW25" s="1025"/>
      <c r="CX25" s="1026"/>
      <c r="CY25" s="1026"/>
      <c r="CZ25" s="1026"/>
      <c r="DA25" s="1027"/>
      <c r="DB25" s="1025"/>
      <c r="DC25" s="1026"/>
      <c r="DD25" s="1026"/>
      <c r="DE25" s="1026"/>
      <c r="DF25" s="1027"/>
      <c r="DG25" s="1025"/>
      <c r="DH25" s="1026"/>
      <c r="DI25" s="1026"/>
      <c r="DJ25" s="1026"/>
      <c r="DK25" s="1027"/>
      <c r="DL25" s="1025"/>
      <c r="DM25" s="1026"/>
      <c r="DN25" s="1026"/>
      <c r="DO25" s="1026"/>
      <c r="DP25" s="1027"/>
      <c r="DQ25" s="1025"/>
      <c r="DR25" s="1026"/>
      <c r="DS25" s="1026"/>
      <c r="DT25" s="1026"/>
      <c r="DU25" s="1027"/>
      <c r="DV25" s="1028"/>
      <c r="DW25" s="1029"/>
      <c r="DX25" s="1029"/>
      <c r="DY25" s="1029"/>
      <c r="DZ25" s="1030"/>
      <c r="EA25" s="230"/>
    </row>
    <row r="26" spans="1:131" ht="26.25" customHeight="1" x14ac:dyDescent="0.15">
      <c r="A26" s="1031" t="s">
        <v>371</v>
      </c>
      <c r="B26" s="1032"/>
      <c r="C26" s="1032"/>
      <c r="D26" s="1032"/>
      <c r="E26" s="1032"/>
      <c r="F26" s="1032"/>
      <c r="G26" s="1032"/>
      <c r="H26" s="1032"/>
      <c r="I26" s="1032"/>
      <c r="J26" s="1032"/>
      <c r="K26" s="1032"/>
      <c r="L26" s="1032"/>
      <c r="M26" s="1032"/>
      <c r="N26" s="1032"/>
      <c r="O26" s="1032"/>
      <c r="P26" s="1033"/>
      <c r="Q26" s="1037" t="s">
        <v>396</v>
      </c>
      <c r="R26" s="1038"/>
      <c r="S26" s="1038"/>
      <c r="T26" s="1038"/>
      <c r="U26" s="1039"/>
      <c r="V26" s="1037" t="s">
        <v>397</v>
      </c>
      <c r="W26" s="1038"/>
      <c r="X26" s="1038"/>
      <c r="Y26" s="1038"/>
      <c r="Z26" s="1039"/>
      <c r="AA26" s="1037" t="s">
        <v>398</v>
      </c>
      <c r="AB26" s="1038"/>
      <c r="AC26" s="1038"/>
      <c r="AD26" s="1038"/>
      <c r="AE26" s="1038"/>
      <c r="AF26" s="1091" t="s">
        <v>399</v>
      </c>
      <c r="AG26" s="1044"/>
      <c r="AH26" s="1044"/>
      <c r="AI26" s="1044"/>
      <c r="AJ26" s="1092"/>
      <c r="AK26" s="1038" t="s">
        <v>400</v>
      </c>
      <c r="AL26" s="1038"/>
      <c r="AM26" s="1038"/>
      <c r="AN26" s="1038"/>
      <c r="AO26" s="1039"/>
      <c r="AP26" s="1037" t="s">
        <v>401</v>
      </c>
      <c r="AQ26" s="1038"/>
      <c r="AR26" s="1038"/>
      <c r="AS26" s="1038"/>
      <c r="AT26" s="1039"/>
      <c r="AU26" s="1037" t="s">
        <v>402</v>
      </c>
      <c r="AV26" s="1038"/>
      <c r="AW26" s="1038"/>
      <c r="AX26" s="1038"/>
      <c r="AY26" s="1039"/>
      <c r="AZ26" s="1037" t="s">
        <v>403</v>
      </c>
      <c r="BA26" s="1038"/>
      <c r="BB26" s="1038"/>
      <c r="BC26" s="1038"/>
      <c r="BD26" s="1039"/>
      <c r="BE26" s="1037" t="s">
        <v>378</v>
      </c>
      <c r="BF26" s="1038"/>
      <c r="BG26" s="1038"/>
      <c r="BH26" s="1038"/>
      <c r="BI26" s="1051"/>
      <c r="BJ26" s="232"/>
      <c r="BK26" s="232"/>
      <c r="BL26" s="232"/>
      <c r="BM26" s="232"/>
      <c r="BN26" s="232"/>
      <c r="BO26" s="241"/>
      <c r="BP26" s="241"/>
      <c r="BQ26" s="238">
        <v>20</v>
      </c>
      <c r="BR26" s="239"/>
      <c r="BS26" s="1028"/>
      <c r="BT26" s="1029"/>
      <c r="BU26" s="1029"/>
      <c r="BV26" s="1029"/>
      <c r="BW26" s="1029"/>
      <c r="BX26" s="1029"/>
      <c r="BY26" s="1029"/>
      <c r="BZ26" s="1029"/>
      <c r="CA26" s="1029"/>
      <c r="CB26" s="1029"/>
      <c r="CC26" s="1029"/>
      <c r="CD26" s="1029"/>
      <c r="CE26" s="1029"/>
      <c r="CF26" s="1029"/>
      <c r="CG26" s="1050"/>
      <c r="CH26" s="1025"/>
      <c r="CI26" s="1026"/>
      <c r="CJ26" s="1026"/>
      <c r="CK26" s="1026"/>
      <c r="CL26" s="1027"/>
      <c r="CM26" s="1025"/>
      <c r="CN26" s="1026"/>
      <c r="CO26" s="1026"/>
      <c r="CP26" s="1026"/>
      <c r="CQ26" s="1027"/>
      <c r="CR26" s="1025"/>
      <c r="CS26" s="1026"/>
      <c r="CT26" s="1026"/>
      <c r="CU26" s="1026"/>
      <c r="CV26" s="1027"/>
      <c r="CW26" s="1025"/>
      <c r="CX26" s="1026"/>
      <c r="CY26" s="1026"/>
      <c r="CZ26" s="1026"/>
      <c r="DA26" s="1027"/>
      <c r="DB26" s="1025"/>
      <c r="DC26" s="1026"/>
      <c r="DD26" s="1026"/>
      <c r="DE26" s="1026"/>
      <c r="DF26" s="1027"/>
      <c r="DG26" s="1025"/>
      <c r="DH26" s="1026"/>
      <c r="DI26" s="1026"/>
      <c r="DJ26" s="1026"/>
      <c r="DK26" s="1027"/>
      <c r="DL26" s="1025"/>
      <c r="DM26" s="1026"/>
      <c r="DN26" s="1026"/>
      <c r="DO26" s="1026"/>
      <c r="DP26" s="1027"/>
      <c r="DQ26" s="1025"/>
      <c r="DR26" s="1026"/>
      <c r="DS26" s="1026"/>
      <c r="DT26" s="1026"/>
      <c r="DU26" s="1027"/>
      <c r="DV26" s="1028"/>
      <c r="DW26" s="1029"/>
      <c r="DX26" s="1029"/>
      <c r="DY26" s="1029"/>
      <c r="DZ26" s="1030"/>
      <c r="EA26" s="230"/>
    </row>
    <row r="27" spans="1:131" ht="26.25" customHeight="1" thickBot="1" x14ac:dyDescent="0.2">
      <c r="A27" s="1034"/>
      <c r="B27" s="1035"/>
      <c r="C27" s="1035"/>
      <c r="D27" s="1035"/>
      <c r="E27" s="1035"/>
      <c r="F27" s="1035"/>
      <c r="G27" s="1035"/>
      <c r="H27" s="1035"/>
      <c r="I27" s="1035"/>
      <c r="J27" s="1035"/>
      <c r="K27" s="1035"/>
      <c r="L27" s="1035"/>
      <c r="M27" s="1035"/>
      <c r="N27" s="1035"/>
      <c r="O27" s="1035"/>
      <c r="P27" s="1036"/>
      <c r="Q27" s="1040"/>
      <c r="R27" s="1041"/>
      <c r="S27" s="1041"/>
      <c r="T27" s="1041"/>
      <c r="U27" s="1042"/>
      <c r="V27" s="1040"/>
      <c r="W27" s="1041"/>
      <c r="X27" s="1041"/>
      <c r="Y27" s="1041"/>
      <c r="Z27" s="1042"/>
      <c r="AA27" s="1040"/>
      <c r="AB27" s="1041"/>
      <c r="AC27" s="1041"/>
      <c r="AD27" s="1041"/>
      <c r="AE27" s="1041"/>
      <c r="AF27" s="1093"/>
      <c r="AG27" s="1047"/>
      <c r="AH27" s="1047"/>
      <c r="AI27" s="1047"/>
      <c r="AJ27" s="1094"/>
      <c r="AK27" s="1041"/>
      <c r="AL27" s="1041"/>
      <c r="AM27" s="1041"/>
      <c r="AN27" s="1041"/>
      <c r="AO27" s="1042"/>
      <c r="AP27" s="1040"/>
      <c r="AQ27" s="1041"/>
      <c r="AR27" s="1041"/>
      <c r="AS27" s="1041"/>
      <c r="AT27" s="1042"/>
      <c r="AU27" s="1040"/>
      <c r="AV27" s="1041"/>
      <c r="AW27" s="1041"/>
      <c r="AX27" s="1041"/>
      <c r="AY27" s="1042"/>
      <c r="AZ27" s="1040"/>
      <c r="BA27" s="1041"/>
      <c r="BB27" s="1041"/>
      <c r="BC27" s="1041"/>
      <c r="BD27" s="1042"/>
      <c r="BE27" s="1040"/>
      <c r="BF27" s="1041"/>
      <c r="BG27" s="1041"/>
      <c r="BH27" s="1041"/>
      <c r="BI27" s="1052"/>
      <c r="BJ27" s="232"/>
      <c r="BK27" s="232"/>
      <c r="BL27" s="232"/>
      <c r="BM27" s="232"/>
      <c r="BN27" s="232"/>
      <c r="BO27" s="241"/>
      <c r="BP27" s="241"/>
      <c r="BQ27" s="238">
        <v>21</v>
      </c>
      <c r="BR27" s="239"/>
      <c r="BS27" s="1028"/>
      <c r="BT27" s="1029"/>
      <c r="BU27" s="1029"/>
      <c r="BV27" s="1029"/>
      <c r="BW27" s="1029"/>
      <c r="BX27" s="1029"/>
      <c r="BY27" s="1029"/>
      <c r="BZ27" s="1029"/>
      <c r="CA27" s="1029"/>
      <c r="CB27" s="1029"/>
      <c r="CC27" s="1029"/>
      <c r="CD27" s="1029"/>
      <c r="CE27" s="1029"/>
      <c r="CF27" s="1029"/>
      <c r="CG27" s="1050"/>
      <c r="CH27" s="1025"/>
      <c r="CI27" s="1026"/>
      <c r="CJ27" s="1026"/>
      <c r="CK27" s="1026"/>
      <c r="CL27" s="1027"/>
      <c r="CM27" s="1025"/>
      <c r="CN27" s="1026"/>
      <c r="CO27" s="1026"/>
      <c r="CP27" s="1026"/>
      <c r="CQ27" s="1027"/>
      <c r="CR27" s="1025"/>
      <c r="CS27" s="1026"/>
      <c r="CT27" s="1026"/>
      <c r="CU27" s="1026"/>
      <c r="CV27" s="1027"/>
      <c r="CW27" s="1025"/>
      <c r="CX27" s="1026"/>
      <c r="CY27" s="1026"/>
      <c r="CZ27" s="1026"/>
      <c r="DA27" s="1027"/>
      <c r="DB27" s="1025"/>
      <c r="DC27" s="1026"/>
      <c r="DD27" s="1026"/>
      <c r="DE27" s="1026"/>
      <c r="DF27" s="1027"/>
      <c r="DG27" s="1025"/>
      <c r="DH27" s="1026"/>
      <c r="DI27" s="1026"/>
      <c r="DJ27" s="1026"/>
      <c r="DK27" s="1027"/>
      <c r="DL27" s="1025"/>
      <c r="DM27" s="1026"/>
      <c r="DN27" s="1026"/>
      <c r="DO27" s="1026"/>
      <c r="DP27" s="1027"/>
      <c r="DQ27" s="1025"/>
      <c r="DR27" s="1026"/>
      <c r="DS27" s="1026"/>
      <c r="DT27" s="1026"/>
      <c r="DU27" s="1027"/>
      <c r="DV27" s="1028"/>
      <c r="DW27" s="1029"/>
      <c r="DX27" s="1029"/>
      <c r="DY27" s="1029"/>
      <c r="DZ27" s="1030"/>
      <c r="EA27" s="230"/>
    </row>
    <row r="28" spans="1:131" ht="26.25" customHeight="1" thickTop="1" x14ac:dyDescent="0.15">
      <c r="A28" s="242">
        <v>1</v>
      </c>
      <c r="B28" s="1083" t="s">
        <v>404</v>
      </c>
      <c r="C28" s="1084"/>
      <c r="D28" s="1084"/>
      <c r="E28" s="1084"/>
      <c r="F28" s="1084"/>
      <c r="G28" s="1084"/>
      <c r="H28" s="1084"/>
      <c r="I28" s="1084"/>
      <c r="J28" s="1084"/>
      <c r="K28" s="1084"/>
      <c r="L28" s="1084"/>
      <c r="M28" s="1084"/>
      <c r="N28" s="1084"/>
      <c r="O28" s="1084"/>
      <c r="P28" s="1085"/>
      <c r="Q28" s="1086">
        <v>387</v>
      </c>
      <c r="R28" s="1087"/>
      <c r="S28" s="1087"/>
      <c r="T28" s="1087"/>
      <c r="U28" s="1087"/>
      <c r="V28" s="1087">
        <v>387</v>
      </c>
      <c r="W28" s="1087"/>
      <c r="X28" s="1087"/>
      <c r="Y28" s="1087"/>
      <c r="Z28" s="1087"/>
      <c r="AA28" s="1087">
        <v>0</v>
      </c>
      <c r="AB28" s="1087"/>
      <c r="AC28" s="1087"/>
      <c r="AD28" s="1087"/>
      <c r="AE28" s="1088"/>
      <c r="AF28" s="1089" t="s">
        <v>405</v>
      </c>
      <c r="AG28" s="1087"/>
      <c r="AH28" s="1087"/>
      <c r="AI28" s="1087"/>
      <c r="AJ28" s="1090"/>
      <c r="AK28" s="1078">
        <v>77</v>
      </c>
      <c r="AL28" s="1079"/>
      <c r="AM28" s="1079"/>
      <c r="AN28" s="1079"/>
      <c r="AO28" s="1079"/>
      <c r="AP28" s="1079">
        <v>83</v>
      </c>
      <c r="AQ28" s="1079"/>
      <c r="AR28" s="1079"/>
      <c r="AS28" s="1079"/>
      <c r="AT28" s="1079"/>
      <c r="AU28" s="1079">
        <v>83</v>
      </c>
      <c r="AV28" s="1079"/>
      <c r="AW28" s="1079"/>
      <c r="AX28" s="1079"/>
      <c r="AY28" s="1079"/>
      <c r="AZ28" s="1080"/>
      <c r="BA28" s="1080"/>
      <c r="BB28" s="1080"/>
      <c r="BC28" s="1080"/>
      <c r="BD28" s="1080"/>
      <c r="BE28" s="1081" t="s">
        <v>584</v>
      </c>
      <c r="BF28" s="1081"/>
      <c r="BG28" s="1081"/>
      <c r="BH28" s="1081"/>
      <c r="BI28" s="1082"/>
      <c r="BJ28" s="232"/>
      <c r="BK28" s="232"/>
      <c r="BL28" s="232"/>
      <c r="BM28" s="232"/>
      <c r="BN28" s="232"/>
      <c r="BO28" s="241"/>
      <c r="BP28" s="241"/>
      <c r="BQ28" s="238">
        <v>22</v>
      </c>
      <c r="BR28" s="239"/>
      <c r="BS28" s="1028"/>
      <c r="BT28" s="1029"/>
      <c r="BU28" s="1029"/>
      <c r="BV28" s="1029"/>
      <c r="BW28" s="1029"/>
      <c r="BX28" s="1029"/>
      <c r="BY28" s="1029"/>
      <c r="BZ28" s="1029"/>
      <c r="CA28" s="1029"/>
      <c r="CB28" s="1029"/>
      <c r="CC28" s="1029"/>
      <c r="CD28" s="1029"/>
      <c r="CE28" s="1029"/>
      <c r="CF28" s="1029"/>
      <c r="CG28" s="1050"/>
      <c r="CH28" s="1025"/>
      <c r="CI28" s="1026"/>
      <c r="CJ28" s="1026"/>
      <c r="CK28" s="1026"/>
      <c r="CL28" s="1027"/>
      <c r="CM28" s="1025"/>
      <c r="CN28" s="1026"/>
      <c r="CO28" s="1026"/>
      <c r="CP28" s="1026"/>
      <c r="CQ28" s="1027"/>
      <c r="CR28" s="1025"/>
      <c r="CS28" s="1026"/>
      <c r="CT28" s="1026"/>
      <c r="CU28" s="1026"/>
      <c r="CV28" s="1027"/>
      <c r="CW28" s="1025"/>
      <c r="CX28" s="1026"/>
      <c r="CY28" s="1026"/>
      <c r="CZ28" s="1026"/>
      <c r="DA28" s="1027"/>
      <c r="DB28" s="1025"/>
      <c r="DC28" s="1026"/>
      <c r="DD28" s="1026"/>
      <c r="DE28" s="1026"/>
      <c r="DF28" s="1027"/>
      <c r="DG28" s="1025"/>
      <c r="DH28" s="1026"/>
      <c r="DI28" s="1026"/>
      <c r="DJ28" s="1026"/>
      <c r="DK28" s="1027"/>
      <c r="DL28" s="1025"/>
      <c r="DM28" s="1026"/>
      <c r="DN28" s="1026"/>
      <c r="DO28" s="1026"/>
      <c r="DP28" s="1027"/>
      <c r="DQ28" s="1025"/>
      <c r="DR28" s="1026"/>
      <c r="DS28" s="1026"/>
      <c r="DT28" s="1026"/>
      <c r="DU28" s="1027"/>
      <c r="DV28" s="1028"/>
      <c r="DW28" s="1029"/>
      <c r="DX28" s="1029"/>
      <c r="DY28" s="1029"/>
      <c r="DZ28" s="1030"/>
      <c r="EA28" s="230"/>
    </row>
    <row r="29" spans="1:131" ht="26.25" customHeight="1" x14ac:dyDescent="0.15">
      <c r="A29" s="242">
        <v>2</v>
      </c>
      <c r="B29" s="1066" t="s">
        <v>406</v>
      </c>
      <c r="C29" s="1067"/>
      <c r="D29" s="1067"/>
      <c r="E29" s="1067"/>
      <c r="F29" s="1067"/>
      <c r="G29" s="1067"/>
      <c r="H29" s="1067"/>
      <c r="I29" s="1067"/>
      <c r="J29" s="1067"/>
      <c r="K29" s="1067"/>
      <c r="L29" s="1067"/>
      <c r="M29" s="1067"/>
      <c r="N29" s="1067"/>
      <c r="O29" s="1067"/>
      <c r="P29" s="1068"/>
      <c r="Q29" s="1074">
        <v>45</v>
      </c>
      <c r="R29" s="1075"/>
      <c r="S29" s="1075"/>
      <c r="T29" s="1075"/>
      <c r="U29" s="1075"/>
      <c r="V29" s="1075">
        <v>45</v>
      </c>
      <c r="W29" s="1075"/>
      <c r="X29" s="1075"/>
      <c r="Y29" s="1075"/>
      <c r="Z29" s="1075"/>
      <c r="AA29" s="1075">
        <v>0</v>
      </c>
      <c r="AB29" s="1075"/>
      <c r="AC29" s="1075"/>
      <c r="AD29" s="1075"/>
      <c r="AE29" s="1076"/>
      <c r="AF29" s="1071" t="s">
        <v>128</v>
      </c>
      <c r="AG29" s="1072"/>
      <c r="AH29" s="1072"/>
      <c r="AI29" s="1072"/>
      <c r="AJ29" s="1073"/>
      <c r="AK29" s="1016">
        <v>5</v>
      </c>
      <c r="AL29" s="1007"/>
      <c r="AM29" s="1007"/>
      <c r="AN29" s="1007"/>
      <c r="AO29" s="1007"/>
      <c r="AP29" s="1007" t="s">
        <v>519</v>
      </c>
      <c r="AQ29" s="1007"/>
      <c r="AR29" s="1007"/>
      <c r="AS29" s="1007"/>
      <c r="AT29" s="1007"/>
      <c r="AU29" s="1007" t="s">
        <v>519</v>
      </c>
      <c r="AV29" s="1007"/>
      <c r="AW29" s="1007"/>
      <c r="AX29" s="1007"/>
      <c r="AY29" s="1007"/>
      <c r="AZ29" s="1077"/>
      <c r="BA29" s="1077"/>
      <c r="BB29" s="1077"/>
      <c r="BC29" s="1077"/>
      <c r="BD29" s="1077"/>
      <c r="BE29" s="1008" t="s">
        <v>585</v>
      </c>
      <c r="BF29" s="1008"/>
      <c r="BG29" s="1008"/>
      <c r="BH29" s="1008"/>
      <c r="BI29" s="1009"/>
      <c r="BJ29" s="232"/>
      <c r="BK29" s="232"/>
      <c r="BL29" s="232"/>
      <c r="BM29" s="232"/>
      <c r="BN29" s="232"/>
      <c r="BO29" s="241"/>
      <c r="BP29" s="241"/>
      <c r="BQ29" s="238">
        <v>23</v>
      </c>
      <c r="BR29" s="239"/>
      <c r="BS29" s="1028"/>
      <c r="BT29" s="1029"/>
      <c r="BU29" s="1029"/>
      <c r="BV29" s="1029"/>
      <c r="BW29" s="1029"/>
      <c r="BX29" s="1029"/>
      <c r="BY29" s="1029"/>
      <c r="BZ29" s="1029"/>
      <c r="CA29" s="1029"/>
      <c r="CB29" s="1029"/>
      <c r="CC29" s="1029"/>
      <c r="CD29" s="1029"/>
      <c r="CE29" s="1029"/>
      <c r="CF29" s="1029"/>
      <c r="CG29" s="1050"/>
      <c r="CH29" s="1025"/>
      <c r="CI29" s="1026"/>
      <c r="CJ29" s="1026"/>
      <c r="CK29" s="1026"/>
      <c r="CL29" s="1027"/>
      <c r="CM29" s="1025"/>
      <c r="CN29" s="1026"/>
      <c r="CO29" s="1026"/>
      <c r="CP29" s="1026"/>
      <c r="CQ29" s="1027"/>
      <c r="CR29" s="1025"/>
      <c r="CS29" s="1026"/>
      <c r="CT29" s="1026"/>
      <c r="CU29" s="1026"/>
      <c r="CV29" s="1027"/>
      <c r="CW29" s="1025"/>
      <c r="CX29" s="1026"/>
      <c r="CY29" s="1026"/>
      <c r="CZ29" s="1026"/>
      <c r="DA29" s="1027"/>
      <c r="DB29" s="1025"/>
      <c r="DC29" s="1026"/>
      <c r="DD29" s="1026"/>
      <c r="DE29" s="1026"/>
      <c r="DF29" s="1027"/>
      <c r="DG29" s="1025"/>
      <c r="DH29" s="1026"/>
      <c r="DI29" s="1026"/>
      <c r="DJ29" s="1026"/>
      <c r="DK29" s="1027"/>
      <c r="DL29" s="1025"/>
      <c r="DM29" s="1026"/>
      <c r="DN29" s="1026"/>
      <c r="DO29" s="1026"/>
      <c r="DP29" s="1027"/>
      <c r="DQ29" s="1025"/>
      <c r="DR29" s="1026"/>
      <c r="DS29" s="1026"/>
      <c r="DT29" s="1026"/>
      <c r="DU29" s="1027"/>
      <c r="DV29" s="1028"/>
      <c r="DW29" s="1029"/>
      <c r="DX29" s="1029"/>
      <c r="DY29" s="1029"/>
      <c r="DZ29" s="1030"/>
      <c r="EA29" s="230"/>
    </row>
    <row r="30" spans="1:131" ht="26.25" customHeight="1" x14ac:dyDescent="0.15">
      <c r="A30" s="242">
        <v>3</v>
      </c>
      <c r="B30" s="1066" t="s">
        <v>407</v>
      </c>
      <c r="C30" s="1067"/>
      <c r="D30" s="1067"/>
      <c r="E30" s="1067"/>
      <c r="F30" s="1067"/>
      <c r="G30" s="1067"/>
      <c r="H30" s="1067"/>
      <c r="I30" s="1067"/>
      <c r="J30" s="1067"/>
      <c r="K30" s="1067"/>
      <c r="L30" s="1067"/>
      <c r="M30" s="1067"/>
      <c r="N30" s="1067"/>
      <c r="O30" s="1067"/>
      <c r="P30" s="1068"/>
      <c r="Q30" s="1074">
        <v>340</v>
      </c>
      <c r="R30" s="1075"/>
      <c r="S30" s="1075"/>
      <c r="T30" s="1075"/>
      <c r="U30" s="1075"/>
      <c r="V30" s="1075">
        <v>319</v>
      </c>
      <c r="W30" s="1075"/>
      <c r="X30" s="1075"/>
      <c r="Y30" s="1075"/>
      <c r="Z30" s="1075"/>
      <c r="AA30" s="1075">
        <v>21</v>
      </c>
      <c r="AB30" s="1075"/>
      <c r="AC30" s="1075"/>
      <c r="AD30" s="1075"/>
      <c r="AE30" s="1076"/>
      <c r="AF30" s="1071">
        <v>21</v>
      </c>
      <c r="AG30" s="1072"/>
      <c r="AH30" s="1072"/>
      <c r="AI30" s="1072"/>
      <c r="AJ30" s="1073"/>
      <c r="AK30" s="1016">
        <v>47</v>
      </c>
      <c r="AL30" s="1007"/>
      <c r="AM30" s="1007"/>
      <c r="AN30" s="1007"/>
      <c r="AO30" s="1007"/>
      <c r="AP30" s="1007" t="s">
        <v>519</v>
      </c>
      <c r="AQ30" s="1007"/>
      <c r="AR30" s="1007"/>
      <c r="AS30" s="1007"/>
      <c r="AT30" s="1007"/>
      <c r="AU30" s="1007" t="s">
        <v>519</v>
      </c>
      <c r="AV30" s="1007"/>
      <c r="AW30" s="1007"/>
      <c r="AX30" s="1007"/>
      <c r="AY30" s="1007"/>
      <c r="AZ30" s="1077"/>
      <c r="BA30" s="1077"/>
      <c r="BB30" s="1077"/>
      <c r="BC30" s="1077"/>
      <c r="BD30" s="1077"/>
      <c r="BE30" s="1008" t="s">
        <v>586</v>
      </c>
      <c r="BF30" s="1008"/>
      <c r="BG30" s="1008"/>
      <c r="BH30" s="1008"/>
      <c r="BI30" s="1009"/>
      <c r="BJ30" s="232"/>
      <c r="BK30" s="232"/>
      <c r="BL30" s="232"/>
      <c r="BM30" s="232"/>
      <c r="BN30" s="232"/>
      <c r="BO30" s="241"/>
      <c r="BP30" s="241"/>
      <c r="BQ30" s="238">
        <v>24</v>
      </c>
      <c r="BR30" s="239"/>
      <c r="BS30" s="1028"/>
      <c r="BT30" s="1029"/>
      <c r="BU30" s="1029"/>
      <c r="BV30" s="1029"/>
      <c r="BW30" s="1029"/>
      <c r="BX30" s="1029"/>
      <c r="BY30" s="1029"/>
      <c r="BZ30" s="1029"/>
      <c r="CA30" s="1029"/>
      <c r="CB30" s="1029"/>
      <c r="CC30" s="1029"/>
      <c r="CD30" s="1029"/>
      <c r="CE30" s="1029"/>
      <c r="CF30" s="1029"/>
      <c r="CG30" s="1050"/>
      <c r="CH30" s="1025"/>
      <c r="CI30" s="1026"/>
      <c r="CJ30" s="1026"/>
      <c r="CK30" s="1026"/>
      <c r="CL30" s="1027"/>
      <c r="CM30" s="1025"/>
      <c r="CN30" s="1026"/>
      <c r="CO30" s="1026"/>
      <c r="CP30" s="1026"/>
      <c r="CQ30" s="1027"/>
      <c r="CR30" s="1025"/>
      <c r="CS30" s="1026"/>
      <c r="CT30" s="1026"/>
      <c r="CU30" s="1026"/>
      <c r="CV30" s="1027"/>
      <c r="CW30" s="1025"/>
      <c r="CX30" s="1026"/>
      <c r="CY30" s="1026"/>
      <c r="CZ30" s="1026"/>
      <c r="DA30" s="1027"/>
      <c r="DB30" s="1025"/>
      <c r="DC30" s="1026"/>
      <c r="DD30" s="1026"/>
      <c r="DE30" s="1026"/>
      <c r="DF30" s="1027"/>
      <c r="DG30" s="1025"/>
      <c r="DH30" s="1026"/>
      <c r="DI30" s="1026"/>
      <c r="DJ30" s="1026"/>
      <c r="DK30" s="1027"/>
      <c r="DL30" s="1025"/>
      <c r="DM30" s="1026"/>
      <c r="DN30" s="1026"/>
      <c r="DO30" s="1026"/>
      <c r="DP30" s="1027"/>
      <c r="DQ30" s="1025"/>
      <c r="DR30" s="1026"/>
      <c r="DS30" s="1026"/>
      <c r="DT30" s="1026"/>
      <c r="DU30" s="1027"/>
      <c r="DV30" s="1028"/>
      <c r="DW30" s="1029"/>
      <c r="DX30" s="1029"/>
      <c r="DY30" s="1029"/>
      <c r="DZ30" s="1030"/>
      <c r="EA30" s="230"/>
    </row>
    <row r="31" spans="1:131" ht="26.25" customHeight="1" x14ac:dyDescent="0.15">
      <c r="A31" s="242">
        <v>4</v>
      </c>
      <c r="B31" s="1066" t="s">
        <v>408</v>
      </c>
      <c r="C31" s="1067"/>
      <c r="D31" s="1067"/>
      <c r="E31" s="1067"/>
      <c r="F31" s="1067"/>
      <c r="G31" s="1067"/>
      <c r="H31" s="1067"/>
      <c r="I31" s="1067"/>
      <c r="J31" s="1067"/>
      <c r="K31" s="1067"/>
      <c r="L31" s="1067"/>
      <c r="M31" s="1067"/>
      <c r="N31" s="1067"/>
      <c r="O31" s="1067"/>
      <c r="P31" s="1068"/>
      <c r="Q31" s="1074">
        <v>435</v>
      </c>
      <c r="R31" s="1075"/>
      <c r="S31" s="1075"/>
      <c r="T31" s="1075"/>
      <c r="U31" s="1075"/>
      <c r="V31" s="1075">
        <v>433</v>
      </c>
      <c r="W31" s="1075"/>
      <c r="X31" s="1075"/>
      <c r="Y31" s="1075"/>
      <c r="Z31" s="1075"/>
      <c r="AA31" s="1075">
        <v>2</v>
      </c>
      <c r="AB31" s="1075"/>
      <c r="AC31" s="1075"/>
      <c r="AD31" s="1075"/>
      <c r="AE31" s="1076"/>
      <c r="AF31" s="1071">
        <v>2</v>
      </c>
      <c r="AG31" s="1072"/>
      <c r="AH31" s="1072"/>
      <c r="AI31" s="1072"/>
      <c r="AJ31" s="1073"/>
      <c r="AK31" s="1016">
        <v>33</v>
      </c>
      <c r="AL31" s="1007"/>
      <c r="AM31" s="1007"/>
      <c r="AN31" s="1007"/>
      <c r="AO31" s="1007"/>
      <c r="AP31" s="1007" t="s">
        <v>519</v>
      </c>
      <c r="AQ31" s="1007"/>
      <c r="AR31" s="1007"/>
      <c r="AS31" s="1007"/>
      <c r="AT31" s="1007"/>
      <c r="AU31" s="1007" t="s">
        <v>519</v>
      </c>
      <c r="AV31" s="1007"/>
      <c r="AW31" s="1007"/>
      <c r="AX31" s="1007"/>
      <c r="AY31" s="1007"/>
      <c r="AZ31" s="1077"/>
      <c r="BA31" s="1077"/>
      <c r="BB31" s="1077"/>
      <c r="BC31" s="1077"/>
      <c r="BD31" s="1077"/>
      <c r="BE31" s="1008" t="s">
        <v>587</v>
      </c>
      <c r="BF31" s="1008"/>
      <c r="BG31" s="1008"/>
      <c r="BH31" s="1008"/>
      <c r="BI31" s="1009"/>
      <c r="BJ31" s="232"/>
      <c r="BK31" s="232"/>
      <c r="BL31" s="232"/>
      <c r="BM31" s="232"/>
      <c r="BN31" s="232"/>
      <c r="BO31" s="241"/>
      <c r="BP31" s="241"/>
      <c r="BQ31" s="238">
        <v>25</v>
      </c>
      <c r="BR31" s="239"/>
      <c r="BS31" s="1028"/>
      <c r="BT31" s="1029"/>
      <c r="BU31" s="1029"/>
      <c r="BV31" s="1029"/>
      <c r="BW31" s="1029"/>
      <c r="BX31" s="1029"/>
      <c r="BY31" s="1029"/>
      <c r="BZ31" s="1029"/>
      <c r="CA31" s="1029"/>
      <c r="CB31" s="1029"/>
      <c r="CC31" s="1029"/>
      <c r="CD31" s="1029"/>
      <c r="CE31" s="1029"/>
      <c r="CF31" s="1029"/>
      <c r="CG31" s="1050"/>
      <c r="CH31" s="1025"/>
      <c r="CI31" s="1026"/>
      <c r="CJ31" s="1026"/>
      <c r="CK31" s="1026"/>
      <c r="CL31" s="1027"/>
      <c r="CM31" s="1025"/>
      <c r="CN31" s="1026"/>
      <c r="CO31" s="1026"/>
      <c r="CP31" s="1026"/>
      <c r="CQ31" s="1027"/>
      <c r="CR31" s="1025"/>
      <c r="CS31" s="1026"/>
      <c r="CT31" s="1026"/>
      <c r="CU31" s="1026"/>
      <c r="CV31" s="1027"/>
      <c r="CW31" s="1025"/>
      <c r="CX31" s="1026"/>
      <c r="CY31" s="1026"/>
      <c r="CZ31" s="1026"/>
      <c r="DA31" s="1027"/>
      <c r="DB31" s="1025"/>
      <c r="DC31" s="1026"/>
      <c r="DD31" s="1026"/>
      <c r="DE31" s="1026"/>
      <c r="DF31" s="1027"/>
      <c r="DG31" s="1025"/>
      <c r="DH31" s="1026"/>
      <c r="DI31" s="1026"/>
      <c r="DJ31" s="1026"/>
      <c r="DK31" s="1027"/>
      <c r="DL31" s="1025"/>
      <c r="DM31" s="1026"/>
      <c r="DN31" s="1026"/>
      <c r="DO31" s="1026"/>
      <c r="DP31" s="1027"/>
      <c r="DQ31" s="1025"/>
      <c r="DR31" s="1026"/>
      <c r="DS31" s="1026"/>
      <c r="DT31" s="1026"/>
      <c r="DU31" s="1027"/>
      <c r="DV31" s="1028"/>
      <c r="DW31" s="1029"/>
      <c r="DX31" s="1029"/>
      <c r="DY31" s="1029"/>
      <c r="DZ31" s="1030"/>
      <c r="EA31" s="230"/>
    </row>
    <row r="32" spans="1:131" ht="26.25" customHeight="1" x14ac:dyDescent="0.15">
      <c r="A32" s="242">
        <v>5</v>
      </c>
      <c r="B32" s="1066" t="s">
        <v>409</v>
      </c>
      <c r="C32" s="1067"/>
      <c r="D32" s="1067"/>
      <c r="E32" s="1067"/>
      <c r="F32" s="1067"/>
      <c r="G32" s="1067"/>
      <c r="H32" s="1067"/>
      <c r="I32" s="1067"/>
      <c r="J32" s="1067"/>
      <c r="K32" s="1067"/>
      <c r="L32" s="1067"/>
      <c r="M32" s="1067"/>
      <c r="N32" s="1067"/>
      <c r="O32" s="1067"/>
      <c r="P32" s="1068"/>
      <c r="Q32" s="1074">
        <v>67</v>
      </c>
      <c r="R32" s="1075"/>
      <c r="S32" s="1075"/>
      <c r="T32" s="1075"/>
      <c r="U32" s="1075"/>
      <c r="V32" s="1075">
        <v>67</v>
      </c>
      <c r="W32" s="1075"/>
      <c r="X32" s="1075"/>
      <c r="Y32" s="1075"/>
      <c r="Z32" s="1075"/>
      <c r="AA32" s="1075">
        <v>0</v>
      </c>
      <c r="AB32" s="1075"/>
      <c r="AC32" s="1075"/>
      <c r="AD32" s="1075"/>
      <c r="AE32" s="1076"/>
      <c r="AF32" s="1071">
        <v>0</v>
      </c>
      <c r="AG32" s="1072"/>
      <c r="AH32" s="1072"/>
      <c r="AI32" s="1072"/>
      <c r="AJ32" s="1073"/>
      <c r="AK32" s="1016">
        <v>22</v>
      </c>
      <c r="AL32" s="1007"/>
      <c r="AM32" s="1007"/>
      <c r="AN32" s="1007"/>
      <c r="AO32" s="1007"/>
      <c r="AP32" s="1007" t="s">
        <v>519</v>
      </c>
      <c r="AQ32" s="1007"/>
      <c r="AR32" s="1007"/>
      <c r="AS32" s="1007"/>
      <c r="AT32" s="1007"/>
      <c r="AU32" s="1007" t="s">
        <v>519</v>
      </c>
      <c r="AV32" s="1007"/>
      <c r="AW32" s="1007"/>
      <c r="AX32" s="1007"/>
      <c r="AY32" s="1007"/>
      <c r="AZ32" s="1077"/>
      <c r="BA32" s="1077"/>
      <c r="BB32" s="1077"/>
      <c r="BC32" s="1077"/>
      <c r="BD32" s="1077"/>
      <c r="BE32" s="1008" t="s">
        <v>588</v>
      </c>
      <c r="BF32" s="1008"/>
      <c r="BG32" s="1008"/>
      <c r="BH32" s="1008"/>
      <c r="BI32" s="1009"/>
      <c r="BJ32" s="232"/>
      <c r="BK32" s="232"/>
      <c r="BL32" s="232"/>
      <c r="BM32" s="232"/>
      <c r="BN32" s="232"/>
      <c r="BO32" s="241"/>
      <c r="BP32" s="241"/>
      <c r="BQ32" s="238">
        <v>26</v>
      </c>
      <c r="BR32" s="239"/>
      <c r="BS32" s="1028"/>
      <c r="BT32" s="1029"/>
      <c r="BU32" s="1029"/>
      <c r="BV32" s="1029"/>
      <c r="BW32" s="1029"/>
      <c r="BX32" s="1029"/>
      <c r="BY32" s="1029"/>
      <c r="BZ32" s="1029"/>
      <c r="CA32" s="1029"/>
      <c r="CB32" s="1029"/>
      <c r="CC32" s="1029"/>
      <c r="CD32" s="1029"/>
      <c r="CE32" s="1029"/>
      <c r="CF32" s="1029"/>
      <c r="CG32" s="1050"/>
      <c r="CH32" s="1025"/>
      <c r="CI32" s="1026"/>
      <c r="CJ32" s="1026"/>
      <c r="CK32" s="1026"/>
      <c r="CL32" s="1027"/>
      <c r="CM32" s="1025"/>
      <c r="CN32" s="1026"/>
      <c r="CO32" s="1026"/>
      <c r="CP32" s="1026"/>
      <c r="CQ32" s="1027"/>
      <c r="CR32" s="1025"/>
      <c r="CS32" s="1026"/>
      <c r="CT32" s="1026"/>
      <c r="CU32" s="1026"/>
      <c r="CV32" s="1027"/>
      <c r="CW32" s="1025"/>
      <c r="CX32" s="1026"/>
      <c r="CY32" s="1026"/>
      <c r="CZ32" s="1026"/>
      <c r="DA32" s="1027"/>
      <c r="DB32" s="1025"/>
      <c r="DC32" s="1026"/>
      <c r="DD32" s="1026"/>
      <c r="DE32" s="1026"/>
      <c r="DF32" s="1027"/>
      <c r="DG32" s="1025"/>
      <c r="DH32" s="1026"/>
      <c r="DI32" s="1026"/>
      <c r="DJ32" s="1026"/>
      <c r="DK32" s="1027"/>
      <c r="DL32" s="1025"/>
      <c r="DM32" s="1026"/>
      <c r="DN32" s="1026"/>
      <c r="DO32" s="1026"/>
      <c r="DP32" s="1027"/>
      <c r="DQ32" s="1025"/>
      <c r="DR32" s="1026"/>
      <c r="DS32" s="1026"/>
      <c r="DT32" s="1026"/>
      <c r="DU32" s="1027"/>
      <c r="DV32" s="1028"/>
      <c r="DW32" s="1029"/>
      <c r="DX32" s="1029"/>
      <c r="DY32" s="1029"/>
      <c r="DZ32" s="1030"/>
      <c r="EA32" s="230"/>
    </row>
    <row r="33" spans="1:131" ht="26.25" customHeight="1" x14ac:dyDescent="0.15">
      <c r="A33" s="242">
        <v>6</v>
      </c>
      <c r="B33" s="1066" t="s">
        <v>410</v>
      </c>
      <c r="C33" s="1067"/>
      <c r="D33" s="1067"/>
      <c r="E33" s="1067"/>
      <c r="F33" s="1067"/>
      <c r="G33" s="1067"/>
      <c r="H33" s="1067"/>
      <c r="I33" s="1067"/>
      <c r="J33" s="1067"/>
      <c r="K33" s="1067"/>
      <c r="L33" s="1067"/>
      <c r="M33" s="1067"/>
      <c r="N33" s="1067"/>
      <c r="O33" s="1067"/>
      <c r="P33" s="1068"/>
      <c r="Q33" s="1074">
        <v>152</v>
      </c>
      <c r="R33" s="1075"/>
      <c r="S33" s="1075"/>
      <c r="T33" s="1075"/>
      <c r="U33" s="1075"/>
      <c r="V33" s="1075">
        <v>154</v>
      </c>
      <c r="W33" s="1075"/>
      <c r="X33" s="1075"/>
      <c r="Y33" s="1075"/>
      <c r="Z33" s="1075"/>
      <c r="AA33" s="1075">
        <v>-2</v>
      </c>
      <c r="AB33" s="1075"/>
      <c r="AC33" s="1075"/>
      <c r="AD33" s="1075"/>
      <c r="AE33" s="1076"/>
      <c r="AF33" s="1071">
        <v>244</v>
      </c>
      <c r="AG33" s="1072"/>
      <c r="AH33" s="1072"/>
      <c r="AI33" s="1072"/>
      <c r="AJ33" s="1073"/>
      <c r="AK33" s="1016">
        <v>50</v>
      </c>
      <c r="AL33" s="1007"/>
      <c r="AM33" s="1007"/>
      <c r="AN33" s="1007"/>
      <c r="AO33" s="1007"/>
      <c r="AP33" s="1007">
        <v>157</v>
      </c>
      <c r="AQ33" s="1007"/>
      <c r="AR33" s="1007"/>
      <c r="AS33" s="1007"/>
      <c r="AT33" s="1007"/>
      <c r="AU33" s="1007">
        <v>157</v>
      </c>
      <c r="AV33" s="1007"/>
      <c r="AW33" s="1007"/>
      <c r="AX33" s="1007"/>
      <c r="AY33" s="1007"/>
      <c r="AZ33" s="1077"/>
      <c r="BA33" s="1077"/>
      <c r="BB33" s="1077"/>
      <c r="BC33" s="1077"/>
      <c r="BD33" s="1077"/>
      <c r="BE33" s="1008" t="s">
        <v>589</v>
      </c>
      <c r="BF33" s="1008"/>
      <c r="BG33" s="1008"/>
      <c r="BH33" s="1008"/>
      <c r="BI33" s="1009"/>
      <c r="BJ33" s="232"/>
      <c r="BK33" s="232"/>
      <c r="BL33" s="232"/>
      <c r="BM33" s="232"/>
      <c r="BN33" s="232"/>
      <c r="BO33" s="241"/>
      <c r="BP33" s="241"/>
      <c r="BQ33" s="238">
        <v>27</v>
      </c>
      <c r="BR33" s="239"/>
      <c r="BS33" s="1028"/>
      <c r="BT33" s="1029"/>
      <c r="BU33" s="1029"/>
      <c r="BV33" s="1029"/>
      <c r="BW33" s="1029"/>
      <c r="BX33" s="1029"/>
      <c r="BY33" s="1029"/>
      <c r="BZ33" s="1029"/>
      <c r="CA33" s="1029"/>
      <c r="CB33" s="1029"/>
      <c r="CC33" s="1029"/>
      <c r="CD33" s="1029"/>
      <c r="CE33" s="1029"/>
      <c r="CF33" s="1029"/>
      <c r="CG33" s="1050"/>
      <c r="CH33" s="1025"/>
      <c r="CI33" s="1026"/>
      <c r="CJ33" s="1026"/>
      <c r="CK33" s="1026"/>
      <c r="CL33" s="1027"/>
      <c r="CM33" s="1025"/>
      <c r="CN33" s="1026"/>
      <c r="CO33" s="1026"/>
      <c r="CP33" s="1026"/>
      <c r="CQ33" s="1027"/>
      <c r="CR33" s="1025"/>
      <c r="CS33" s="1026"/>
      <c r="CT33" s="1026"/>
      <c r="CU33" s="1026"/>
      <c r="CV33" s="1027"/>
      <c r="CW33" s="1025"/>
      <c r="CX33" s="1026"/>
      <c r="CY33" s="1026"/>
      <c r="CZ33" s="1026"/>
      <c r="DA33" s="1027"/>
      <c r="DB33" s="1025"/>
      <c r="DC33" s="1026"/>
      <c r="DD33" s="1026"/>
      <c r="DE33" s="1026"/>
      <c r="DF33" s="1027"/>
      <c r="DG33" s="1025"/>
      <c r="DH33" s="1026"/>
      <c r="DI33" s="1026"/>
      <c r="DJ33" s="1026"/>
      <c r="DK33" s="1027"/>
      <c r="DL33" s="1025"/>
      <c r="DM33" s="1026"/>
      <c r="DN33" s="1026"/>
      <c r="DO33" s="1026"/>
      <c r="DP33" s="1027"/>
      <c r="DQ33" s="1025"/>
      <c r="DR33" s="1026"/>
      <c r="DS33" s="1026"/>
      <c r="DT33" s="1026"/>
      <c r="DU33" s="1027"/>
      <c r="DV33" s="1028"/>
      <c r="DW33" s="1029"/>
      <c r="DX33" s="1029"/>
      <c r="DY33" s="1029"/>
      <c r="DZ33" s="1030"/>
      <c r="EA33" s="230"/>
    </row>
    <row r="34" spans="1:131" ht="26.25" customHeight="1" x14ac:dyDescent="0.15">
      <c r="A34" s="242">
        <v>7</v>
      </c>
      <c r="B34" s="1066" t="s">
        <v>411</v>
      </c>
      <c r="C34" s="1067"/>
      <c r="D34" s="1067"/>
      <c r="E34" s="1067"/>
      <c r="F34" s="1067"/>
      <c r="G34" s="1067"/>
      <c r="H34" s="1067"/>
      <c r="I34" s="1067"/>
      <c r="J34" s="1067"/>
      <c r="K34" s="1067"/>
      <c r="L34" s="1067"/>
      <c r="M34" s="1067"/>
      <c r="N34" s="1067"/>
      <c r="O34" s="1067"/>
      <c r="P34" s="1068"/>
      <c r="Q34" s="1074">
        <v>154</v>
      </c>
      <c r="R34" s="1075"/>
      <c r="S34" s="1075"/>
      <c r="T34" s="1075"/>
      <c r="U34" s="1075"/>
      <c r="V34" s="1075">
        <v>153</v>
      </c>
      <c r="W34" s="1075"/>
      <c r="X34" s="1075"/>
      <c r="Y34" s="1075"/>
      <c r="Z34" s="1075"/>
      <c r="AA34" s="1075">
        <v>1</v>
      </c>
      <c r="AB34" s="1075"/>
      <c r="AC34" s="1075"/>
      <c r="AD34" s="1075"/>
      <c r="AE34" s="1076"/>
      <c r="AF34" s="1071">
        <v>1</v>
      </c>
      <c r="AG34" s="1072"/>
      <c r="AH34" s="1072"/>
      <c r="AI34" s="1072"/>
      <c r="AJ34" s="1073"/>
      <c r="AK34" s="1016">
        <v>85</v>
      </c>
      <c r="AL34" s="1007"/>
      <c r="AM34" s="1007"/>
      <c r="AN34" s="1007"/>
      <c r="AO34" s="1007"/>
      <c r="AP34" s="1007">
        <v>331</v>
      </c>
      <c r="AQ34" s="1007"/>
      <c r="AR34" s="1007"/>
      <c r="AS34" s="1007"/>
      <c r="AT34" s="1007"/>
      <c r="AU34" s="1007">
        <v>328</v>
      </c>
      <c r="AV34" s="1007"/>
      <c r="AW34" s="1007"/>
      <c r="AX34" s="1007"/>
      <c r="AY34" s="1007"/>
      <c r="AZ34" s="1077"/>
      <c r="BA34" s="1077"/>
      <c r="BB34" s="1077"/>
      <c r="BC34" s="1077"/>
      <c r="BD34" s="1077"/>
      <c r="BE34" s="1008" t="s">
        <v>590</v>
      </c>
      <c r="BF34" s="1008"/>
      <c r="BG34" s="1008"/>
      <c r="BH34" s="1008"/>
      <c r="BI34" s="1009"/>
      <c r="BJ34" s="232"/>
      <c r="BK34" s="232"/>
      <c r="BL34" s="232"/>
      <c r="BM34" s="232"/>
      <c r="BN34" s="232"/>
      <c r="BO34" s="241"/>
      <c r="BP34" s="241"/>
      <c r="BQ34" s="238">
        <v>28</v>
      </c>
      <c r="BR34" s="239"/>
      <c r="BS34" s="1028"/>
      <c r="BT34" s="1029"/>
      <c r="BU34" s="1029"/>
      <c r="BV34" s="1029"/>
      <c r="BW34" s="1029"/>
      <c r="BX34" s="1029"/>
      <c r="BY34" s="1029"/>
      <c r="BZ34" s="1029"/>
      <c r="CA34" s="1029"/>
      <c r="CB34" s="1029"/>
      <c r="CC34" s="1029"/>
      <c r="CD34" s="1029"/>
      <c r="CE34" s="1029"/>
      <c r="CF34" s="1029"/>
      <c r="CG34" s="1050"/>
      <c r="CH34" s="1025"/>
      <c r="CI34" s="1026"/>
      <c r="CJ34" s="1026"/>
      <c r="CK34" s="1026"/>
      <c r="CL34" s="1027"/>
      <c r="CM34" s="1025"/>
      <c r="CN34" s="1026"/>
      <c r="CO34" s="1026"/>
      <c r="CP34" s="1026"/>
      <c r="CQ34" s="1027"/>
      <c r="CR34" s="1025"/>
      <c r="CS34" s="1026"/>
      <c r="CT34" s="1026"/>
      <c r="CU34" s="1026"/>
      <c r="CV34" s="1027"/>
      <c r="CW34" s="1025"/>
      <c r="CX34" s="1026"/>
      <c r="CY34" s="1026"/>
      <c r="CZ34" s="1026"/>
      <c r="DA34" s="1027"/>
      <c r="DB34" s="1025"/>
      <c r="DC34" s="1026"/>
      <c r="DD34" s="1026"/>
      <c r="DE34" s="1026"/>
      <c r="DF34" s="1027"/>
      <c r="DG34" s="1025"/>
      <c r="DH34" s="1026"/>
      <c r="DI34" s="1026"/>
      <c r="DJ34" s="1026"/>
      <c r="DK34" s="1027"/>
      <c r="DL34" s="1025"/>
      <c r="DM34" s="1026"/>
      <c r="DN34" s="1026"/>
      <c r="DO34" s="1026"/>
      <c r="DP34" s="1027"/>
      <c r="DQ34" s="1025"/>
      <c r="DR34" s="1026"/>
      <c r="DS34" s="1026"/>
      <c r="DT34" s="1026"/>
      <c r="DU34" s="1027"/>
      <c r="DV34" s="1028"/>
      <c r="DW34" s="1029"/>
      <c r="DX34" s="1029"/>
      <c r="DY34" s="1029"/>
      <c r="DZ34" s="1030"/>
      <c r="EA34" s="230"/>
    </row>
    <row r="35" spans="1:131" ht="26.25" customHeight="1" x14ac:dyDescent="0.15">
      <c r="A35" s="242">
        <v>8</v>
      </c>
      <c r="B35" s="1066"/>
      <c r="C35" s="1067"/>
      <c r="D35" s="1067"/>
      <c r="E35" s="1067"/>
      <c r="F35" s="1067"/>
      <c r="G35" s="1067"/>
      <c r="H35" s="1067"/>
      <c r="I35" s="1067"/>
      <c r="J35" s="1067"/>
      <c r="K35" s="1067"/>
      <c r="L35" s="1067"/>
      <c r="M35" s="1067"/>
      <c r="N35" s="1067"/>
      <c r="O35" s="1067"/>
      <c r="P35" s="1068"/>
      <c r="Q35" s="1074"/>
      <c r="R35" s="1075"/>
      <c r="S35" s="1075"/>
      <c r="T35" s="1075"/>
      <c r="U35" s="1075"/>
      <c r="V35" s="1075"/>
      <c r="W35" s="1075"/>
      <c r="X35" s="1075"/>
      <c r="Y35" s="1075"/>
      <c r="Z35" s="1075"/>
      <c r="AA35" s="1075"/>
      <c r="AB35" s="1075"/>
      <c r="AC35" s="1075"/>
      <c r="AD35" s="1075"/>
      <c r="AE35" s="1076"/>
      <c r="AF35" s="1071"/>
      <c r="AG35" s="1072"/>
      <c r="AH35" s="1072"/>
      <c r="AI35" s="1072"/>
      <c r="AJ35" s="1073"/>
      <c r="AK35" s="1016"/>
      <c r="AL35" s="1007"/>
      <c r="AM35" s="1007"/>
      <c r="AN35" s="1007"/>
      <c r="AO35" s="1007"/>
      <c r="AP35" s="1007"/>
      <c r="AQ35" s="1007"/>
      <c r="AR35" s="1007"/>
      <c r="AS35" s="1007"/>
      <c r="AT35" s="1007"/>
      <c r="AU35" s="1007"/>
      <c r="AV35" s="1007"/>
      <c r="AW35" s="1007"/>
      <c r="AX35" s="1007"/>
      <c r="AY35" s="1007"/>
      <c r="AZ35" s="1077"/>
      <c r="BA35" s="1077"/>
      <c r="BB35" s="1077"/>
      <c r="BC35" s="1077"/>
      <c r="BD35" s="1077"/>
      <c r="BE35" s="1008"/>
      <c r="BF35" s="1008"/>
      <c r="BG35" s="1008"/>
      <c r="BH35" s="1008"/>
      <c r="BI35" s="1009"/>
      <c r="BJ35" s="232"/>
      <c r="BK35" s="232"/>
      <c r="BL35" s="232"/>
      <c r="BM35" s="232"/>
      <c r="BN35" s="232"/>
      <c r="BO35" s="241"/>
      <c r="BP35" s="241"/>
      <c r="BQ35" s="238">
        <v>29</v>
      </c>
      <c r="BR35" s="239"/>
      <c r="BS35" s="1028"/>
      <c r="BT35" s="1029"/>
      <c r="BU35" s="1029"/>
      <c r="BV35" s="1029"/>
      <c r="BW35" s="1029"/>
      <c r="BX35" s="1029"/>
      <c r="BY35" s="1029"/>
      <c r="BZ35" s="1029"/>
      <c r="CA35" s="1029"/>
      <c r="CB35" s="1029"/>
      <c r="CC35" s="1029"/>
      <c r="CD35" s="1029"/>
      <c r="CE35" s="1029"/>
      <c r="CF35" s="1029"/>
      <c r="CG35" s="1050"/>
      <c r="CH35" s="1025"/>
      <c r="CI35" s="1026"/>
      <c r="CJ35" s="1026"/>
      <c r="CK35" s="1026"/>
      <c r="CL35" s="1027"/>
      <c r="CM35" s="1025"/>
      <c r="CN35" s="1026"/>
      <c r="CO35" s="1026"/>
      <c r="CP35" s="1026"/>
      <c r="CQ35" s="1027"/>
      <c r="CR35" s="1025"/>
      <c r="CS35" s="1026"/>
      <c r="CT35" s="1026"/>
      <c r="CU35" s="1026"/>
      <c r="CV35" s="1027"/>
      <c r="CW35" s="1025"/>
      <c r="CX35" s="1026"/>
      <c r="CY35" s="1026"/>
      <c r="CZ35" s="1026"/>
      <c r="DA35" s="1027"/>
      <c r="DB35" s="1025"/>
      <c r="DC35" s="1026"/>
      <c r="DD35" s="1026"/>
      <c r="DE35" s="1026"/>
      <c r="DF35" s="1027"/>
      <c r="DG35" s="1025"/>
      <c r="DH35" s="1026"/>
      <c r="DI35" s="1026"/>
      <c r="DJ35" s="1026"/>
      <c r="DK35" s="1027"/>
      <c r="DL35" s="1025"/>
      <c r="DM35" s="1026"/>
      <c r="DN35" s="1026"/>
      <c r="DO35" s="1026"/>
      <c r="DP35" s="1027"/>
      <c r="DQ35" s="1025"/>
      <c r="DR35" s="1026"/>
      <c r="DS35" s="1026"/>
      <c r="DT35" s="1026"/>
      <c r="DU35" s="1027"/>
      <c r="DV35" s="1028"/>
      <c r="DW35" s="1029"/>
      <c r="DX35" s="1029"/>
      <c r="DY35" s="1029"/>
      <c r="DZ35" s="1030"/>
      <c r="EA35" s="230"/>
    </row>
    <row r="36" spans="1:131" ht="26.25" customHeight="1" x14ac:dyDescent="0.15">
      <c r="A36" s="242">
        <v>9</v>
      </c>
      <c r="B36" s="1066"/>
      <c r="C36" s="1067"/>
      <c r="D36" s="1067"/>
      <c r="E36" s="1067"/>
      <c r="F36" s="1067"/>
      <c r="G36" s="1067"/>
      <c r="H36" s="1067"/>
      <c r="I36" s="1067"/>
      <c r="J36" s="1067"/>
      <c r="K36" s="1067"/>
      <c r="L36" s="1067"/>
      <c r="M36" s="1067"/>
      <c r="N36" s="1067"/>
      <c r="O36" s="1067"/>
      <c r="P36" s="1068"/>
      <c r="Q36" s="1074"/>
      <c r="R36" s="1075"/>
      <c r="S36" s="1075"/>
      <c r="T36" s="1075"/>
      <c r="U36" s="1075"/>
      <c r="V36" s="1075"/>
      <c r="W36" s="1075"/>
      <c r="X36" s="1075"/>
      <c r="Y36" s="1075"/>
      <c r="Z36" s="1075"/>
      <c r="AA36" s="1075"/>
      <c r="AB36" s="1075"/>
      <c r="AC36" s="1075"/>
      <c r="AD36" s="1075"/>
      <c r="AE36" s="1076"/>
      <c r="AF36" s="1071"/>
      <c r="AG36" s="1072"/>
      <c r="AH36" s="1072"/>
      <c r="AI36" s="1072"/>
      <c r="AJ36" s="1073"/>
      <c r="AK36" s="1016"/>
      <c r="AL36" s="1007"/>
      <c r="AM36" s="1007"/>
      <c r="AN36" s="1007"/>
      <c r="AO36" s="1007"/>
      <c r="AP36" s="1007"/>
      <c r="AQ36" s="1007"/>
      <c r="AR36" s="1007"/>
      <c r="AS36" s="1007"/>
      <c r="AT36" s="1007"/>
      <c r="AU36" s="1007"/>
      <c r="AV36" s="1007"/>
      <c r="AW36" s="1007"/>
      <c r="AX36" s="1007"/>
      <c r="AY36" s="1007"/>
      <c r="AZ36" s="1077"/>
      <c r="BA36" s="1077"/>
      <c r="BB36" s="1077"/>
      <c r="BC36" s="1077"/>
      <c r="BD36" s="1077"/>
      <c r="BE36" s="1008"/>
      <c r="BF36" s="1008"/>
      <c r="BG36" s="1008"/>
      <c r="BH36" s="1008"/>
      <c r="BI36" s="1009"/>
      <c r="BJ36" s="232"/>
      <c r="BK36" s="232"/>
      <c r="BL36" s="232"/>
      <c r="BM36" s="232"/>
      <c r="BN36" s="232"/>
      <c r="BO36" s="241"/>
      <c r="BP36" s="241"/>
      <c r="BQ36" s="238">
        <v>30</v>
      </c>
      <c r="BR36" s="239"/>
      <c r="BS36" s="1028"/>
      <c r="BT36" s="1029"/>
      <c r="BU36" s="1029"/>
      <c r="BV36" s="1029"/>
      <c r="BW36" s="1029"/>
      <c r="BX36" s="1029"/>
      <c r="BY36" s="1029"/>
      <c r="BZ36" s="1029"/>
      <c r="CA36" s="1029"/>
      <c r="CB36" s="1029"/>
      <c r="CC36" s="1029"/>
      <c r="CD36" s="1029"/>
      <c r="CE36" s="1029"/>
      <c r="CF36" s="1029"/>
      <c r="CG36" s="1050"/>
      <c r="CH36" s="1025"/>
      <c r="CI36" s="1026"/>
      <c r="CJ36" s="1026"/>
      <c r="CK36" s="1026"/>
      <c r="CL36" s="1027"/>
      <c r="CM36" s="1025"/>
      <c r="CN36" s="1026"/>
      <c r="CO36" s="1026"/>
      <c r="CP36" s="1026"/>
      <c r="CQ36" s="1027"/>
      <c r="CR36" s="1025"/>
      <c r="CS36" s="1026"/>
      <c r="CT36" s="1026"/>
      <c r="CU36" s="1026"/>
      <c r="CV36" s="1027"/>
      <c r="CW36" s="1025"/>
      <c r="CX36" s="1026"/>
      <c r="CY36" s="1026"/>
      <c r="CZ36" s="1026"/>
      <c r="DA36" s="1027"/>
      <c r="DB36" s="1025"/>
      <c r="DC36" s="1026"/>
      <c r="DD36" s="1026"/>
      <c r="DE36" s="1026"/>
      <c r="DF36" s="1027"/>
      <c r="DG36" s="1025"/>
      <c r="DH36" s="1026"/>
      <c r="DI36" s="1026"/>
      <c r="DJ36" s="1026"/>
      <c r="DK36" s="1027"/>
      <c r="DL36" s="1025"/>
      <c r="DM36" s="1026"/>
      <c r="DN36" s="1026"/>
      <c r="DO36" s="1026"/>
      <c r="DP36" s="1027"/>
      <c r="DQ36" s="1025"/>
      <c r="DR36" s="1026"/>
      <c r="DS36" s="1026"/>
      <c r="DT36" s="1026"/>
      <c r="DU36" s="1027"/>
      <c r="DV36" s="1028"/>
      <c r="DW36" s="1029"/>
      <c r="DX36" s="1029"/>
      <c r="DY36" s="1029"/>
      <c r="DZ36" s="1030"/>
      <c r="EA36" s="230"/>
    </row>
    <row r="37" spans="1:131" ht="26.25" customHeight="1" x14ac:dyDescent="0.15">
      <c r="A37" s="242">
        <v>10</v>
      </c>
      <c r="B37" s="1066"/>
      <c r="C37" s="1067"/>
      <c r="D37" s="1067"/>
      <c r="E37" s="1067"/>
      <c r="F37" s="1067"/>
      <c r="G37" s="1067"/>
      <c r="H37" s="1067"/>
      <c r="I37" s="1067"/>
      <c r="J37" s="1067"/>
      <c r="K37" s="1067"/>
      <c r="L37" s="1067"/>
      <c r="M37" s="1067"/>
      <c r="N37" s="1067"/>
      <c r="O37" s="1067"/>
      <c r="P37" s="1068"/>
      <c r="Q37" s="1074"/>
      <c r="R37" s="1075"/>
      <c r="S37" s="1075"/>
      <c r="T37" s="1075"/>
      <c r="U37" s="1075"/>
      <c r="V37" s="1075"/>
      <c r="W37" s="1075"/>
      <c r="X37" s="1075"/>
      <c r="Y37" s="1075"/>
      <c r="Z37" s="1075"/>
      <c r="AA37" s="1075"/>
      <c r="AB37" s="1075"/>
      <c r="AC37" s="1075"/>
      <c r="AD37" s="1075"/>
      <c r="AE37" s="1076"/>
      <c r="AF37" s="1071"/>
      <c r="AG37" s="1072"/>
      <c r="AH37" s="1072"/>
      <c r="AI37" s="1072"/>
      <c r="AJ37" s="1073"/>
      <c r="AK37" s="1016"/>
      <c r="AL37" s="1007"/>
      <c r="AM37" s="1007"/>
      <c r="AN37" s="1007"/>
      <c r="AO37" s="1007"/>
      <c r="AP37" s="1007"/>
      <c r="AQ37" s="1007"/>
      <c r="AR37" s="1007"/>
      <c r="AS37" s="1007"/>
      <c r="AT37" s="1007"/>
      <c r="AU37" s="1007"/>
      <c r="AV37" s="1007"/>
      <c r="AW37" s="1007"/>
      <c r="AX37" s="1007"/>
      <c r="AY37" s="1007"/>
      <c r="AZ37" s="1077"/>
      <c r="BA37" s="1077"/>
      <c r="BB37" s="1077"/>
      <c r="BC37" s="1077"/>
      <c r="BD37" s="1077"/>
      <c r="BE37" s="1008"/>
      <c r="BF37" s="1008"/>
      <c r="BG37" s="1008"/>
      <c r="BH37" s="1008"/>
      <c r="BI37" s="1009"/>
      <c r="BJ37" s="232"/>
      <c r="BK37" s="232"/>
      <c r="BL37" s="232"/>
      <c r="BM37" s="232"/>
      <c r="BN37" s="232"/>
      <c r="BO37" s="241"/>
      <c r="BP37" s="241"/>
      <c r="BQ37" s="238">
        <v>31</v>
      </c>
      <c r="BR37" s="239"/>
      <c r="BS37" s="1028"/>
      <c r="BT37" s="1029"/>
      <c r="BU37" s="1029"/>
      <c r="BV37" s="1029"/>
      <c r="BW37" s="1029"/>
      <c r="BX37" s="1029"/>
      <c r="BY37" s="1029"/>
      <c r="BZ37" s="1029"/>
      <c r="CA37" s="1029"/>
      <c r="CB37" s="1029"/>
      <c r="CC37" s="1029"/>
      <c r="CD37" s="1029"/>
      <c r="CE37" s="1029"/>
      <c r="CF37" s="1029"/>
      <c r="CG37" s="1050"/>
      <c r="CH37" s="1025"/>
      <c r="CI37" s="1026"/>
      <c r="CJ37" s="1026"/>
      <c r="CK37" s="1026"/>
      <c r="CL37" s="1027"/>
      <c r="CM37" s="1025"/>
      <c r="CN37" s="1026"/>
      <c r="CO37" s="1026"/>
      <c r="CP37" s="1026"/>
      <c r="CQ37" s="1027"/>
      <c r="CR37" s="1025"/>
      <c r="CS37" s="1026"/>
      <c r="CT37" s="1026"/>
      <c r="CU37" s="1026"/>
      <c r="CV37" s="1027"/>
      <c r="CW37" s="1025"/>
      <c r="CX37" s="1026"/>
      <c r="CY37" s="1026"/>
      <c r="CZ37" s="1026"/>
      <c r="DA37" s="1027"/>
      <c r="DB37" s="1025"/>
      <c r="DC37" s="1026"/>
      <c r="DD37" s="1026"/>
      <c r="DE37" s="1026"/>
      <c r="DF37" s="1027"/>
      <c r="DG37" s="1025"/>
      <c r="DH37" s="1026"/>
      <c r="DI37" s="1026"/>
      <c r="DJ37" s="1026"/>
      <c r="DK37" s="1027"/>
      <c r="DL37" s="1025"/>
      <c r="DM37" s="1026"/>
      <c r="DN37" s="1026"/>
      <c r="DO37" s="1026"/>
      <c r="DP37" s="1027"/>
      <c r="DQ37" s="1025"/>
      <c r="DR37" s="1026"/>
      <c r="DS37" s="1026"/>
      <c r="DT37" s="1026"/>
      <c r="DU37" s="1027"/>
      <c r="DV37" s="1028"/>
      <c r="DW37" s="1029"/>
      <c r="DX37" s="1029"/>
      <c r="DY37" s="1029"/>
      <c r="DZ37" s="1030"/>
      <c r="EA37" s="230"/>
    </row>
    <row r="38" spans="1:131" ht="26.25" customHeight="1" x14ac:dyDescent="0.15">
      <c r="A38" s="242">
        <v>11</v>
      </c>
      <c r="B38" s="1066"/>
      <c r="C38" s="1067"/>
      <c r="D38" s="1067"/>
      <c r="E38" s="1067"/>
      <c r="F38" s="1067"/>
      <c r="G38" s="1067"/>
      <c r="H38" s="1067"/>
      <c r="I38" s="1067"/>
      <c r="J38" s="1067"/>
      <c r="K38" s="1067"/>
      <c r="L38" s="1067"/>
      <c r="M38" s="1067"/>
      <c r="N38" s="1067"/>
      <c r="O38" s="1067"/>
      <c r="P38" s="1068"/>
      <c r="Q38" s="1074"/>
      <c r="R38" s="1075"/>
      <c r="S38" s="1075"/>
      <c r="T38" s="1075"/>
      <c r="U38" s="1075"/>
      <c r="V38" s="1075"/>
      <c r="W38" s="1075"/>
      <c r="X38" s="1075"/>
      <c r="Y38" s="1075"/>
      <c r="Z38" s="1075"/>
      <c r="AA38" s="1075"/>
      <c r="AB38" s="1075"/>
      <c r="AC38" s="1075"/>
      <c r="AD38" s="1075"/>
      <c r="AE38" s="1076"/>
      <c r="AF38" s="1071"/>
      <c r="AG38" s="1072"/>
      <c r="AH38" s="1072"/>
      <c r="AI38" s="1072"/>
      <c r="AJ38" s="1073"/>
      <c r="AK38" s="1016"/>
      <c r="AL38" s="1007"/>
      <c r="AM38" s="1007"/>
      <c r="AN38" s="1007"/>
      <c r="AO38" s="1007"/>
      <c r="AP38" s="1007"/>
      <c r="AQ38" s="1007"/>
      <c r="AR38" s="1007"/>
      <c r="AS38" s="1007"/>
      <c r="AT38" s="1007"/>
      <c r="AU38" s="1007"/>
      <c r="AV38" s="1007"/>
      <c r="AW38" s="1007"/>
      <c r="AX38" s="1007"/>
      <c r="AY38" s="1007"/>
      <c r="AZ38" s="1077"/>
      <c r="BA38" s="1077"/>
      <c r="BB38" s="1077"/>
      <c r="BC38" s="1077"/>
      <c r="BD38" s="1077"/>
      <c r="BE38" s="1008"/>
      <c r="BF38" s="1008"/>
      <c r="BG38" s="1008"/>
      <c r="BH38" s="1008"/>
      <c r="BI38" s="1009"/>
      <c r="BJ38" s="232"/>
      <c r="BK38" s="232"/>
      <c r="BL38" s="232"/>
      <c r="BM38" s="232"/>
      <c r="BN38" s="232"/>
      <c r="BO38" s="241"/>
      <c r="BP38" s="241"/>
      <c r="BQ38" s="238">
        <v>32</v>
      </c>
      <c r="BR38" s="239"/>
      <c r="BS38" s="1028"/>
      <c r="BT38" s="1029"/>
      <c r="BU38" s="1029"/>
      <c r="BV38" s="1029"/>
      <c r="BW38" s="1029"/>
      <c r="BX38" s="1029"/>
      <c r="BY38" s="1029"/>
      <c r="BZ38" s="1029"/>
      <c r="CA38" s="1029"/>
      <c r="CB38" s="1029"/>
      <c r="CC38" s="1029"/>
      <c r="CD38" s="1029"/>
      <c r="CE38" s="1029"/>
      <c r="CF38" s="1029"/>
      <c r="CG38" s="1050"/>
      <c r="CH38" s="1025"/>
      <c r="CI38" s="1026"/>
      <c r="CJ38" s="1026"/>
      <c r="CK38" s="1026"/>
      <c r="CL38" s="1027"/>
      <c r="CM38" s="1025"/>
      <c r="CN38" s="1026"/>
      <c r="CO38" s="1026"/>
      <c r="CP38" s="1026"/>
      <c r="CQ38" s="1027"/>
      <c r="CR38" s="1025"/>
      <c r="CS38" s="1026"/>
      <c r="CT38" s="1026"/>
      <c r="CU38" s="1026"/>
      <c r="CV38" s="1027"/>
      <c r="CW38" s="1025"/>
      <c r="CX38" s="1026"/>
      <c r="CY38" s="1026"/>
      <c r="CZ38" s="1026"/>
      <c r="DA38" s="1027"/>
      <c r="DB38" s="1025"/>
      <c r="DC38" s="1026"/>
      <c r="DD38" s="1026"/>
      <c r="DE38" s="1026"/>
      <c r="DF38" s="1027"/>
      <c r="DG38" s="1025"/>
      <c r="DH38" s="1026"/>
      <c r="DI38" s="1026"/>
      <c r="DJ38" s="1026"/>
      <c r="DK38" s="1027"/>
      <c r="DL38" s="1025"/>
      <c r="DM38" s="1026"/>
      <c r="DN38" s="1026"/>
      <c r="DO38" s="1026"/>
      <c r="DP38" s="1027"/>
      <c r="DQ38" s="1025"/>
      <c r="DR38" s="1026"/>
      <c r="DS38" s="1026"/>
      <c r="DT38" s="1026"/>
      <c r="DU38" s="1027"/>
      <c r="DV38" s="1028"/>
      <c r="DW38" s="1029"/>
      <c r="DX38" s="1029"/>
      <c r="DY38" s="1029"/>
      <c r="DZ38" s="1030"/>
      <c r="EA38" s="230"/>
    </row>
    <row r="39" spans="1:131" ht="26.25" customHeight="1" x14ac:dyDescent="0.15">
      <c r="A39" s="242">
        <v>12</v>
      </c>
      <c r="B39" s="1066"/>
      <c r="C39" s="1067"/>
      <c r="D39" s="1067"/>
      <c r="E39" s="1067"/>
      <c r="F39" s="1067"/>
      <c r="G39" s="1067"/>
      <c r="H39" s="1067"/>
      <c r="I39" s="1067"/>
      <c r="J39" s="1067"/>
      <c r="K39" s="1067"/>
      <c r="L39" s="1067"/>
      <c r="M39" s="1067"/>
      <c r="N39" s="1067"/>
      <c r="O39" s="1067"/>
      <c r="P39" s="1068"/>
      <c r="Q39" s="1074"/>
      <c r="R39" s="1075"/>
      <c r="S39" s="1075"/>
      <c r="T39" s="1075"/>
      <c r="U39" s="1075"/>
      <c r="V39" s="1075"/>
      <c r="W39" s="1075"/>
      <c r="X39" s="1075"/>
      <c r="Y39" s="1075"/>
      <c r="Z39" s="1075"/>
      <c r="AA39" s="1075"/>
      <c r="AB39" s="1075"/>
      <c r="AC39" s="1075"/>
      <c r="AD39" s="1075"/>
      <c r="AE39" s="1076"/>
      <c r="AF39" s="1071"/>
      <c r="AG39" s="1072"/>
      <c r="AH39" s="1072"/>
      <c r="AI39" s="1072"/>
      <c r="AJ39" s="1073"/>
      <c r="AK39" s="1016"/>
      <c r="AL39" s="1007"/>
      <c r="AM39" s="1007"/>
      <c r="AN39" s="1007"/>
      <c r="AO39" s="1007"/>
      <c r="AP39" s="1007"/>
      <c r="AQ39" s="1007"/>
      <c r="AR39" s="1007"/>
      <c r="AS39" s="1007"/>
      <c r="AT39" s="1007"/>
      <c r="AU39" s="1007"/>
      <c r="AV39" s="1007"/>
      <c r="AW39" s="1007"/>
      <c r="AX39" s="1007"/>
      <c r="AY39" s="1007"/>
      <c r="AZ39" s="1077"/>
      <c r="BA39" s="1077"/>
      <c r="BB39" s="1077"/>
      <c r="BC39" s="1077"/>
      <c r="BD39" s="1077"/>
      <c r="BE39" s="1008"/>
      <c r="BF39" s="1008"/>
      <c r="BG39" s="1008"/>
      <c r="BH39" s="1008"/>
      <c r="BI39" s="1009"/>
      <c r="BJ39" s="232"/>
      <c r="BK39" s="232"/>
      <c r="BL39" s="232"/>
      <c r="BM39" s="232"/>
      <c r="BN39" s="232"/>
      <c r="BO39" s="241"/>
      <c r="BP39" s="241"/>
      <c r="BQ39" s="238">
        <v>33</v>
      </c>
      <c r="BR39" s="239"/>
      <c r="BS39" s="1028"/>
      <c r="BT39" s="1029"/>
      <c r="BU39" s="1029"/>
      <c r="BV39" s="1029"/>
      <c r="BW39" s="1029"/>
      <c r="BX39" s="1029"/>
      <c r="BY39" s="1029"/>
      <c r="BZ39" s="1029"/>
      <c r="CA39" s="1029"/>
      <c r="CB39" s="1029"/>
      <c r="CC39" s="1029"/>
      <c r="CD39" s="1029"/>
      <c r="CE39" s="1029"/>
      <c r="CF39" s="1029"/>
      <c r="CG39" s="1050"/>
      <c r="CH39" s="1025"/>
      <c r="CI39" s="1026"/>
      <c r="CJ39" s="1026"/>
      <c r="CK39" s="1026"/>
      <c r="CL39" s="1027"/>
      <c r="CM39" s="1025"/>
      <c r="CN39" s="1026"/>
      <c r="CO39" s="1026"/>
      <c r="CP39" s="1026"/>
      <c r="CQ39" s="1027"/>
      <c r="CR39" s="1025"/>
      <c r="CS39" s="1026"/>
      <c r="CT39" s="1026"/>
      <c r="CU39" s="1026"/>
      <c r="CV39" s="1027"/>
      <c r="CW39" s="1025"/>
      <c r="CX39" s="1026"/>
      <c r="CY39" s="1026"/>
      <c r="CZ39" s="1026"/>
      <c r="DA39" s="1027"/>
      <c r="DB39" s="1025"/>
      <c r="DC39" s="1026"/>
      <c r="DD39" s="1026"/>
      <c r="DE39" s="1026"/>
      <c r="DF39" s="1027"/>
      <c r="DG39" s="1025"/>
      <c r="DH39" s="1026"/>
      <c r="DI39" s="1026"/>
      <c r="DJ39" s="1026"/>
      <c r="DK39" s="1027"/>
      <c r="DL39" s="1025"/>
      <c r="DM39" s="1026"/>
      <c r="DN39" s="1026"/>
      <c r="DO39" s="1026"/>
      <c r="DP39" s="1027"/>
      <c r="DQ39" s="1025"/>
      <c r="DR39" s="1026"/>
      <c r="DS39" s="1026"/>
      <c r="DT39" s="1026"/>
      <c r="DU39" s="1027"/>
      <c r="DV39" s="1028"/>
      <c r="DW39" s="1029"/>
      <c r="DX39" s="1029"/>
      <c r="DY39" s="1029"/>
      <c r="DZ39" s="1030"/>
      <c r="EA39" s="230"/>
    </row>
    <row r="40" spans="1:131" ht="26.25" customHeight="1" x14ac:dyDescent="0.15">
      <c r="A40" s="238">
        <v>13</v>
      </c>
      <c r="B40" s="1066"/>
      <c r="C40" s="1067"/>
      <c r="D40" s="1067"/>
      <c r="E40" s="1067"/>
      <c r="F40" s="1067"/>
      <c r="G40" s="1067"/>
      <c r="H40" s="1067"/>
      <c r="I40" s="1067"/>
      <c r="J40" s="1067"/>
      <c r="K40" s="1067"/>
      <c r="L40" s="1067"/>
      <c r="M40" s="1067"/>
      <c r="N40" s="1067"/>
      <c r="O40" s="1067"/>
      <c r="P40" s="1068"/>
      <c r="Q40" s="1074"/>
      <c r="R40" s="1075"/>
      <c r="S40" s="1075"/>
      <c r="T40" s="1075"/>
      <c r="U40" s="1075"/>
      <c r="V40" s="1075"/>
      <c r="W40" s="1075"/>
      <c r="X40" s="1075"/>
      <c r="Y40" s="1075"/>
      <c r="Z40" s="1075"/>
      <c r="AA40" s="1075"/>
      <c r="AB40" s="1075"/>
      <c r="AC40" s="1075"/>
      <c r="AD40" s="1075"/>
      <c r="AE40" s="1076"/>
      <c r="AF40" s="1071"/>
      <c r="AG40" s="1072"/>
      <c r="AH40" s="1072"/>
      <c r="AI40" s="1072"/>
      <c r="AJ40" s="1073"/>
      <c r="AK40" s="1016"/>
      <c r="AL40" s="1007"/>
      <c r="AM40" s="1007"/>
      <c r="AN40" s="1007"/>
      <c r="AO40" s="1007"/>
      <c r="AP40" s="1007"/>
      <c r="AQ40" s="1007"/>
      <c r="AR40" s="1007"/>
      <c r="AS40" s="1007"/>
      <c r="AT40" s="1007"/>
      <c r="AU40" s="1007"/>
      <c r="AV40" s="1007"/>
      <c r="AW40" s="1007"/>
      <c r="AX40" s="1007"/>
      <c r="AY40" s="1007"/>
      <c r="AZ40" s="1077"/>
      <c r="BA40" s="1077"/>
      <c r="BB40" s="1077"/>
      <c r="BC40" s="1077"/>
      <c r="BD40" s="1077"/>
      <c r="BE40" s="1008"/>
      <c r="BF40" s="1008"/>
      <c r="BG40" s="1008"/>
      <c r="BH40" s="1008"/>
      <c r="BI40" s="1009"/>
      <c r="BJ40" s="232"/>
      <c r="BK40" s="232"/>
      <c r="BL40" s="232"/>
      <c r="BM40" s="232"/>
      <c r="BN40" s="232"/>
      <c r="BO40" s="241"/>
      <c r="BP40" s="241"/>
      <c r="BQ40" s="238">
        <v>34</v>
      </c>
      <c r="BR40" s="239"/>
      <c r="BS40" s="1028"/>
      <c r="BT40" s="1029"/>
      <c r="BU40" s="1029"/>
      <c r="BV40" s="1029"/>
      <c r="BW40" s="1029"/>
      <c r="BX40" s="1029"/>
      <c r="BY40" s="1029"/>
      <c r="BZ40" s="1029"/>
      <c r="CA40" s="1029"/>
      <c r="CB40" s="1029"/>
      <c r="CC40" s="1029"/>
      <c r="CD40" s="1029"/>
      <c r="CE40" s="1029"/>
      <c r="CF40" s="1029"/>
      <c r="CG40" s="1050"/>
      <c r="CH40" s="1025"/>
      <c r="CI40" s="1026"/>
      <c r="CJ40" s="1026"/>
      <c r="CK40" s="1026"/>
      <c r="CL40" s="1027"/>
      <c r="CM40" s="1025"/>
      <c r="CN40" s="1026"/>
      <c r="CO40" s="1026"/>
      <c r="CP40" s="1026"/>
      <c r="CQ40" s="1027"/>
      <c r="CR40" s="1025"/>
      <c r="CS40" s="1026"/>
      <c r="CT40" s="1026"/>
      <c r="CU40" s="1026"/>
      <c r="CV40" s="1027"/>
      <c r="CW40" s="1025"/>
      <c r="CX40" s="1026"/>
      <c r="CY40" s="1026"/>
      <c r="CZ40" s="1026"/>
      <c r="DA40" s="1027"/>
      <c r="DB40" s="1025"/>
      <c r="DC40" s="1026"/>
      <c r="DD40" s="1026"/>
      <c r="DE40" s="1026"/>
      <c r="DF40" s="1027"/>
      <c r="DG40" s="1025"/>
      <c r="DH40" s="1026"/>
      <c r="DI40" s="1026"/>
      <c r="DJ40" s="1026"/>
      <c r="DK40" s="1027"/>
      <c r="DL40" s="1025"/>
      <c r="DM40" s="1026"/>
      <c r="DN40" s="1026"/>
      <c r="DO40" s="1026"/>
      <c r="DP40" s="1027"/>
      <c r="DQ40" s="1025"/>
      <c r="DR40" s="1026"/>
      <c r="DS40" s="1026"/>
      <c r="DT40" s="1026"/>
      <c r="DU40" s="1027"/>
      <c r="DV40" s="1028"/>
      <c r="DW40" s="1029"/>
      <c r="DX40" s="1029"/>
      <c r="DY40" s="1029"/>
      <c r="DZ40" s="1030"/>
      <c r="EA40" s="230"/>
    </row>
    <row r="41" spans="1:131" ht="26.25" customHeight="1" x14ac:dyDescent="0.15">
      <c r="A41" s="238">
        <v>14</v>
      </c>
      <c r="B41" s="1066"/>
      <c r="C41" s="1067"/>
      <c r="D41" s="1067"/>
      <c r="E41" s="1067"/>
      <c r="F41" s="1067"/>
      <c r="G41" s="1067"/>
      <c r="H41" s="1067"/>
      <c r="I41" s="1067"/>
      <c r="J41" s="1067"/>
      <c r="K41" s="1067"/>
      <c r="L41" s="1067"/>
      <c r="M41" s="1067"/>
      <c r="N41" s="1067"/>
      <c r="O41" s="1067"/>
      <c r="P41" s="1068"/>
      <c r="Q41" s="1074"/>
      <c r="R41" s="1075"/>
      <c r="S41" s="1075"/>
      <c r="T41" s="1075"/>
      <c r="U41" s="1075"/>
      <c r="V41" s="1075"/>
      <c r="W41" s="1075"/>
      <c r="X41" s="1075"/>
      <c r="Y41" s="1075"/>
      <c r="Z41" s="1075"/>
      <c r="AA41" s="1075"/>
      <c r="AB41" s="1075"/>
      <c r="AC41" s="1075"/>
      <c r="AD41" s="1075"/>
      <c r="AE41" s="1076"/>
      <c r="AF41" s="1071"/>
      <c r="AG41" s="1072"/>
      <c r="AH41" s="1072"/>
      <c r="AI41" s="1072"/>
      <c r="AJ41" s="1073"/>
      <c r="AK41" s="1016"/>
      <c r="AL41" s="1007"/>
      <c r="AM41" s="1007"/>
      <c r="AN41" s="1007"/>
      <c r="AO41" s="1007"/>
      <c r="AP41" s="1007"/>
      <c r="AQ41" s="1007"/>
      <c r="AR41" s="1007"/>
      <c r="AS41" s="1007"/>
      <c r="AT41" s="1007"/>
      <c r="AU41" s="1007"/>
      <c r="AV41" s="1007"/>
      <c r="AW41" s="1007"/>
      <c r="AX41" s="1007"/>
      <c r="AY41" s="1007"/>
      <c r="AZ41" s="1077"/>
      <c r="BA41" s="1077"/>
      <c r="BB41" s="1077"/>
      <c r="BC41" s="1077"/>
      <c r="BD41" s="1077"/>
      <c r="BE41" s="1008"/>
      <c r="BF41" s="1008"/>
      <c r="BG41" s="1008"/>
      <c r="BH41" s="1008"/>
      <c r="BI41" s="1009"/>
      <c r="BJ41" s="232"/>
      <c r="BK41" s="232"/>
      <c r="BL41" s="232"/>
      <c r="BM41" s="232"/>
      <c r="BN41" s="232"/>
      <c r="BO41" s="241"/>
      <c r="BP41" s="241"/>
      <c r="BQ41" s="238">
        <v>35</v>
      </c>
      <c r="BR41" s="239"/>
      <c r="BS41" s="1028"/>
      <c r="BT41" s="1029"/>
      <c r="BU41" s="1029"/>
      <c r="BV41" s="1029"/>
      <c r="BW41" s="1029"/>
      <c r="BX41" s="1029"/>
      <c r="BY41" s="1029"/>
      <c r="BZ41" s="1029"/>
      <c r="CA41" s="1029"/>
      <c r="CB41" s="1029"/>
      <c r="CC41" s="1029"/>
      <c r="CD41" s="1029"/>
      <c r="CE41" s="1029"/>
      <c r="CF41" s="1029"/>
      <c r="CG41" s="1050"/>
      <c r="CH41" s="1025"/>
      <c r="CI41" s="1026"/>
      <c r="CJ41" s="1026"/>
      <c r="CK41" s="1026"/>
      <c r="CL41" s="1027"/>
      <c r="CM41" s="1025"/>
      <c r="CN41" s="1026"/>
      <c r="CO41" s="1026"/>
      <c r="CP41" s="1026"/>
      <c r="CQ41" s="1027"/>
      <c r="CR41" s="1025"/>
      <c r="CS41" s="1026"/>
      <c r="CT41" s="1026"/>
      <c r="CU41" s="1026"/>
      <c r="CV41" s="1027"/>
      <c r="CW41" s="1025"/>
      <c r="CX41" s="1026"/>
      <c r="CY41" s="1026"/>
      <c r="CZ41" s="1026"/>
      <c r="DA41" s="1027"/>
      <c r="DB41" s="1025"/>
      <c r="DC41" s="1026"/>
      <c r="DD41" s="1026"/>
      <c r="DE41" s="1026"/>
      <c r="DF41" s="1027"/>
      <c r="DG41" s="1025"/>
      <c r="DH41" s="1026"/>
      <c r="DI41" s="1026"/>
      <c r="DJ41" s="1026"/>
      <c r="DK41" s="1027"/>
      <c r="DL41" s="1025"/>
      <c r="DM41" s="1026"/>
      <c r="DN41" s="1026"/>
      <c r="DO41" s="1026"/>
      <c r="DP41" s="1027"/>
      <c r="DQ41" s="1025"/>
      <c r="DR41" s="1026"/>
      <c r="DS41" s="1026"/>
      <c r="DT41" s="1026"/>
      <c r="DU41" s="1027"/>
      <c r="DV41" s="1028"/>
      <c r="DW41" s="1029"/>
      <c r="DX41" s="1029"/>
      <c r="DY41" s="1029"/>
      <c r="DZ41" s="1030"/>
      <c r="EA41" s="230"/>
    </row>
    <row r="42" spans="1:131" ht="26.25" customHeight="1" x14ac:dyDescent="0.15">
      <c r="A42" s="238">
        <v>15</v>
      </c>
      <c r="B42" s="1066"/>
      <c r="C42" s="1067"/>
      <c r="D42" s="1067"/>
      <c r="E42" s="1067"/>
      <c r="F42" s="1067"/>
      <c r="G42" s="1067"/>
      <c r="H42" s="1067"/>
      <c r="I42" s="1067"/>
      <c r="J42" s="1067"/>
      <c r="K42" s="1067"/>
      <c r="L42" s="1067"/>
      <c r="M42" s="1067"/>
      <c r="N42" s="1067"/>
      <c r="O42" s="1067"/>
      <c r="P42" s="1068"/>
      <c r="Q42" s="1074"/>
      <c r="R42" s="1075"/>
      <c r="S42" s="1075"/>
      <c r="T42" s="1075"/>
      <c r="U42" s="1075"/>
      <c r="V42" s="1075"/>
      <c r="W42" s="1075"/>
      <c r="X42" s="1075"/>
      <c r="Y42" s="1075"/>
      <c r="Z42" s="1075"/>
      <c r="AA42" s="1075"/>
      <c r="AB42" s="1075"/>
      <c r="AC42" s="1075"/>
      <c r="AD42" s="1075"/>
      <c r="AE42" s="1076"/>
      <c r="AF42" s="1071"/>
      <c r="AG42" s="1072"/>
      <c r="AH42" s="1072"/>
      <c r="AI42" s="1072"/>
      <c r="AJ42" s="1073"/>
      <c r="AK42" s="1016"/>
      <c r="AL42" s="1007"/>
      <c r="AM42" s="1007"/>
      <c r="AN42" s="1007"/>
      <c r="AO42" s="1007"/>
      <c r="AP42" s="1007"/>
      <c r="AQ42" s="1007"/>
      <c r="AR42" s="1007"/>
      <c r="AS42" s="1007"/>
      <c r="AT42" s="1007"/>
      <c r="AU42" s="1007"/>
      <c r="AV42" s="1007"/>
      <c r="AW42" s="1007"/>
      <c r="AX42" s="1007"/>
      <c r="AY42" s="1007"/>
      <c r="AZ42" s="1077"/>
      <c r="BA42" s="1077"/>
      <c r="BB42" s="1077"/>
      <c r="BC42" s="1077"/>
      <c r="BD42" s="1077"/>
      <c r="BE42" s="1008"/>
      <c r="BF42" s="1008"/>
      <c r="BG42" s="1008"/>
      <c r="BH42" s="1008"/>
      <c r="BI42" s="1009"/>
      <c r="BJ42" s="232"/>
      <c r="BK42" s="232"/>
      <c r="BL42" s="232"/>
      <c r="BM42" s="232"/>
      <c r="BN42" s="232"/>
      <c r="BO42" s="241"/>
      <c r="BP42" s="241"/>
      <c r="BQ42" s="238">
        <v>36</v>
      </c>
      <c r="BR42" s="239"/>
      <c r="BS42" s="1028"/>
      <c r="BT42" s="1029"/>
      <c r="BU42" s="1029"/>
      <c r="BV42" s="1029"/>
      <c r="BW42" s="1029"/>
      <c r="BX42" s="1029"/>
      <c r="BY42" s="1029"/>
      <c r="BZ42" s="1029"/>
      <c r="CA42" s="1029"/>
      <c r="CB42" s="1029"/>
      <c r="CC42" s="1029"/>
      <c r="CD42" s="1029"/>
      <c r="CE42" s="1029"/>
      <c r="CF42" s="1029"/>
      <c r="CG42" s="1050"/>
      <c r="CH42" s="1025"/>
      <c r="CI42" s="1026"/>
      <c r="CJ42" s="1026"/>
      <c r="CK42" s="1026"/>
      <c r="CL42" s="1027"/>
      <c r="CM42" s="1025"/>
      <c r="CN42" s="1026"/>
      <c r="CO42" s="1026"/>
      <c r="CP42" s="1026"/>
      <c r="CQ42" s="1027"/>
      <c r="CR42" s="1025"/>
      <c r="CS42" s="1026"/>
      <c r="CT42" s="1026"/>
      <c r="CU42" s="1026"/>
      <c r="CV42" s="1027"/>
      <c r="CW42" s="1025"/>
      <c r="CX42" s="1026"/>
      <c r="CY42" s="1026"/>
      <c r="CZ42" s="1026"/>
      <c r="DA42" s="1027"/>
      <c r="DB42" s="1025"/>
      <c r="DC42" s="1026"/>
      <c r="DD42" s="1026"/>
      <c r="DE42" s="1026"/>
      <c r="DF42" s="1027"/>
      <c r="DG42" s="1025"/>
      <c r="DH42" s="1026"/>
      <c r="DI42" s="1026"/>
      <c r="DJ42" s="1026"/>
      <c r="DK42" s="1027"/>
      <c r="DL42" s="1025"/>
      <c r="DM42" s="1026"/>
      <c r="DN42" s="1026"/>
      <c r="DO42" s="1026"/>
      <c r="DP42" s="1027"/>
      <c r="DQ42" s="1025"/>
      <c r="DR42" s="1026"/>
      <c r="DS42" s="1026"/>
      <c r="DT42" s="1026"/>
      <c r="DU42" s="1027"/>
      <c r="DV42" s="1028"/>
      <c r="DW42" s="1029"/>
      <c r="DX42" s="1029"/>
      <c r="DY42" s="1029"/>
      <c r="DZ42" s="1030"/>
      <c r="EA42" s="230"/>
    </row>
    <row r="43" spans="1:131" ht="26.25" customHeight="1" x14ac:dyDescent="0.15">
      <c r="A43" s="238">
        <v>16</v>
      </c>
      <c r="B43" s="1066"/>
      <c r="C43" s="1067"/>
      <c r="D43" s="1067"/>
      <c r="E43" s="1067"/>
      <c r="F43" s="1067"/>
      <c r="G43" s="1067"/>
      <c r="H43" s="1067"/>
      <c r="I43" s="1067"/>
      <c r="J43" s="1067"/>
      <c r="K43" s="1067"/>
      <c r="L43" s="1067"/>
      <c r="M43" s="1067"/>
      <c r="N43" s="1067"/>
      <c r="O43" s="1067"/>
      <c r="P43" s="1068"/>
      <c r="Q43" s="1074"/>
      <c r="R43" s="1075"/>
      <c r="S43" s="1075"/>
      <c r="T43" s="1075"/>
      <c r="U43" s="1075"/>
      <c r="V43" s="1075"/>
      <c r="W43" s="1075"/>
      <c r="X43" s="1075"/>
      <c r="Y43" s="1075"/>
      <c r="Z43" s="1075"/>
      <c r="AA43" s="1075"/>
      <c r="AB43" s="1075"/>
      <c r="AC43" s="1075"/>
      <c r="AD43" s="1075"/>
      <c r="AE43" s="1076"/>
      <c r="AF43" s="1071"/>
      <c r="AG43" s="1072"/>
      <c r="AH43" s="1072"/>
      <c r="AI43" s="1072"/>
      <c r="AJ43" s="1073"/>
      <c r="AK43" s="1016"/>
      <c r="AL43" s="1007"/>
      <c r="AM43" s="1007"/>
      <c r="AN43" s="1007"/>
      <c r="AO43" s="1007"/>
      <c r="AP43" s="1007"/>
      <c r="AQ43" s="1007"/>
      <c r="AR43" s="1007"/>
      <c r="AS43" s="1007"/>
      <c r="AT43" s="1007"/>
      <c r="AU43" s="1007"/>
      <c r="AV43" s="1007"/>
      <c r="AW43" s="1007"/>
      <c r="AX43" s="1007"/>
      <c r="AY43" s="1007"/>
      <c r="AZ43" s="1077"/>
      <c r="BA43" s="1077"/>
      <c r="BB43" s="1077"/>
      <c r="BC43" s="1077"/>
      <c r="BD43" s="1077"/>
      <c r="BE43" s="1008"/>
      <c r="BF43" s="1008"/>
      <c r="BG43" s="1008"/>
      <c r="BH43" s="1008"/>
      <c r="BI43" s="1009"/>
      <c r="BJ43" s="232"/>
      <c r="BK43" s="232"/>
      <c r="BL43" s="232"/>
      <c r="BM43" s="232"/>
      <c r="BN43" s="232"/>
      <c r="BO43" s="241"/>
      <c r="BP43" s="241"/>
      <c r="BQ43" s="238">
        <v>37</v>
      </c>
      <c r="BR43" s="239"/>
      <c r="BS43" s="1028"/>
      <c r="BT43" s="1029"/>
      <c r="BU43" s="1029"/>
      <c r="BV43" s="1029"/>
      <c r="BW43" s="1029"/>
      <c r="BX43" s="1029"/>
      <c r="BY43" s="1029"/>
      <c r="BZ43" s="1029"/>
      <c r="CA43" s="1029"/>
      <c r="CB43" s="1029"/>
      <c r="CC43" s="1029"/>
      <c r="CD43" s="1029"/>
      <c r="CE43" s="1029"/>
      <c r="CF43" s="1029"/>
      <c r="CG43" s="1050"/>
      <c r="CH43" s="1025"/>
      <c r="CI43" s="1026"/>
      <c r="CJ43" s="1026"/>
      <c r="CK43" s="1026"/>
      <c r="CL43" s="1027"/>
      <c r="CM43" s="1025"/>
      <c r="CN43" s="1026"/>
      <c r="CO43" s="1026"/>
      <c r="CP43" s="1026"/>
      <c r="CQ43" s="1027"/>
      <c r="CR43" s="1025"/>
      <c r="CS43" s="1026"/>
      <c r="CT43" s="1026"/>
      <c r="CU43" s="1026"/>
      <c r="CV43" s="1027"/>
      <c r="CW43" s="1025"/>
      <c r="CX43" s="1026"/>
      <c r="CY43" s="1026"/>
      <c r="CZ43" s="1026"/>
      <c r="DA43" s="1027"/>
      <c r="DB43" s="1025"/>
      <c r="DC43" s="1026"/>
      <c r="DD43" s="1026"/>
      <c r="DE43" s="1026"/>
      <c r="DF43" s="1027"/>
      <c r="DG43" s="1025"/>
      <c r="DH43" s="1026"/>
      <c r="DI43" s="1026"/>
      <c r="DJ43" s="1026"/>
      <c r="DK43" s="1027"/>
      <c r="DL43" s="1025"/>
      <c r="DM43" s="1026"/>
      <c r="DN43" s="1026"/>
      <c r="DO43" s="1026"/>
      <c r="DP43" s="1027"/>
      <c r="DQ43" s="1025"/>
      <c r="DR43" s="1026"/>
      <c r="DS43" s="1026"/>
      <c r="DT43" s="1026"/>
      <c r="DU43" s="1027"/>
      <c r="DV43" s="1028"/>
      <c r="DW43" s="1029"/>
      <c r="DX43" s="1029"/>
      <c r="DY43" s="1029"/>
      <c r="DZ43" s="1030"/>
      <c r="EA43" s="230"/>
    </row>
    <row r="44" spans="1:131" ht="26.25" customHeight="1" x14ac:dyDescent="0.15">
      <c r="A44" s="238">
        <v>17</v>
      </c>
      <c r="B44" s="1066"/>
      <c r="C44" s="1067"/>
      <c r="D44" s="1067"/>
      <c r="E44" s="1067"/>
      <c r="F44" s="1067"/>
      <c r="G44" s="1067"/>
      <c r="H44" s="1067"/>
      <c r="I44" s="1067"/>
      <c r="J44" s="1067"/>
      <c r="K44" s="1067"/>
      <c r="L44" s="1067"/>
      <c r="M44" s="1067"/>
      <c r="N44" s="1067"/>
      <c r="O44" s="1067"/>
      <c r="P44" s="1068"/>
      <c r="Q44" s="1074"/>
      <c r="R44" s="1075"/>
      <c r="S44" s="1075"/>
      <c r="T44" s="1075"/>
      <c r="U44" s="1075"/>
      <c r="V44" s="1075"/>
      <c r="W44" s="1075"/>
      <c r="X44" s="1075"/>
      <c r="Y44" s="1075"/>
      <c r="Z44" s="1075"/>
      <c r="AA44" s="1075"/>
      <c r="AB44" s="1075"/>
      <c r="AC44" s="1075"/>
      <c r="AD44" s="1075"/>
      <c r="AE44" s="1076"/>
      <c r="AF44" s="1071"/>
      <c r="AG44" s="1072"/>
      <c r="AH44" s="1072"/>
      <c r="AI44" s="1072"/>
      <c r="AJ44" s="1073"/>
      <c r="AK44" s="1016"/>
      <c r="AL44" s="1007"/>
      <c r="AM44" s="1007"/>
      <c r="AN44" s="1007"/>
      <c r="AO44" s="1007"/>
      <c r="AP44" s="1007"/>
      <c r="AQ44" s="1007"/>
      <c r="AR44" s="1007"/>
      <c r="AS44" s="1007"/>
      <c r="AT44" s="1007"/>
      <c r="AU44" s="1007"/>
      <c r="AV44" s="1007"/>
      <c r="AW44" s="1007"/>
      <c r="AX44" s="1007"/>
      <c r="AY44" s="1007"/>
      <c r="AZ44" s="1077"/>
      <c r="BA44" s="1077"/>
      <c r="BB44" s="1077"/>
      <c r="BC44" s="1077"/>
      <c r="BD44" s="1077"/>
      <c r="BE44" s="1008"/>
      <c r="BF44" s="1008"/>
      <c r="BG44" s="1008"/>
      <c r="BH44" s="1008"/>
      <c r="BI44" s="1009"/>
      <c r="BJ44" s="232"/>
      <c r="BK44" s="232"/>
      <c r="BL44" s="232"/>
      <c r="BM44" s="232"/>
      <c r="BN44" s="232"/>
      <c r="BO44" s="241"/>
      <c r="BP44" s="241"/>
      <c r="BQ44" s="238">
        <v>38</v>
      </c>
      <c r="BR44" s="239"/>
      <c r="BS44" s="1028"/>
      <c r="BT44" s="1029"/>
      <c r="BU44" s="1029"/>
      <c r="BV44" s="1029"/>
      <c r="BW44" s="1029"/>
      <c r="BX44" s="1029"/>
      <c r="BY44" s="1029"/>
      <c r="BZ44" s="1029"/>
      <c r="CA44" s="1029"/>
      <c r="CB44" s="1029"/>
      <c r="CC44" s="1029"/>
      <c r="CD44" s="1029"/>
      <c r="CE44" s="1029"/>
      <c r="CF44" s="1029"/>
      <c r="CG44" s="1050"/>
      <c r="CH44" s="1025"/>
      <c r="CI44" s="1026"/>
      <c r="CJ44" s="1026"/>
      <c r="CK44" s="1026"/>
      <c r="CL44" s="1027"/>
      <c r="CM44" s="1025"/>
      <c r="CN44" s="1026"/>
      <c r="CO44" s="1026"/>
      <c r="CP44" s="1026"/>
      <c r="CQ44" s="1027"/>
      <c r="CR44" s="1025"/>
      <c r="CS44" s="1026"/>
      <c r="CT44" s="1026"/>
      <c r="CU44" s="1026"/>
      <c r="CV44" s="1027"/>
      <c r="CW44" s="1025"/>
      <c r="CX44" s="1026"/>
      <c r="CY44" s="1026"/>
      <c r="CZ44" s="1026"/>
      <c r="DA44" s="1027"/>
      <c r="DB44" s="1025"/>
      <c r="DC44" s="1026"/>
      <c r="DD44" s="1026"/>
      <c r="DE44" s="1026"/>
      <c r="DF44" s="1027"/>
      <c r="DG44" s="1025"/>
      <c r="DH44" s="1026"/>
      <c r="DI44" s="1026"/>
      <c r="DJ44" s="1026"/>
      <c r="DK44" s="1027"/>
      <c r="DL44" s="1025"/>
      <c r="DM44" s="1026"/>
      <c r="DN44" s="1026"/>
      <c r="DO44" s="1026"/>
      <c r="DP44" s="1027"/>
      <c r="DQ44" s="1025"/>
      <c r="DR44" s="1026"/>
      <c r="DS44" s="1026"/>
      <c r="DT44" s="1026"/>
      <c r="DU44" s="1027"/>
      <c r="DV44" s="1028"/>
      <c r="DW44" s="1029"/>
      <c r="DX44" s="1029"/>
      <c r="DY44" s="1029"/>
      <c r="DZ44" s="1030"/>
      <c r="EA44" s="230"/>
    </row>
    <row r="45" spans="1:131" ht="26.25" customHeight="1" x14ac:dyDescent="0.15">
      <c r="A45" s="238">
        <v>18</v>
      </c>
      <c r="B45" s="1066"/>
      <c r="C45" s="1067"/>
      <c r="D45" s="1067"/>
      <c r="E45" s="1067"/>
      <c r="F45" s="1067"/>
      <c r="G45" s="1067"/>
      <c r="H45" s="1067"/>
      <c r="I45" s="1067"/>
      <c r="J45" s="1067"/>
      <c r="K45" s="1067"/>
      <c r="L45" s="1067"/>
      <c r="M45" s="1067"/>
      <c r="N45" s="1067"/>
      <c r="O45" s="1067"/>
      <c r="P45" s="1068"/>
      <c r="Q45" s="1074"/>
      <c r="R45" s="1075"/>
      <c r="S45" s="1075"/>
      <c r="T45" s="1075"/>
      <c r="U45" s="1075"/>
      <c r="V45" s="1075"/>
      <c r="W45" s="1075"/>
      <c r="X45" s="1075"/>
      <c r="Y45" s="1075"/>
      <c r="Z45" s="1075"/>
      <c r="AA45" s="1075"/>
      <c r="AB45" s="1075"/>
      <c r="AC45" s="1075"/>
      <c r="AD45" s="1075"/>
      <c r="AE45" s="1076"/>
      <c r="AF45" s="1071"/>
      <c r="AG45" s="1072"/>
      <c r="AH45" s="1072"/>
      <c r="AI45" s="1072"/>
      <c r="AJ45" s="1073"/>
      <c r="AK45" s="1016"/>
      <c r="AL45" s="1007"/>
      <c r="AM45" s="1007"/>
      <c r="AN45" s="1007"/>
      <c r="AO45" s="1007"/>
      <c r="AP45" s="1007"/>
      <c r="AQ45" s="1007"/>
      <c r="AR45" s="1007"/>
      <c r="AS45" s="1007"/>
      <c r="AT45" s="1007"/>
      <c r="AU45" s="1007"/>
      <c r="AV45" s="1007"/>
      <c r="AW45" s="1007"/>
      <c r="AX45" s="1007"/>
      <c r="AY45" s="1007"/>
      <c r="AZ45" s="1077"/>
      <c r="BA45" s="1077"/>
      <c r="BB45" s="1077"/>
      <c r="BC45" s="1077"/>
      <c r="BD45" s="1077"/>
      <c r="BE45" s="1008"/>
      <c r="BF45" s="1008"/>
      <c r="BG45" s="1008"/>
      <c r="BH45" s="1008"/>
      <c r="BI45" s="1009"/>
      <c r="BJ45" s="232"/>
      <c r="BK45" s="232"/>
      <c r="BL45" s="232"/>
      <c r="BM45" s="232"/>
      <c r="BN45" s="232"/>
      <c r="BO45" s="241"/>
      <c r="BP45" s="241"/>
      <c r="BQ45" s="238">
        <v>39</v>
      </c>
      <c r="BR45" s="239"/>
      <c r="BS45" s="1028"/>
      <c r="BT45" s="1029"/>
      <c r="BU45" s="1029"/>
      <c r="BV45" s="1029"/>
      <c r="BW45" s="1029"/>
      <c r="BX45" s="1029"/>
      <c r="BY45" s="1029"/>
      <c r="BZ45" s="1029"/>
      <c r="CA45" s="1029"/>
      <c r="CB45" s="1029"/>
      <c r="CC45" s="1029"/>
      <c r="CD45" s="1029"/>
      <c r="CE45" s="1029"/>
      <c r="CF45" s="1029"/>
      <c r="CG45" s="1050"/>
      <c r="CH45" s="1025"/>
      <c r="CI45" s="1026"/>
      <c r="CJ45" s="1026"/>
      <c r="CK45" s="1026"/>
      <c r="CL45" s="1027"/>
      <c r="CM45" s="1025"/>
      <c r="CN45" s="1026"/>
      <c r="CO45" s="1026"/>
      <c r="CP45" s="1026"/>
      <c r="CQ45" s="1027"/>
      <c r="CR45" s="1025"/>
      <c r="CS45" s="1026"/>
      <c r="CT45" s="1026"/>
      <c r="CU45" s="1026"/>
      <c r="CV45" s="1027"/>
      <c r="CW45" s="1025"/>
      <c r="CX45" s="1026"/>
      <c r="CY45" s="1026"/>
      <c r="CZ45" s="1026"/>
      <c r="DA45" s="1027"/>
      <c r="DB45" s="1025"/>
      <c r="DC45" s="1026"/>
      <c r="DD45" s="1026"/>
      <c r="DE45" s="1026"/>
      <c r="DF45" s="1027"/>
      <c r="DG45" s="1025"/>
      <c r="DH45" s="1026"/>
      <c r="DI45" s="1026"/>
      <c r="DJ45" s="1026"/>
      <c r="DK45" s="1027"/>
      <c r="DL45" s="1025"/>
      <c r="DM45" s="1026"/>
      <c r="DN45" s="1026"/>
      <c r="DO45" s="1026"/>
      <c r="DP45" s="1027"/>
      <c r="DQ45" s="1025"/>
      <c r="DR45" s="1026"/>
      <c r="DS45" s="1026"/>
      <c r="DT45" s="1026"/>
      <c r="DU45" s="1027"/>
      <c r="DV45" s="1028"/>
      <c r="DW45" s="1029"/>
      <c r="DX45" s="1029"/>
      <c r="DY45" s="1029"/>
      <c r="DZ45" s="1030"/>
      <c r="EA45" s="230"/>
    </row>
    <row r="46" spans="1:131" ht="26.25" customHeight="1" x14ac:dyDescent="0.15">
      <c r="A46" s="238">
        <v>19</v>
      </c>
      <c r="B46" s="1066"/>
      <c r="C46" s="1067"/>
      <c r="D46" s="1067"/>
      <c r="E46" s="1067"/>
      <c r="F46" s="1067"/>
      <c r="G46" s="1067"/>
      <c r="H46" s="1067"/>
      <c r="I46" s="1067"/>
      <c r="J46" s="1067"/>
      <c r="K46" s="1067"/>
      <c r="L46" s="1067"/>
      <c r="M46" s="1067"/>
      <c r="N46" s="1067"/>
      <c r="O46" s="1067"/>
      <c r="P46" s="1068"/>
      <c r="Q46" s="1074"/>
      <c r="R46" s="1075"/>
      <c r="S46" s="1075"/>
      <c r="T46" s="1075"/>
      <c r="U46" s="1075"/>
      <c r="V46" s="1075"/>
      <c r="W46" s="1075"/>
      <c r="X46" s="1075"/>
      <c r="Y46" s="1075"/>
      <c r="Z46" s="1075"/>
      <c r="AA46" s="1075"/>
      <c r="AB46" s="1075"/>
      <c r="AC46" s="1075"/>
      <c r="AD46" s="1075"/>
      <c r="AE46" s="1076"/>
      <c r="AF46" s="1071"/>
      <c r="AG46" s="1072"/>
      <c r="AH46" s="1072"/>
      <c r="AI46" s="1072"/>
      <c r="AJ46" s="1073"/>
      <c r="AK46" s="1016"/>
      <c r="AL46" s="1007"/>
      <c r="AM46" s="1007"/>
      <c r="AN46" s="1007"/>
      <c r="AO46" s="1007"/>
      <c r="AP46" s="1007"/>
      <c r="AQ46" s="1007"/>
      <c r="AR46" s="1007"/>
      <c r="AS46" s="1007"/>
      <c r="AT46" s="1007"/>
      <c r="AU46" s="1007"/>
      <c r="AV46" s="1007"/>
      <c r="AW46" s="1007"/>
      <c r="AX46" s="1007"/>
      <c r="AY46" s="1007"/>
      <c r="AZ46" s="1077"/>
      <c r="BA46" s="1077"/>
      <c r="BB46" s="1077"/>
      <c r="BC46" s="1077"/>
      <c r="BD46" s="1077"/>
      <c r="BE46" s="1008"/>
      <c r="BF46" s="1008"/>
      <c r="BG46" s="1008"/>
      <c r="BH46" s="1008"/>
      <c r="BI46" s="1009"/>
      <c r="BJ46" s="232"/>
      <c r="BK46" s="232"/>
      <c r="BL46" s="232"/>
      <c r="BM46" s="232"/>
      <c r="BN46" s="232"/>
      <c r="BO46" s="241"/>
      <c r="BP46" s="241"/>
      <c r="BQ46" s="238">
        <v>40</v>
      </c>
      <c r="BR46" s="239"/>
      <c r="BS46" s="1028"/>
      <c r="BT46" s="1029"/>
      <c r="BU46" s="1029"/>
      <c r="BV46" s="1029"/>
      <c r="BW46" s="1029"/>
      <c r="BX46" s="1029"/>
      <c r="BY46" s="1029"/>
      <c r="BZ46" s="1029"/>
      <c r="CA46" s="1029"/>
      <c r="CB46" s="1029"/>
      <c r="CC46" s="1029"/>
      <c r="CD46" s="1029"/>
      <c r="CE46" s="1029"/>
      <c r="CF46" s="1029"/>
      <c r="CG46" s="1050"/>
      <c r="CH46" s="1025"/>
      <c r="CI46" s="1026"/>
      <c r="CJ46" s="1026"/>
      <c r="CK46" s="1026"/>
      <c r="CL46" s="1027"/>
      <c r="CM46" s="1025"/>
      <c r="CN46" s="1026"/>
      <c r="CO46" s="1026"/>
      <c r="CP46" s="1026"/>
      <c r="CQ46" s="1027"/>
      <c r="CR46" s="1025"/>
      <c r="CS46" s="1026"/>
      <c r="CT46" s="1026"/>
      <c r="CU46" s="1026"/>
      <c r="CV46" s="1027"/>
      <c r="CW46" s="1025"/>
      <c r="CX46" s="1026"/>
      <c r="CY46" s="1026"/>
      <c r="CZ46" s="1026"/>
      <c r="DA46" s="1027"/>
      <c r="DB46" s="1025"/>
      <c r="DC46" s="1026"/>
      <c r="DD46" s="1026"/>
      <c r="DE46" s="1026"/>
      <c r="DF46" s="1027"/>
      <c r="DG46" s="1025"/>
      <c r="DH46" s="1026"/>
      <c r="DI46" s="1026"/>
      <c r="DJ46" s="1026"/>
      <c r="DK46" s="1027"/>
      <c r="DL46" s="1025"/>
      <c r="DM46" s="1026"/>
      <c r="DN46" s="1026"/>
      <c r="DO46" s="1026"/>
      <c r="DP46" s="1027"/>
      <c r="DQ46" s="1025"/>
      <c r="DR46" s="1026"/>
      <c r="DS46" s="1026"/>
      <c r="DT46" s="1026"/>
      <c r="DU46" s="1027"/>
      <c r="DV46" s="1028"/>
      <c r="DW46" s="1029"/>
      <c r="DX46" s="1029"/>
      <c r="DY46" s="1029"/>
      <c r="DZ46" s="1030"/>
      <c r="EA46" s="230"/>
    </row>
    <row r="47" spans="1:131" ht="26.25" customHeight="1" x14ac:dyDescent="0.15">
      <c r="A47" s="238">
        <v>20</v>
      </c>
      <c r="B47" s="1066"/>
      <c r="C47" s="1067"/>
      <c r="D47" s="1067"/>
      <c r="E47" s="1067"/>
      <c r="F47" s="1067"/>
      <c r="G47" s="1067"/>
      <c r="H47" s="1067"/>
      <c r="I47" s="1067"/>
      <c r="J47" s="1067"/>
      <c r="K47" s="1067"/>
      <c r="L47" s="1067"/>
      <c r="M47" s="1067"/>
      <c r="N47" s="1067"/>
      <c r="O47" s="1067"/>
      <c r="P47" s="1068"/>
      <c r="Q47" s="1074"/>
      <c r="R47" s="1075"/>
      <c r="S47" s="1075"/>
      <c r="T47" s="1075"/>
      <c r="U47" s="1075"/>
      <c r="V47" s="1075"/>
      <c r="W47" s="1075"/>
      <c r="X47" s="1075"/>
      <c r="Y47" s="1075"/>
      <c r="Z47" s="1075"/>
      <c r="AA47" s="1075"/>
      <c r="AB47" s="1075"/>
      <c r="AC47" s="1075"/>
      <c r="AD47" s="1075"/>
      <c r="AE47" s="1076"/>
      <c r="AF47" s="1071"/>
      <c r="AG47" s="1072"/>
      <c r="AH47" s="1072"/>
      <c r="AI47" s="1072"/>
      <c r="AJ47" s="1073"/>
      <c r="AK47" s="1016"/>
      <c r="AL47" s="1007"/>
      <c r="AM47" s="1007"/>
      <c r="AN47" s="1007"/>
      <c r="AO47" s="1007"/>
      <c r="AP47" s="1007"/>
      <c r="AQ47" s="1007"/>
      <c r="AR47" s="1007"/>
      <c r="AS47" s="1007"/>
      <c r="AT47" s="1007"/>
      <c r="AU47" s="1007"/>
      <c r="AV47" s="1007"/>
      <c r="AW47" s="1007"/>
      <c r="AX47" s="1007"/>
      <c r="AY47" s="1007"/>
      <c r="AZ47" s="1077"/>
      <c r="BA47" s="1077"/>
      <c r="BB47" s="1077"/>
      <c r="BC47" s="1077"/>
      <c r="BD47" s="1077"/>
      <c r="BE47" s="1008"/>
      <c r="BF47" s="1008"/>
      <c r="BG47" s="1008"/>
      <c r="BH47" s="1008"/>
      <c r="BI47" s="1009"/>
      <c r="BJ47" s="232"/>
      <c r="BK47" s="232"/>
      <c r="BL47" s="232"/>
      <c r="BM47" s="232"/>
      <c r="BN47" s="232"/>
      <c r="BO47" s="241"/>
      <c r="BP47" s="241"/>
      <c r="BQ47" s="238">
        <v>41</v>
      </c>
      <c r="BR47" s="239"/>
      <c r="BS47" s="1028"/>
      <c r="BT47" s="1029"/>
      <c r="BU47" s="1029"/>
      <c r="BV47" s="1029"/>
      <c r="BW47" s="1029"/>
      <c r="BX47" s="1029"/>
      <c r="BY47" s="1029"/>
      <c r="BZ47" s="1029"/>
      <c r="CA47" s="1029"/>
      <c r="CB47" s="1029"/>
      <c r="CC47" s="1029"/>
      <c r="CD47" s="1029"/>
      <c r="CE47" s="1029"/>
      <c r="CF47" s="1029"/>
      <c r="CG47" s="1050"/>
      <c r="CH47" s="1025"/>
      <c r="CI47" s="1026"/>
      <c r="CJ47" s="1026"/>
      <c r="CK47" s="1026"/>
      <c r="CL47" s="1027"/>
      <c r="CM47" s="1025"/>
      <c r="CN47" s="1026"/>
      <c r="CO47" s="1026"/>
      <c r="CP47" s="1026"/>
      <c r="CQ47" s="1027"/>
      <c r="CR47" s="1025"/>
      <c r="CS47" s="1026"/>
      <c r="CT47" s="1026"/>
      <c r="CU47" s="1026"/>
      <c r="CV47" s="1027"/>
      <c r="CW47" s="1025"/>
      <c r="CX47" s="1026"/>
      <c r="CY47" s="1026"/>
      <c r="CZ47" s="1026"/>
      <c r="DA47" s="1027"/>
      <c r="DB47" s="1025"/>
      <c r="DC47" s="1026"/>
      <c r="DD47" s="1026"/>
      <c r="DE47" s="1026"/>
      <c r="DF47" s="1027"/>
      <c r="DG47" s="1025"/>
      <c r="DH47" s="1026"/>
      <c r="DI47" s="1026"/>
      <c r="DJ47" s="1026"/>
      <c r="DK47" s="1027"/>
      <c r="DL47" s="1025"/>
      <c r="DM47" s="1026"/>
      <c r="DN47" s="1026"/>
      <c r="DO47" s="1026"/>
      <c r="DP47" s="1027"/>
      <c r="DQ47" s="1025"/>
      <c r="DR47" s="1026"/>
      <c r="DS47" s="1026"/>
      <c r="DT47" s="1026"/>
      <c r="DU47" s="1027"/>
      <c r="DV47" s="1028"/>
      <c r="DW47" s="1029"/>
      <c r="DX47" s="1029"/>
      <c r="DY47" s="1029"/>
      <c r="DZ47" s="1030"/>
      <c r="EA47" s="230"/>
    </row>
    <row r="48" spans="1:131" ht="26.25" customHeight="1" x14ac:dyDescent="0.15">
      <c r="A48" s="238">
        <v>21</v>
      </c>
      <c r="B48" s="1066"/>
      <c r="C48" s="1067"/>
      <c r="D48" s="1067"/>
      <c r="E48" s="1067"/>
      <c r="F48" s="1067"/>
      <c r="G48" s="1067"/>
      <c r="H48" s="1067"/>
      <c r="I48" s="1067"/>
      <c r="J48" s="1067"/>
      <c r="K48" s="1067"/>
      <c r="L48" s="1067"/>
      <c r="M48" s="1067"/>
      <c r="N48" s="1067"/>
      <c r="O48" s="1067"/>
      <c r="P48" s="1068"/>
      <c r="Q48" s="1074"/>
      <c r="R48" s="1075"/>
      <c r="S48" s="1075"/>
      <c r="T48" s="1075"/>
      <c r="U48" s="1075"/>
      <c r="V48" s="1075"/>
      <c r="W48" s="1075"/>
      <c r="X48" s="1075"/>
      <c r="Y48" s="1075"/>
      <c r="Z48" s="1075"/>
      <c r="AA48" s="1075"/>
      <c r="AB48" s="1075"/>
      <c r="AC48" s="1075"/>
      <c r="AD48" s="1075"/>
      <c r="AE48" s="1076"/>
      <c r="AF48" s="1071"/>
      <c r="AG48" s="1072"/>
      <c r="AH48" s="1072"/>
      <c r="AI48" s="1072"/>
      <c r="AJ48" s="1073"/>
      <c r="AK48" s="1016"/>
      <c r="AL48" s="1007"/>
      <c r="AM48" s="1007"/>
      <c r="AN48" s="1007"/>
      <c r="AO48" s="1007"/>
      <c r="AP48" s="1007"/>
      <c r="AQ48" s="1007"/>
      <c r="AR48" s="1007"/>
      <c r="AS48" s="1007"/>
      <c r="AT48" s="1007"/>
      <c r="AU48" s="1007"/>
      <c r="AV48" s="1007"/>
      <c r="AW48" s="1007"/>
      <c r="AX48" s="1007"/>
      <c r="AY48" s="1007"/>
      <c r="AZ48" s="1077"/>
      <c r="BA48" s="1077"/>
      <c r="BB48" s="1077"/>
      <c r="BC48" s="1077"/>
      <c r="BD48" s="1077"/>
      <c r="BE48" s="1008"/>
      <c r="BF48" s="1008"/>
      <c r="BG48" s="1008"/>
      <c r="BH48" s="1008"/>
      <c r="BI48" s="1009"/>
      <c r="BJ48" s="232"/>
      <c r="BK48" s="232"/>
      <c r="BL48" s="232"/>
      <c r="BM48" s="232"/>
      <c r="BN48" s="232"/>
      <c r="BO48" s="241"/>
      <c r="BP48" s="241"/>
      <c r="BQ48" s="238">
        <v>42</v>
      </c>
      <c r="BR48" s="239"/>
      <c r="BS48" s="1028"/>
      <c r="BT48" s="1029"/>
      <c r="BU48" s="1029"/>
      <c r="BV48" s="1029"/>
      <c r="BW48" s="1029"/>
      <c r="BX48" s="1029"/>
      <c r="BY48" s="1029"/>
      <c r="BZ48" s="1029"/>
      <c r="CA48" s="1029"/>
      <c r="CB48" s="1029"/>
      <c r="CC48" s="1029"/>
      <c r="CD48" s="1029"/>
      <c r="CE48" s="1029"/>
      <c r="CF48" s="1029"/>
      <c r="CG48" s="1050"/>
      <c r="CH48" s="1025"/>
      <c r="CI48" s="1026"/>
      <c r="CJ48" s="1026"/>
      <c r="CK48" s="1026"/>
      <c r="CL48" s="1027"/>
      <c r="CM48" s="1025"/>
      <c r="CN48" s="1026"/>
      <c r="CO48" s="1026"/>
      <c r="CP48" s="1026"/>
      <c r="CQ48" s="1027"/>
      <c r="CR48" s="1025"/>
      <c r="CS48" s="1026"/>
      <c r="CT48" s="1026"/>
      <c r="CU48" s="1026"/>
      <c r="CV48" s="1027"/>
      <c r="CW48" s="1025"/>
      <c r="CX48" s="1026"/>
      <c r="CY48" s="1026"/>
      <c r="CZ48" s="1026"/>
      <c r="DA48" s="1027"/>
      <c r="DB48" s="1025"/>
      <c r="DC48" s="1026"/>
      <c r="DD48" s="1026"/>
      <c r="DE48" s="1026"/>
      <c r="DF48" s="1027"/>
      <c r="DG48" s="1025"/>
      <c r="DH48" s="1026"/>
      <c r="DI48" s="1026"/>
      <c r="DJ48" s="1026"/>
      <c r="DK48" s="1027"/>
      <c r="DL48" s="1025"/>
      <c r="DM48" s="1026"/>
      <c r="DN48" s="1026"/>
      <c r="DO48" s="1026"/>
      <c r="DP48" s="1027"/>
      <c r="DQ48" s="1025"/>
      <c r="DR48" s="1026"/>
      <c r="DS48" s="1026"/>
      <c r="DT48" s="1026"/>
      <c r="DU48" s="1027"/>
      <c r="DV48" s="1028"/>
      <c r="DW48" s="1029"/>
      <c r="DX48" s="1029"/>
      <c r="DY48" s="1029"/>
      <c r="DZ48" s="1030"/>
      <c r="EA48" s="230"/>
    </row>
    <row r="49" spans="1:131" ht="26.25" customHeight="1" x14ac:dyDescent="0.15">
      <c r="A49" s="238">
        <v>22</v>
      </c>
      <c r="B49" s="1066"/>
      <c r="C49" s="1067"/>
      <c r="D49" s="1067"/>
      <c r="E49" s="1067"/>
      <c r="F49" s="1067"/>
      <c r="G49" s="1067"/>
      <c r="H49" s="1067"/>
      <c r="I49" s="1067"/>
      <c r="J49" s="1067"/>
      <c r="K49" s="1067"/>
      <c r="L49" s="1067"/>
      <c r="M49" s="1067"/>
      <c r="N49" s="1067"/>
      <c r="O49" s="1067"/>
      <c r="P49" s="1068"/>
      <c r="Q49" s="1074"/>
      <c r="R49" s="1075"/>
      <c r="S49" s="1075"/>
      <c r="T49" s="1075"/>
      <c r="U49" s="1075"/>
      <c r="V49" s="1075"/>
      <c r="W49" s="1075"/>
      <c r="X49" s="1075"/>
      <c r="Y49" s="1075"/>
      <c r="Z49" s="1075"/>
      <c r="AA49" s="1075"/>
      <c r="AB49" s="1075"/>
      <c r="AC49" s="1075"/>
      <c r="AD49" s="1075"/>
      <c r="AE49" s="1076"/>
      <c r="AF49" s="1071"/>
      <c r="AG49" s="1072"/>
      <c r="AH49" s="1072"/>
      <c r="AI49" s="1072"/>
      <c r="AJ49" s="1073"/>
      <c r="AK49" s="1016"/>
      <c r="AL49" s="1007"/>
      <c r="AM49" s="1007"/>
      <c r="AN49" s="1007"/>
      <c r="AO49" s="1007"/>
      <c r="AP49" s="1007"/>
      <c r="AQ49" s="1007"/>
      <c r="AR49" s="1007"/>
      <c r="AS49" s="1007"/>
      <c r="AT49" s="1007"/>
      <c r="AU49" s="1007"/>
      <c r="AV49" s="1007"/>
      <c r="AW49" s="1007"/>
      <c r="AX49" s="1007"/>
      <c r="AY49" s="1007"/>
      <c r="AZ49" s="1077"/>
      <c r="BA49" s="1077"/>
      <c r="BB49" s="1077"/>
      <c r="BC49" s="1077"/>
      <c r="BD49" s="1077"/>
      <c r="BE49" s="1008"/>
      <c r="BF49" s="1008"/>
      <c r="BG49" s="1008"/>
      <c r="BH49" s="1008"/>
      <c r="BI49" s="1009"/>
      <c r="BJ49" s="232"/>
      <c r="BK49" s="232"/>
      <c r="BL49" s="232"/>
      <c r="BM49" s="232"/>
      <c r="BN49" s="232"/>
      <c r="BO49" s="241"/>
      <c r="BP49" s="241"/>
      <c r="BQ49" s="238">
        <v>43</v>
      </c>
      <c r="BR49" s="239"/>
      <c r="BS49" s="1028"/>
      <c r="BT49" s="1029"/>
      <c r="BU49" s="1029"/>
      <c r="BV49" s="1029"/>
      <c r="BW49" s="1029"/>
      <c r="BX49" s="1029"/>
      <c r="BY49" s="1029"/>
      <c r="BZ49" s="1029"/>
      <c r="CA49" s="1029"/>
      <c r="CB49" s="1029"/>
      <c r="CC49" s="1029"/>
      <c r="CD49" s="1029"/>
      <c r="CE49" s="1029"/>
      <c r="CF49" s="1029"/>
      <c r="CG49" s="1050"/>
      <c r="CH49" s="1025"/>
      <c r="CI49" s="1026"/>
      <c r="CJ49" s="1026"/>
      <c r="CK49" s="1026"/>
      <c r="CL49" s="1027"/>
      <c r="CM49" s="1025"/>
      <c r="CN49" s="1026"/>
      <c r="CO49" s="1026"/>
      <c r="CP49" s="1026"/>
      <c r="CQ49" s="1027"/>
      <c r="CR49" s="1025"/>
      <c r="CS49" s="1026"/>
      <c r="CT49" s="1026"/>
      <c r="CU49" s="1026"/>
      <c r="CV49" s="1027"/>
      <c r="CW49" s="1025"/>
      <c r="CX49" s="1026"/>
      <c r="CY49" s="1026"/>
      <c r="CZ49" s="1026"/>
      <c r="DA49" s="1027"/>
      <c r="DB49" s="1025"/>
      <c r="DC49" s="1026"/>
      <c r="DD49" s="1026"/>
      <c r="DE49" s="1026"/>
      <c r="DF49" s="1027"/>
      <c r="DG49" s="1025"/>
      <c r="DH49" s="1026"/>
      <c r="DI49" s="1026"/>
      <c r="DJ49" s="1026"/>
      <c r="DK49" s="1027"/>
      <c r="DL49" s="1025"/>
      <c r="DM49" s="1026"/>
      <c r="DN49" s="1026"/>
      <c r="DO49" s="1026"/>
      <c r="DP49" s="1027"/>
      <c r="DQ49" s="1025"/>
      <c r="DR49" s="1026"/>
      <c r="DS49" s="1026"/>
      <c r="DT49" s="1026"/>
      <c r="DU49" s="1027"/>
      <c r="DV49" s="1028"/>
      <c r="DW49" s="1029"/>
      <c r="DX49" s="1029"/>
      <c r="DY49" s="1029"/>
      <c r="DZ49" s="1030"/>
      <c r="EA49" s="230"/>
    </row>
    <row r="50" spans="1:131" ht="26.25" customHeight="1" x14ac:dyDescent="0.15">
      <c r="A50" s="238">
        <v>23</v>
      </c>
      <c r="B50" s="1066"/>
      <c r="C50" s="1067"/>
      <c r="D50" s="1067"/>
      <c r="E50" s="1067"/>
      <c r="F50" s="1067"/>
      <c r="G50" s="1067"/>
      <c r="H50" s="1067"/>
      <c r="I50" s="1067"/>
      <c r="J50" s="1067"/>
      <c r="K50" s="1067"/>
      <c r="L50" s="1067"/>
      <c r="M50" s="1067"/>
      <c r="N50" s="1067"/>
      <c r="O50" s="1067"/>
      <c r="P50" s="1068"/>
      <c r="Q50" s="1069"/>
      <c r="R50" s="1061"/>
      <c r="S50" s="1061"/>
      <c r="T50" s="1061"/>
      <c r="U50" s="1061"/>
      <c r="V50" s="1061"/>
      <c r="W50" s="1061"/>
      <c r="X50" s="1061"/>
      <c r="Y50" s="1061"/>
      <c r="Z50" s="1061"/>
      <c r="AA50" s="1061"/>
      <c r="AB50" s="1061"/>
      <c r="AC50" s="1061"/>
      <c r="AD50" s="1061"/>
      <c r="AE50" s="1070"/>
      <c r="AF50" s="1071"/>
      <c r="AG50" s="1072"/>
      <c r="AH50" s="1072"/>
      <c r="AI50" s="1072"/>
      <c r="AJ50" s="1073"/>
      <c r="AK50" s="1060"/>
      <c r="AL50" s="1061"/>
      <c r="AM50" s="1061"/>
      <c r="AN50" s="1061"/>
      <c r="AO50" s="1061"/>
      <c r="AP50" s="1061"/>
      <c r="AQ50" s="1061"/>
      <c r="AR50" s="1061"/>
      <c r="AS50" s="1061"/>
      <c r="AT50" s="1061"/>
      <c r="AU50" s="1061"/>
      <c r="AV50" s="1061"/>
      <c r="AW50" s="1061"/>
      <c r="AX50" s="1061"/>
      <c r="AY50" s="1061"/>
      <c r="AZ50" s="1062"/>
      <c r="BA50" s="1062"/>
      <c r="BB50" s="1062"/>
      <c r="BC50" s="1062"/>
      <c r="BD50" s="1062"/>
      <c r="BE50" s="1008"/>
      <c r="BF50" s="1008"/>
      <c r="BG50" s="1008"/>
      <c r="BH50" s="1008"/>
      <c r="BI50" s="1009"/>
      <c r="BJ50" s="232"/>
      <c r="BK50" s="232"/>
      <c r="BL50" s="232"/>
      <c r="BM50" s="232"/>
      <c r="BN50" s="232"/>
      <c r="BO50" s="241"/>
      <c r="BP50" s="241"/>
      <c r="BQ50" s="238">
        <v>44</v>
      </c>
      <c r="BR50" s="239"/>
      <c r="BS50" s="1028"/>
      <c r="BT50" s="1029"/>
      <c r="BU50" s="1029"/>
      <c r="BV50" s="1029"/>
      <c r="BW50" s="1029"/>
      <c r="BX50" s="1029"/>
      <c r="BY50" s="1029"/>
      <c r="BZ50" s="1029"/>
      <c r="CA50" s="1029"/>
      <c r="CB50" s="1029"/>
      <c r="CC50" s="1029"/>
      <c r="CD50" s="1029"/>
      <c r="CE50" s="1029"/>
      <c r="CF50" s="1029"/>
      <c r="CG50" s="1050"/>
      <c r="CH50" s="1025"/>
      <c r="CI50" s="1026"/>
      <c r="CJ50" s="1026"/>
      <c r="CK50" s="1026"/>
      <c r="CL50" s="1027"/>
      <c r="CM50" s="1025"/>
      <c r="CN50" s="1026"/>
      <c r="CO50" s="1026"/>
      <c r="CP50" s="1026"/>
      <c r="CQ50" s="1027"/>
      <c r="CR50" s="1025"/>
      <c r="CS50" s="1026"/>
      <c r="CT50" s="1026"/>
      <c r="CU50" s="1026"/>
      <c r="CV50" s="1027"/>
      <c r="CW50" s="1025"/>
      <c r="CX50" s="1026"/>
      <c r="CY50" s="1026"/>
      <c r="CZ50" s="1026"/>
      <c r="DA50" s="1027"/>
      <c r="DB50" s="1025"/>
      <c r="DC50" s="1026"/>
      <c r="DD50" s="1026"/>
      <c r="DE50" s="1026"/>
      <c r="DF50" s="1027"/>
      <c r="DG50" s="1025"/>
      <c r="DH50" s="1026"/>
      <c r="DI50" s="1026"/>
      <c r="DJ50" s="1026"/>
      <c r="DK50" s="1027"/>
      <c r="DL50" s="1025"/>
      <c r="DM50" s="1026"/>
      <c r="DN50" s="1026"/>
      <c r="DO50" s="1026"/>
      <c r="DP50" s="1027"/>
      <c r="DQ50" s="1025"/>
      <c r="DR50" s="1026"/>
      <c r="DS50" s="1026"/>
      <c r="DT50" s="1026"/>
      <c r="DU50" s="1027"/>
      <c r="DV50" s="1028"/>
      <c r="DW50" s="1029"/>
      <c r="DX50" s="1029"/>
      <c r="DY50" s="1029"/>
      <c r="DZ50" s="1030"/>
      <c r="EA50" s="230"/>
    </row>
    <row r="51" spans="1:131" ht="26.25" customHeight="1" x14ac:dyDescent="0.15">
      <c r="A51" s="238">
        <v>24</v>
      </c>
      <c r="B51" s="1066"/>
      <c r="C51" s="1067"/>
      <c r="D51" s="1067"/>
      <c r="E51" s="1067"/>
      <c r="F51" s="1067"/>
      <c r="G51" s="1067"/>
      <c r="H51" s="1067"/>
      <c r="I51" s="1067"/>
      <c r="J51" s="1067"/>
      <c r="K51" s="1067"/>
      <c r="L51" s="1067"/>
      <c r="M51" s="1067"/>
      <c r="N51" s="1067"/>
      <c r="O51" s="1067"/>
      <c r="P51" s="1068"/>
      <c r="Q51" s="1069"/>
      <c r="R51" s="1061"/>
      <c r="S51" s="1061"/>
      <c r="T51" s="1061"/>
      <c r="U51" s="1061"/>
      <c r="V51" s="1061"/>
      <c r="W51" s="1061"/>
      <c r="X51" s="1061"/>
      <c r="Y51" s="1061"/>
      <c r="Z51" s="1061"/>
      <c r="AA51" s="1061"/>
      <c r="AB51" s="1061"/>
      <c r="AC51" s="1061"/>
      <c r="AD51" s="1061"/>
      <c r="AE51" s="1070"/>
      <c r="AF51" s="1071"/>
      <c r="AG51" s="1072"/>
      <c r="AH51" s="1072"/>
      <c r="AI51" s="1072"/>
      <c r="AJ51" s="1073"/>
      <c r="AK51" s="1060"/>
      <c r="AL51" s="1061"/>
      <c r="AM51" s="1061"/>
      <c r="AN51" s="1061"/>
      <c r="AO51" s="1061"/>
      <c r="AP51" s="1061"/>
      <c r="AQ51" s="1061"/>
      <c r="AR51" s="1061"/>
      <c r="AS51" s="1061"/>
      <c r="AT51" s="1061"/>
      <c r="AU51" s="1061"/>
      <c r="AV51" s="1061"/>
      <c r="AW51" s="1061"/>
      <c r="AX51" s="1061"/>
      <c r="AY51" s="1061"/>
      <c r="AZ51" s="1062"/>
      <c r="BA51" s="1062"/>
      <c r="BB51" s="1062"/>
      <c r="BC51" s="1062"/>
      <c r="BD51" s="1062"/>
      <c r="BE51" s="1008"/>
      <c r="BF51" s="1008"/>
      <c r="BG51" s="1008"/>
      <c r="BH51" s="1008"/>
      <c r="BI51" s="1009"/>
      <c r="BJ51" s="232"/>
      <c r="BK51" s="232"/>
      <c r="BL51" s="232"/>
      <c r="BM51" s="232"/>
      <c r="BN51" s="232"/>
      <c r="BO51" s="241"/>
      <c r="BP51" s="241"/>
      <c r="BQ51" s="238">
        <v>45</v>
      </c>
      <c r="BR51" s="239"/>
      <c r="BS51" s="1028"/>
      <c r="BT51" s="1029"/>
      <c r="BU51" s="1029"/>
      <c r="BV51" s="1029"/>
      <c r="BW51" s="1029"/>
      <c r="BX51" s="1029"/>
      <c r="BY51" s="1029"/>
      <c r="BZ51" s="1029"/>
      <c r="CA51" s="1029"/>
      <c r="CB51" s="1029"/>
      <c r="CC51" s="1029"/>
      <c r="CD51" s="1029"/>
      <c r="CE51" s="1029"/>
      <c r="CF51" s="1029"/>
      <c r="CG51" s="1050"/>
      <c r="CH51" s="1025"/>
      <c r="CI51" s="1026"/>
      <c r="CJ51" s="1026"/>
      <c r="CK51" s="1026"/>
      <c r="CL51" s="1027"/>
      <c r="CM51" s="1025"/>
      <c r="CN51" s="1026"/>
      <c r="CO51" s="1026"/>
      <c r="CP51" s="1026"/>
      <c r="CQ51" s="1027"/>
      <c r="CR51" s="1025"/>
      <c r="CS51" s="1026"/>
      <c r="CT51" s="1026"/>
      <c r="CU51" s="1026"/>
      <c r="CV51" s="1027"/>
      <c r="CW51" s="1025"/>
      <c r="CX51" s="1026"/>
      <c r="CY51" s="1026"/>
      <c r="CZ51" s="1026"/>
      <c r="DA51" s="1027"/>
      <c r="DB51" s="1025"/>
      <c r="DC51" s="1026"/>
      <c r="DD51" s="1026"/>
      <c r="DE51" s="1026"/>
      <c r="DF51" s="1027"/>
      <c r="DG51" s="1025"/>
      <c r="DH51" s="1026"/>
      <c r="DI51" s="1026"/>
      <c r="DJ51" s="1026"/>
      <c r="DK51" s="1027"/>
      <c r="DL51" s="1025"/>
      <c r="DM51" s="1026"/>
      <c r="DN51" s="1026"/>
      <c r="DO51" s="1026"/>
      <c r="DP51" s="1027"/>
      <c r="DQ51" s="1025"/>
      <c r="DR51" s="1026"/>
      <c r="DS51" s="1026"/>
      <c r="DT51" s="1026"/>
      <c r="DU51" s="1027"/>
      <c r="DV51" s="1028"/>
      <c r="DW51" s="1029"/>
      <c r="DX51" s="1029"/>
      <c r="DY51" s="1029"/>
      <c r="DZ51" s="1030"/>
      <c r="EA51" s="230"/>
    </row>
    <row r="52" spans="1:131" ht="26.25" customHeight="1" x14ac:dyDescent="0.15">
      <c r="A52" s="238">
        <v>25</v>
      </c>
      <c r="B52" s="1066"/>
      <c r="C52" s="1067"/>
      <c r="D52" s="1067"/>
      <c r="E52" s="1067"/>
      <c r="F52" s="1067"/>
      <c r="G52" s="1067"/>
      <c r="H52" s="1067"/>
      <c r="I52" s="1067"/>
      <c r="J52" s="1067"/>
      <c r="K52" s="1067"/>
      <c r="L52" s="1067"/>
      <c r="M52" s="1067"/>
      <c r="N52" s="1067"/>
      <c r="O52" s="1067"/>
      <c r="P52" s="1068"/>
      <c r="Q52" s="1069"/>
      <c r="R52" s="1061"/>
      <c r="S52" s="1061"/>
      <c r="T52" s="1061"/>
      <c r="U52" s="1061"/>
      <c r="V52" s="1061"/>
      <c r="W52" s="1061"/>
      <c r="X52" s="1061"/>
      <c r="Y52" s="1061"/>
      <c r="Z52" s="1061"/>
      <c r="AA52" s="1061"/>
      <c r="AB52" s="1061"/>
      <c r="AC52" s="1061"/>
      <c r="AD52" s="1061"/>
      <c r="AE52" s="1070"/>
      <c r="AF52" s="1071"/>
      <c r="AG52" s="1072"/>
      <c r="AH52" s="1072"/>
      <c r="AI52" s="1072"/>
      <c r="AJ52" s="1073"/>
      <c r="AK52" s="1060"/>
      <c r="AL52" s="1061"/>
      <c r="AM52" s="1061"/>
      <c r="AN52" s="1061"/>
      <c r="AO52" s="1061"/>
      <c r="AP52" s="1061"/>
      <c r="AQ52" s="1061"/>
      <c r="AR52" s="1061"/>
      <c r="AS52" s="1061"/>
      <c r="AT52" s="1061"/>
      <c r="AU52" s="1061"/>
      <c r="AV52" s="1061"/>
      <c r="AW52" s="1061"/>
      <c r="AX52" s="1061"/>
      <c r="AY52" s="1061"/>
      <c r="AZ52" s="1062"/>
      <c r="BA52" s="1062"/>
      <c r="BB52" s="1062"/>
      <c r="BC52" s="1062"/>
      <c r="BD52" s="1062"/>
      <c r="BE52" s="1008"/>
      <c r="BF52" s="1008"/>
      <c r="BG52" s="1008"/>
      <c r="BH52" s="1008"/>
      <c r="BI52" s="1009"/>
      <c r="BJ52" s="232"/>
      <c r="BK52" s="232"/>
      <c r="BL52" s="232"/>
      <c r="BM52" s="232"/>
      <c r="BN52" s="232"/>
      <c r="BO52" s="241"/>
      <c r="BP52" s="241"/>
      <c r="BQ52" s="238">
        <v>46</v>
      </c>
      <c r="BR52" s="239"/>
      <c r="BS52" s="1028"/>
      <c r="BT52" s="1029"/>
      <c r="BU52" s="1029"/>
      <c r="BV52" s="1029"/>
      <c r="BW52" s="1029"/>
      <c r="BX52" s="1029"/>
      <c r="BY52" s="1029"/>
      <c r="BZ52" s="1029"/>
      <c r="CA52" s="1029"/>
      <c r="CB52" s="1029"/>
      <c r="CC52" s="1029"/>
      <c r="CD52" s="1029"/>
      <c r="CE52" s="1029"/>
      <c r="CF52" s="1029"/>
      <c r="CG52" s="1050"/>
      <c r="CH52" s="1025"/>
      <c r="CI52" s="1026"/>
      <c r="CJ52" s="1026"/>
      <c r="CK52" s="1026"/>
      <c r="CL52" s="1027"/>
      <c r="CM52" s="1025"/>
      <c r="CN52" s="1026"/>
      <c r="CO52" s="1026"/>
      <c r="CP52" s="1026"/>
      <c r="CQ52" s="1027"/>
      <c r="CR52" s="1025"/>
      <c r="CS52" s="1026"/>
      <c r="CT52" s="1026"/>
      <c r="CU52" s="1026"/>
      <c r="CV52" s="1027"/>
      <c r="CW52" s="1025"/>
      <c r="CX52" s="1026"/>
      <c r="CY52" s="1026"/>
      <c r="CZ52" s="1026"/>
      <c r="DA52" s="1027"/>
      <c r="DB52" s="1025"/>
      <c r="DC52" s="1026"/>
      <c r="DD52" s="1026"/>
      <c r="DE52" s="1026"/>
      <c r="DF52" s="1027"/>
      <c r="DG52" s="1025"/>
      <c r="DH52" s="1026"/>
      <c r="DI52" s="1026"/>
      <c r="DJ52" s="1026"/>
      <c r="DK52" s="1027"/>
      <c r="DL52" s="1025"/>
      <c r="DM52" s="1026"/>
      <c r="DN52" s="1026"/>
      <c r="DO52" s="1026"/>
      <c r="DP52" s="1027"/>
      <c r="DQ52" s="1025"/>
      <c r="DR52" s="1026"/>
      <c r="DS52" s="1026"/>
      <c r="DT52" s="1026"/>
      <c r="DU52" s="1027"/>
      <c r="DV52" s="1028"/>
      <c r="DW52" s="1029"/>
      <c r="DX52" s="1029"/>
      <c r="DY52" s="1029"/>
      <c r="DZ52" s="1030"/>
      <c r="EA52" s="230"/>
    </row>
    <row r="53" spans="1:131" ht="26.25" customHeight="1" x14ac:dyDescent="0.15">
      <c r="A53" s="238">
        <v>26</v>
      </c>
      <c r="B53" s="1066"/>
      <c r="C53" s="1067"/>
      <c r="D53" s="1067"/>
      <c r="E53" s="1067"/>
      <c r="F53" s="1067"/>
      <c r="G53" s="1067"/>
      <c r="H53" s="1067"/>
      <c r="I53" s="1067"/>
      <c r="J53" s="1067"/>
      <c r="K53" s="1067"/>
      <c r="L53" s="1067"/>
      <c r="M53" s="1067"/>
      <c r="N53" s="1067"/>
      <c r="O53" s="1067"/>
      <c r="P53" s="1068"/>
      <c r="Q53" s="1069"/>
      <c r="R53" s="1061"/>
      <c r="S53" s="1061"/>
      <c r="T53" s="1061"/>
      <c r="U53" s="1061"/>
      <c r="V53" s="1061"/>
      <c r="W53" s="1061"/>
      <c r="X53" s="1061"/>
      <c r="Y53" s="1061"/>
      <c r="Z53" s="1061"/>
      <c r="AA53" s="1061"/>
      <c r="AB53" s="1061"/>
      <c r="AC53" s="1061"/>
      <c r="AD53" s="1061"/>
      <c r="AE53" s="1070"/>
      <c r="AF53" s="1071"/>
      <c r="AG53" s="1072"/>
      <c r="AH53" s="1072"/>
      <c r="AI53" s="1072"/>
      <c r="AJ53" s="1073"/>
      <c r="AK53" s="1060"/>
      <c r="AL53" s="1061"/>
      <c r="AM53" s="1061"/>
      <c r="AN53" s="1061"/>
      <c r="AO53" s="1061"/>
      <c r="AP53" s="1061"/>
      <c r="AQ53" s="1061"/>
      <c r="AR53" s="1061"/>
      <c r="AS53" s="1061"/>
      <c r="AT53" s="1061"/>
      <c r="AU53" s="1061"/>
      <c r="AV53" s="1061"/>
      <c r="AW53" s="1061"/>
      <c r="AX53" s="1061"/>
      <c r="AY53" s="1061"/>
      <c r="AZ53" s="1062"/>
      <c r="BA53" s="1062"/>
      <c r="BB53" s="1062"/>
      <c r="BC53" s="1062"/>
      <c r="BD53" s="1062"/>
      <c r="BE53" s="1008"/>
      <c r="BF53" s="1008"/>
      <c r="BG53" s="1008"/>
      <c r="BH53" s="1008"/>
      <c r="BI53" s="1009"/>
      <c r="BJ53" s="232"/>
      <c r="BK53" s="232"/>
      <c r="BL53" s="232"/>
      <c r="BM53" s="232"/>
      <c r="BN53" s="232"/>
      <c r="BO53" s="241"/>
      <c r="BP53" s="241"/>
      <c r="BQ53" s="238">
        <v>47</v>
      </c>
      <c r="BR53" s="239"/>
      <c r="BS53" s="1028"/>
      <c r="BT53" s="1029"/>
      <c r="BU53" s="1029"/>
      <c r="BV53" s="1029"/>
      <c r="BW53" s="1029"/>
      <c r="BX53" s="1029"/>
      <c r="BY53" s="1029"/>
      <c r="BZ53" s="1029"/>
      <c r="CA53" s="1029"/>
      <c r="CB53" s="1029"/>
      <c r="CC53" s="1029"/>
      <c r="CD53" s="1029"/>
      <c r="CE53" s="1029"/>
      <c r="CF53" s="1029"/>
      <c r="CG53" s="1050"/>
      <c r="CH53" s="1025"/>
      <c r="CI53" s="1026"/>
      <c r="CJ53" s="1026"/>
      <c r="CK53" s="1026"/>
      <c r="CL53" s="1027"/>
      <c r="CM53" s="1025"/>
      <c r="CN53" s="1026"/>
      <c r="CO53" s="1026"/>
      <c r="CP53" s="1026"/>
      <c r="CQ53" s="1027"/>
      <c r="CR53" s="1025"/>
      <c r="CS53" s="1026"/>
      <c r="CT53" s="1026"/>
      <c r="CU53" s="1026"/>
      <c r="CV53" s="1027"/>
      <c r="CW53" s="1025"/>
      <c r="CX53" s="1026"/>
      <c r="CY53" s="1026"/>
      <c r="CZ53" s="1026"/>
      <c r="DA53" s="1027"/>
      <c r="DB53" s="1025"/>
      <c r="DC53" s="1026"/>
      <c r="DD53" s="1026"/>
      <c r="DE53" s="1026"/>
      <c r="DF53" s="1027"/>
      <c r="DG53" s="1025"/>
      <c r="DH53" s="1026"/>
      <c r="DI53" s="1026"/>
      <c r="DJ53" s="1026"/>
      <c r="DK53" s="1027"/>
      <c r="DL53" s="1025"/>
      <c r="DM53" s="1026"/>
      <c r="DN53" s="1026"/>
      <c r="DO53" s="1026"/>
      <c r="DP53" s="1027"/>
      <c r="DQ53" s="1025"/>
      <c r="DR53" s="1026"/>
      <c r="DS53" s="1026"/>
      <c r="DT53" s="1026"/>
      <c r="DU53" s="1027"/>
      <c r="DV53" s="1028"/>
      <c r="DW53" s="1029"/>
      <c r="DX53" s="1029"/>
      <c r="DY53" s="1029"/>
      <c r="DZ53" s="1030"/>
      <c r="EA53" s="230"/>
    </row>
    <row r="54" spans="1:131" ht="26.25" customHeight="1" x14ac:dyDescent="0.15">
      <c r="A54" s="238">
        <v>27</v>
      </c>
      <c r="B54" s="1066"/>
      <c r="C54" s="1067"/>
      <c r="D54" s="1067"/>
      <c r="E54" s="1067"/>
      <c r="F54" s="1067"/>
      <c r="G54" s="1067"/>
      <c r="H54" s="1067"/>
      <c r="I54" s="1067"/>
      <c r="J54" s="1067"/>
      <c r="K54" s="1067"/>
      <c r="L54" s="1067"/>
      <c r="M54" s="1067"/>
      <c r="N54" s="1067"/>
      <c r="O54" s="1067"/>
      <c r="P54" s="1068"/>
      <c r="Q54" s="1069"/>
      <c r="R54" s="1061"/>
      <c r="S54" s="1061"/>
      <c r="T54" s="1061"/>
      <c r="U54" s="1061"/>
      <c r="V54" s="1061"/>
      <c r="W54" s="1061"/>
      <c r="X54" s="1061"/>
      <c r="Y54" s="1061"/>
      <c r="Z54" s="1061"/>
      <c r="AA54" s="1061"/>
      <c r="AB54" s="1061"/>
      <c r="AC54" s="1061"/>
      <c r="AD54" s="1061"/>
      <c r="AE54" s="1070"/>
      <c r="AF54" s="1071"/>
      <c r="AG54" s="1072"/>
      <c r="AH54" s="1072"/>
      <c r="AI54" s="1072"/>
      <c r="AJ54" s="1073"/>
      <c r="AK54" s="1060"/>
      <c r="AL54" s="1061"/>
      <c r="AM54" s="1061"/>
      <c r="AN54" s="1061"/>
      <c r="AO54" s="1061"/>
      <c r="AP54" s="1061"/>
      <c r="AQ54" s="1061"/>
      <c r="AR54" s="1061"/>
      <c r="AS54" s="1061"/>
      <c r="AT54" s="1061"/>
      <c r="AU54" s="1061"/>
      <c r="AV54" s="1061"/>
      <c r="AW54" s="1061"/>
      <c r="AX54" s="1061"/>
      <c r="AY54" s="1061"/>
      <c r="AZ54" s="1062"/>
      <c r="BA54" s="1062"/>
      <c r="BB54" s="1062"/>
      <c r="BC54" s="1062"/>
      <c r="BD54" s="1062"/>
      <c r="BE54" s="1008"/>
      <c r="BF54" s="1008"/>
      <c r="BG54" s="1008"/>
      <c r="BH54" s="1008"/>
      <c r="BI54" s="1009"/>
      <c r="BJ54" s="232"/>
      <c r="BK54" s="232"/>
      <c r="BL54" s="232"/>
      <c r="BM54" s="232"/>
      <c r="BN54" s="232"/>
      <c r="BO54" s="241"/>
      <c r="BP54" s="241"/>
      <c r="BQ54" s="238">
        <v>48</v>
      </c>
      <c r="BR54" s="239"/>
      <c r="BS54" s="1028"/>
      <c r="BT54" s="1029"/>
      <c r="BU54" s="1029"/>
      <c r="BV54" s="1029"/>
      <c r="BW54" s="1029"/>
      <c r="BX54" s="1029"/>
      <c r="BY54" s="1029"/>
      <c r="BZ54" s="1029"/>
      <c r="CA54" s="1029"/>
      <c r="CB54" s="1029"/>
      <c r="CC54" s="1029"/>
      <c r="CD54" s="1029"/>
      <c r="CE54" s="1029"/>
      <c r="CF54" s="1029"/>
      <c r="CG54" s="1050"/>
      <c r="CH54" s="1025"/>
      <c r="CI54" s="1026"/>
      <c r="CJ54" s="1026"/>
      <c r="CK54" s="1026"/>
      <c r="CL54" s="1027"/>
      <c r="CM54" s="1025"/>
      <c r="CN54" s="1026"/>
      <c r="CO54" s="1026"/>
      <c r="CP54" s="1026"/>
      <c r="CQ54" s="1027"/>
      <c r="CR54" s="1025"/>
      <c r="CS54" s="1026"/>
      <c r="CT54" s="1026"/>
      <c r="CU54" s="1026"/>
      <c r="CV54" s="1027"/>
      <c r="CW54" s="1025"/>
      <c r="CX54" s="1026"/>
      <c r="CY54" s="1026"/>
      <c r="CZ54" s="1026"/>
      <c r="DA54" s="1027"/>
      <c r="DB54" s="1025"/>
      <c r="DC54" s="1026"/>
      <c r="DD54" s="1026"/>
      <c r="DE54" s="1026"/>
      <c r="DF54" s="1027"/>
      <c r="DG54" s="1025"/>
      <c r="DH54" s="1026"/>
      <c r="DI54" s="1026"/>
      <c r="DJ54" s="1026"/>
      <c r="DK54" s="1027"/>
      <c r="DL54" s="1025"/>
      <c r="DM54" s="1026"/>
      <c r="DN54" s="1026"/>
      <c r="DO54" s="1026"/>
      <c r="DP54" s="1027"/>
      <c r="DQ54" s="1025"/>
      <c r="DR54" s="1026"/>
      <c r="DS54" s="1026"/>
      <c r="DT54" s="1026"/>
      <c r="DU54" s="1027"/>
      <c r="DV54" s="1028"/>
      <c r="DW54" s="1029"/>
      <c r="DX54" s="1029"/>
      <c r="DY54" s="1029"/>
      <c r="DZ54" s="1030"/>
      <c r="EA54" s="230"/>
    </row>
    <row r="55" spans="1:131" ht="26.25" customHeight="1" x14ac:dyDescent="0.15">
      <c r="A55" s="238">
        <v>28</v>
      </c>
      <c r="B55" s="1066"/>
      <c r="C55" s="1067"/>
      <c r="D55" s="1067"/>
      <c r="E55" s="1067"/>
      <c r="F55" s="1067"/>
      <c r="G55" s="1067"/>
      <c r="H55" s="1067"/>
      <c r="I55" s="1067"/>
      <c r="J55" s="1067"/>
      <c r="K55" s="1067"/>
      <c r="L55" s="1067"/>
      <c r="M55" s="1067"/>
      <c r="N55" s="1067"/>
      <c r="O55" s="1067"/>
      <c r="P55" s="1068"/>
      <c r="Q55" s="1069"/>
      <c r="R55" s="1061"/>
      <c r="S55" s="1061"/>
      <c r="T55" s="1061"/>
      <c r="U55" s="1061"/>
      <c r="V55" s="1061"/>
      <c r="W55" s="1061"/>
      <c r="X55" s="1061"/>
      <c r="Y55" s="1061"/>
      <c r="Z55" s="1061"/>
      <c r="AA55" s="1061"/>
      <c r="AB55" s="1061"/>
      <c r="AC55" s="1061"/>
      <c r="AD55" s="1061"/>
      <c r="AE55" s="1070"/>
      <c r="AF55" s="1071"/>
      <c r="AG55" s="1072"/>
      <c r="AH55" s="1072"/>
      <c r="AI55" s="1072"/>
      <c r="AJ55" s="1073"/>
      <c r="AK55" s="1060"/>
      <c r="AL55" s="1061"/>
      <c r="AM55" s="1061"/>
      <c r="AN55" s="1061"/>
      <c r="AO55" s="1061"/>
      <c r="AP55" s="1061"/>
      <c r="AQ55" s="1061"/>
      <c r="AR55" s="1061"/>
      <c r="AS55" s="1061"/>
      <c r="AT55" s="1061"/>
      <c r="AU55" s="1061"/>
      <c r="AV55" s="1061"/>
      <c r="AW55" s="1061"/>
      <c r="AX55" s="1061"/>
      <c r="AY55" s="1061"/>
      <c r="AZ55" s="1062"/>
      <c r="BA55" s="1062"/>
      <c r="BB55" s="1062"/>
      <c r="BC55" s="1062"/>
      <c r="BD55" s="1062"/>
      <c r="BE55" s="1008"/>
      <c r="BF55" s="1008"/>
      <c r="BG55" s="1008"/>
      <c r="BH55" s="1008"/>
      <c r="BI55" s="1009"/>
      <c r="BJ55" s="232"/>
      <c r="BK55" s="232"/>
      <c r="BL55" s="232"/>
      <c r="BM55" s="232"/>
      <c r="BN55" s="232"/>
      <c r="BO55" s="241"/>
      <c r="BP55" s="241"/>
      <c r="BQ55" s="238">
        <v>49</v>
      </c>
      <c r="BR55" s="239"/>
      <c r="BS55" s="1028"/>
      <c r="BT55" s="1029"/>
      <c r="BU55" s="1029"/>
      <c r="BV55" s="1029"/>
      <c r="BW55" s="1029"/>
      <c r="BX55" s="1029"/>
      <c r="BY55" s="1029"/>
      <c r="BZ55" s="1029"/>
      <c r="CA55" s="1029"/>
      <c r="CB55" s="1029"/>
      <c r="CC55" s="1029"/>
      <c r="CD55" s="1029"/>
      <c r="CE55" s="1029"/>
      <c r="CF55" s="1029"/>
      <c r="CG55" s="1050"/>
      <c r="CH55" s="1025"/>
      <c r="CI55" s="1026"/>
      <c r="CJ55" s="1026"/>
      <c r="CK55" s="1026"/>
      <c r="CL55" s="1027"/>
      <c r="CM55" s="1025"/>
      <c r="CN55" s="1026"/>
      <c r="CO55" s="1026"/>
      <c r="CP55" s="1026"/>
      <c r="CQ55" s="1027"/>
      <c r="CR55" s="1025"/>
      <c r="CS55" s="1026"/>
      <c r="CT55" s="1026"/>
      <c r="CU55" s="1026"/>
      <c r="CV55" s="1027"/>
      <c r="CW55" s="1025"/>
      <c r="CX55" s="1026"/>
      <c r="CY55" s="1026"/>
      <c r="CZ55" s="1026"/>
      <c r="DA55" s="1027"/>
      <c r="DB55" s="1025"/>
      <c r="DC55" s="1026"/>
      <c r="DD55" s="1026"/>
      <c r="DE55" s="1026"/>
      <c r="DF55" s="1027"/>
      <c r="DG55" s="1025"/>
      <c r="DH55" s="1026"/>
      <c r="DI55" s="1026"/>
      <c r="DJ55" s="1026"/>
      <c r="DK55" s="1027"/>
      <c r="DL55" s="1025"/>
      <c r="DM55" s="1026"/>
      <c r="DN55" s="1026"/>
      <c r="DO55" s="1026"/>
      <c r="DP55" s="1027"/>
      <c r="DQ55" s="1025"/>
      <c r="DR55" s="1026"/>
      <c r="DS55" s="1026"/>
      <c r="DT55" s="1026"/>
      <c r="DU55" s="1027"/>
      <c r="DV55" s="1028"/>
      <c r="DW55" s="1029"/>
      <c r="DX55" s="1029"/>
      <c r="DY55" s="1029"/>
      <c r="DZ55" s="1030"/>
      <c r="EA55" s="230"/>
    </row>
    <row r="56" spans="1:131" ht="26.25" customHeight="1" x14ac:dyDescent="0.15">
      <c r="A56" s="238">
        <v>29</v>
      </c>
      <c r="B56" s="1066"/>
      <c r="C56" s="1067"/>
      <c r="D56" s="1067"/>
      <c r="E56" s="1067"/>
      <c r="F56" s="1067"/>
      <c r="G56" s="1067"/>
      <c r="H56" s="1067"/>
      <c r="I56" s="1067"/>
      <c r="J56" s="1067"/>
      <c r="K56" s="1067"/>
      <c r="L56" s="1067"/>
      <c r="M56" s="1067"/>
      <c r="N56" s="1067"/>
      <c r="O56" s="1067"/>
      <c r="P56" s="1068"/>
      <c r="Q56" s="1069"/>
      <c r="R56" s="1061"/>
      <c r="S56" s="1061"/>
      <c r="T56" s="1061"/>
      <c r="U56" s="1061"/>
      <c r="V56" s="1061"/>
      <c r="W56" s="1061"/>
      <c r="X56" s="1061"/>
      <c r="Y56" s="1061"/>
      <c r="Z56" s="1061"/>
      <c r="AA56" s="1061"/>
      <c r="AB56" s="1061"/>
      <c r="AC56" s="1061"/>
      <c r="AD56" s="1061"/>
      <c r="AE56" s="1070"/>
      <c r="AF56" s="1071"/>
      <c r="AG56" s="1072"/>
      <c r="AH56" s="1072"/>
      <c r="AI56" s="1072"/>
      <c r="AJ56" s="1073"/>
      <c r="AK56" s="1060"/>
      <c r="AL56" s="1061"/>
      <c r="AM56" s="1061"/>
      <c r="AN56" s="1061"/>
      <c r="AO56" s="1061"/>
      <c r="AP56" s="1061"/>
      <c r="AQ56" s="1061"/>
      <c r="AR56" s="1061"/>
      <c r="AS56" s="1061"/>
      <c r="AT56" s="1061"/>
      <c r="AU56" s="1061"/>
      <c r="AV56" s="1061"/>
      <c r="AW56" s="1061"/>
      <c r="AX56" s="1061"/>
      <c r="AY56" s="1061"/>
      <c r="AZ56" s="1062"/>
      <c r="BA56" s="1062"/>
      <c r="BB56" s="1062"/>
      <c r="BC56" s="1062"/>
      <c r="BD56" s="1062"/>
      <c r="BE56" s="1008"/>
      <c r="BF56" s="1008"/>
      <c r="BG56" s="1008"/>
      <c r="BH56" s="1008"/>
      <c r="BI56" s="1009"/>
      <c r="BJ56" s="232"/>
      <c r="BK56" s="232"/>
      <c r="BL56" s="232"/>
      <c r="BM56" s="232"/>
      <c r="BN56" s="232"/>
      <c r="BO56" s="241"/>
      <c r="BP56" s="241"/>
      <c r="BQ56" s="238">
        <v>50</v>
      </c>
      <c r="BR56" s="239"/>
      <c r="BS56" s="1028"/>
      <c r="BT56" s="1029"/>
      <c r="BU56" s="1029"/>
      <c r="BV56" s="1029"/>
      <c r="BW56" s="1029"/>
      <c r="BX56" s="1029"/>
      <c r="BY56" s="1029"/>
      <c r="BZ56" s="1029"/>
      <c r="CA56" s="1029"/>
      <c r="CB56" s="1029"/>
      <c r="CC56" s="1029"/>
      <c r="CD56" s="1029"/>
      <c r="CE56" s="1029"/>
      <c r="CF56" s="1029"/>
      <c r="CG56" s="1050"/>
      <c r="CH56" s="1025"/>
      <c r="CI56" s="1026"/>
      <c r="CJ56" s="1026"/>
      <c r="CK56" s="1026"/>
      <c r="CL56" s="1027"/>
      <c r="CM56" s="1025"/>
      <c r="CN56" s="1026"/>
      <c r="CO56" s="1026"/>
      <c r="CP56" s="1026"/>
      <c r="CQ56" s="1027"/>
      <c r="CR56" s="1025"/>
      <c r="CS56" s="1026"/>
      <c r="CT56" s="1026"/>
      <c r="CU56" s="1026"/>
      <c r="CV56" s="1027"/>
      <c r="CW56" s="1025"/>
      <c r="CX56" s="1026"/>
      <c r="CY56" s="1026"/>
      <c r="CZ56" s="1026"/>
      <c r="DA56" s="1027"/>
      <c r="DB56" s="1025"/>
      <c r="DC56" s="1026"/>
      <c r="DD56" s="1026"/>
      <c r="DE56" s="1026"/>
      <c r="DF56" s="1027"/>
      <c r="DG56" s="1025"/>
      <c r="DH56" s="1026"/>
      <c r="DI56" s="1026"/>
      <c r="DJ56" s="1026"/>
      <c r="DK56" s="1027"/>
      <c r="DL56" s="1025"/>
      <c r="DM56" s="1026"/>
      <c r="DN56" s="1026"/>
      <c r="DO56" s="1026"/>
      <c r="DP56" s="1027"/>
      <c r="DQ56" s="1025"/>
      <c r="DR56" s="1026"/>
      <c r="DS56" s="1026"/>
      <c r="DT56" s="1026"/>
      <c r="DU56" s="1027"/>
      <c r="DV56" s="1028"/>
      <c r="DW56" s="1029"/>
      <c r="DX56" s="1029"/>
      <c r="DY56" s="1029"/>
      <c r="DZ56" s="1030"/>
      <c r="EA56" s="230"/>
    </row>
    <row r="57" spans="1:131" ht="26.25" customHeight="1" x14ac:dyDescent="0.15">
      <c r="A57" s="238">
        <v>30</v>
      </c>
      <c r="B57" s="1066"/>
      <c r="C57" s="1067"/>
      <c r="D57" s="1067"/>
      <c r="E57" s="1067"/>
      <c r="F57" s="1067"/>
      <c r="G57" s="1067"/>
      <c r="H57" s="1067"/>
      <c r="I57" s="1067"/>
      <c r="J57" s="1067"/>
      <c r="K57" s="1067"/>
      <c r="L57" s="1067"/>
      <c r="M57" s="1067"/>
      <c r="N57" s="1067"/>
      <c r="O57" s="1067"/>
      <c r="P57" s="1068"/>
      <c r="Q57" s="1069"/>
      <c r="R57" s="1061"/>
      <c r="S57" s="1061"/>
      <c r="T57" s="1061"/>
      <c r="U57" s="1061"/>
      <c r="V57" s="1061"/>
      <c r="W57" s="1061"/>
      <c r="X57" s="1061"/>
      <c r="Y57" s="1061"/>
      <c r="Z57" s="1061"/>
      <c r="AA57" s="1061"/>
      <c r="AB57" s="1061"/>
      <c r="AC57" s="1061"/>
      <c r="AD57" s="1061"/>
      <c r="AE57" s="1070"/>
      <c r="AF57" s="1071"/>
      <c r="AG57" s="1072"/>
      <c r="AH57" s="1072"/>
      <c r="AI57" s="1072"/>
      <c r="AJ57" s="1073"/>
      <c r="AK57" s="1060"/>
      <c r="AL57" s="1061"/>
      <c r="AM57" s="1061"/>
      <c r="AN57" s="1061"/>
      <c r="AO57" s="1061"/>
      <c r="AP57" s="1061"/>
      <c r="AQ57" s="1061"/>
      <c r="AR57" s="1061"/>
      <c r="AS57" s="1061"/>
      <c r="AT57" s="1061"/>
      <c r="AU57" s="1061"/>
      <c r="AV57" s="1061"/>
      <c r="AW57" s="1061"/>
      <c r="AX57" s="1061"/>
      <c r="AY57" s="1061"/>
      <c r="AZ57" s="1062"/>
      <c r="BA57" s="1062"/>
      <c r="BB57" s="1062"/>
      <c r="BC57" s="1062"/>
      <c r="BD57" s="1062"/>
      <c r="BE57" s="1008"/>
      <c r="BF57" s="1008"/>
      <c r="BG57" s="1008"/>
      <c r="BH57" s="1008"/>
      <c r="BI57" s="1009"/>
      <c r="BJ57" s="232"/>
      <c r="BK57" s="232"/>
      <c r="BL57" s="232"/>
      <c r="BM57" s="232"/>
      <c r="BN57" s="232"/>
      <c r="BO57" s="241"/>
      <c r="BP57" s="241"/>
      <c r="BQ57" s="238">
        <v>51</v>
      </c>
      <c r="BR57" s="239"/>
      <c r="BS57" s="1028"/>
      <c r="BT57" s="1029"/>
      <c r="BU57" s="1029"/>
      <c r="BV57" s="1029"/>
      <c r="BW57" s="1029"/>
      <c r="BX57" s="1029"/>
      <c r="BY57" s="1029"/>
      <c r="BZ57" s="1029"/>
      <c r="CA57" s="1029"/>
      <c r="CB57" s="1029"/>
      <c r="CC57" s="1029"/>
      <c r="CD57" s="1029"/>
      <c r="CE57" s="1029"/>
      <c r="CF57" s="1029"/>
      <c r="CG57" s="1050"/>
      <c r="CH57" s="1025"/>
      <c r="CI57" s="1026"/>
      <c r="CJ57" s="1026"/>
      <c r="CK57" s="1026"/>
      <c r="CL57" s="1027"/>
      <c r="CM57" s="1025"/>
      <c r="CN57" s="1026"/>
      <c r="CO57" s="1026"/>
      <c r="CP57" s="1026"/>
      <c r="CQ57" s="1027"/>
      <c r="CR57" s="1025"/>
      <c r="CS57" s="1026"/>
      <c r="CT57" s="1026"/>
      <c r="CU57" s="1026"/>
      <c r="CV57" s="1027"/>
      <c r="CW57" s="1025"/>
      <c r="CX57" s="1026"/>
      <c r="CY57" s="1026"/>
      <c r="CZ57" s="1026"/>
      <c r="DA57" s="1027"/>
      <c r="DB57" s="1025"/>
      <c r="DC57" s="1026"/>
      <c r="DD57" s="1026"/>
      <c r="DE57" s="1026"/>
      <c r="DF57" s="1027"/>
      <c r="DG57" s="1025"/>
      <c r="DH57" s="1026"/>
      <c r="DI57" s="1026"/>
      <c r="DJ57" s="1026"/>
      <c r="DK57" s="1027"/>
      <c r="DL57" s="1025"/>
      <c r="DM57" s="1026"/>
      <c r="DN57" s="1026"/>
      <c r="DO57" s="1026"/>
      <c r="DP57" s="1027"/>
      <c r="DQ57" s="1025"/>
      <c r="DR57" s="1026"/>
      <c r="DS57" s="1026"/>
      <c r="DT57" s="1026"/>
      <c r="DU57" s="1027"/>
      <c r="DV57" s="1028"/>
      <c r="DW57" s="1029"/>
      <c r="DX57" s="1029"/>
      <c r="DY57" s="1029"/>
      <c r="DZ57" s="1030"/>
      <c r="EA57" s="230"/>
    </row>
    <row r="58" spans="1:131" ht="26.25" customHeight="1" x14ac:dyDescent="0.15">
      <c r="A58" s="238">
        <v>31</v>
      </c>
      <c r="B58" s="1066"/>
      <c r="C58" s="1067"/>
      <c r="D58" s="1067"/>
      <c r="E58" s="1067"/>
      <c r="F58" s="1067"/>
      <c r="G58" s="1067"/>
      <c r="H58" s="1067"/>
      <c r="I58" s="1067"/>
      <c r="J58" s="1067"/>
      <c r="K58" s="1067"/>
      <c r="L58" s="1067"/>
      <c r="M58" s="1067"/>
      <c r="N58" s="1067"/>
      <c r="O58" s="1067"/>
      <c r="P58" s="1068"/>
      <c r="Q58" s="1069"/>
      <c r="R58" s="1061"/>
      <c r="S58" s="1061"/>
      <c r="T58" s="1061"/>
      <c r="U58" s="1061"/>
      <c r="V58" s="1061"/>
      <c r="W58" s="1061"/>
      <c r="X58" s="1061"/>
      <c r="Y58" s="1061"/>
      <c r="Z58" s="1061"/>
      <c r="AA58" s="1061"/>
      <c r="AB58" s="1061"/>
      <c r="AC58" s="1061"/>
      <c r="AD58" s="1061"/>
      <c r="AE58" s="1070"/>
      <c r="AF58" s="1071"/>
      <c r="AG58" s="1072"/>
      <c r="AH58" s="1072"/>
      <c r="AI58" s="1072"/>
      <c r="AJ58" s="1073"/>
      <c r="AK58" s="1060"/>
      <c r="AL58" s="1061"/>
      <c r="AM58" s="1061"/>
      <c r="AN58" s="1061"/>
      <c r="AO58" s="1061"/>
      <c r="AP58" s="1061"/>
      <c r="AQ58" s="1061"/>
      <c r="AR58" s="1061"/>
      <c r="AS58" s="1061"/>
      <c r="AT58" s="1061"/>
      <c r="AU58" s="1061"/>
      <c r="AV58" s="1061"/>
      <c r="AW58" s="1061"/>
      <c r="AX58" s="1061"/>
      <c r="AY58" s="1061"/>
      <c r="AZ58" s="1062"/>
      <c r="BA58" s="1062"/>
      <c r="BB58" s="1062"/>
      <c r="BC58" s="1062"/>
      <c r="BD58" s="1062"/>
      <c r="BE58" s="1008"/>
      <c r="BF58" s="1008"/>
      <c r="BG58" s="1008"/>
      <c r="BH58" s="1008"/>
      <c r="BI58" s="1009"/>
      <c r="BJ58" s="232"/>
      <c r="BK58" s="232"/>
      <c r="BL58" s="232"/>
      <c r="BM58" s="232"/>
      <c r="BN58" s="232"/>
      <c r="BO58" s="241"/>
      <c r="BP58" s="241"/>
      <c r="BQ58" s="238">
        <v>52</v>
      </c>
      <c r="BR58" s="239"/>
      <c r="BS58" s="1028"/>
      <c r="BT58" s="1029"/>
      <c r="BU58" s="1029"/>
      <c r="BV58" s="1029"/>
      <c r="BW58" s="1029"/>
      <c r="BX58" s="1029"/>
      <c r="BY58" s="1029"/>
      <c r="BZ58" s="1029"/>
      <c r="CA58" s="1029"/>
      <c r="CB58" s="1029"/>
      <c r="CC58" s="1029"/>
      <c r="CD58" s="1029"/>
      <c r="CE58" s="1029"/>
      <c r="CF58" s="1029"/>
      <c r="CG58" s="1050"/>
      <c r="CH58" s="1025"/>
      <c r="CI58" s="1026"/>
      <c r="CJ58" s="1026"/>
      <c r="CK58" s="1026"/>
      <c r="CL58" s="1027"/>
      <c r="CM58" s="1025"/>
      <c r="CN58" s="1026"/>
      <c r="CO58" s="1026"/>
      <c r="CP58" s="1026"/>
      <c r="CQ58" s="1027"/>
      <c r="CR58" s="1025"/>
      <c r="CS58" s="1026"/>
      <c r="CT58" s="1026"/>
      <c r="CU58" s="1026"/>
      <c r="CV58" s="1027"/>
      <c r="CW58" s="1025"/>
      <c r="CX58" s="1026"/>
      <c r="CY58" s="1026"/>
      <c r="CZ58" s="1026"/>
      <c r="DA58" s="1027"/>
      <c r="DB58" s="1025"/>
      <c r="DC58" s="1026"/>
      <c r="DD58" s="1026"/>
      <c r="DE58" s="1026"/>
      <c r="DF58" s="1027"/>
      <c r="DG58" s="1025"/>
      <c r="DH58" s="1026"/>
      <c r="DI58" s="1026"/>
      <c r="DJ58" s="1026"/>
      <c r="DK58" s="1027"/>
      <c r="DL58" s="1025"/>
      <c r="DM58" s="1026"/>
      <c r="DN58" s="1026"/>
      <c r="DO58" s="1026"/>
      <c r="DP58" s="1027"/>
      <c r="DQ58" s="1025"/>
      <c r="DR58" s="1026"/>
      <c r="DS58" s="1026"/>
      <c r="DT58" s="1026"/>
      <c r="DU58" s="1027"/>
      <c r="DV58" s="1028"/>
      <c r="DW58" s="1029"/>
      <c r="DX58" s="1029"/>
      <c r="DY58" s="1029"/>
      <c r="DZ58" s="1030"/>
      <c r="EA58" s="230"/>
    </row>
    <row r="59" spans="1:131" ht="26.25" customHeight="1" x14ac:dyDescent="0.15">
      <c r="A59" s="238">
        <v>32</v>
      </c>
      <c r="B59" s="1066"/>
      <c r="C59" s="1067"/>
      <c r="D59" s="1067"/>
      <c r="E59" s="1067"/>
      <c r="F59" s="1067"/>
      <c r="G59" s="1067"/>
      <c r="H59" s="1067"/>
      <c r="I59" s="1067"/>
      <c r="J59" s="1067"/>
      <c r="K59" s="1067"/>
      <c r="L59" s="1067"/>
      <c r="M59" s="1067"/>
      <c r="N59" s="1067"/>
      <c r="O59" s="1067"/>
      <c r="P59" s="1068"/>
      <c r="Q59" s="1069"/>
      <c r="R59" s="1061"/>
      <c r="S59" s="1061"/>
      <c r="T59" s="1061"/>
      <c r="U59" s="1061"/>
      <c r="V59" s="1061"/>
      <c r="W59" s="1061"/>
      <c r="X59" s="1061"/>
      <c r="Y59" s="1061"/>
      <c r="Z59" s="1061"/>
      <c r="AA59" s="1061"/>
      <c r="AB59" s="1061"/>
      <c r="AC59" s="1061"/>
      <c r="AD59" s="1061"/>
      <c r="AE59" s="1070"/>
      <c r="AF59" s="1071"/>
      <c r="AG59" s="1072"/>
      <c r="AH59" s="1072"/>
      <c r="AI59" s="1072"/>
      <c r="AJ59" s="1073"/>
      <c r="AK59" s="1060"/>
      <c r="AL59" s="1061"/>
      <c r="AM59" s="1061"/>
      <c r="AN59" s="1061"/>
      <c r="AO59" s="1061"/>
      <c r="AP59" s="1061"/>
      <c r="AQ59" s="1061"/>
      <c r="AR59" s="1061"/>
      <c r="AS59" s="1061"/>
      <c r="AT59" s="1061"/>
      <c r="AU59" s="1061"/>
      <c r="AV59" s="1061"/>
      <c r="AW59" s="1061"/>
      <c r="AX59" s="1061"/>
      <c r="AY59" s="1061"/>
      <c r="AZ59" s="1062"/>
      <c r="BA59" s="1062"/>
      <c r="BB59" s="1062"/>
      <c r="BC59" s="1062"/>
      <c r="BD59" s="1062"/>
      <c r="BE59" s="1008"/>
      <c r="BF59" s="1008"/>
      <c r="BG59" s="1008"/>
      <c r="BH59" s="1008"/>
      <c r="BI59" s="1009"/>
      <c r="BJ59" s="232"/>
      <c r="BK59" s="232"/>
      <c r="BL59" s="232"/>
      <c r="BM59" s="232"/>
      <c r="BN59" s="232"/>
      <c r="BO59" s="241"/>
      <c r="BP59" s="241"/>
      <c r="BQ59" s="238">
        <v>53</v>
      </c>
      <c r="BR59" s="239"/>
      <c r="BS59" s="1028"/>
      <c r="BT59" s="1029"/>
      <c r="BU59" s="1029"/>
      <c r="BV59" s="1029"/>
      <c r="BW59" s="1029"/>
      <c r="BX59" s="1029"/>
      <c r="BY59" s="1029"/>
      <c r="BZ59" s="1029"/>
      <c r="CA59" s="1029"/>
      <c r="CB59" s="1029"/>
      <c r="CC59" s="1029"/>
      <c r="CD59" s="1029"/>
      <c r="CE59" s="1029"/>
      <c r="CF59" s="1029"/>
      <c r="CG59" s="1050"/>
      <c r="CH59" s="1025"/>
      <c r="CI59" s="1026"/>
      <c r="CJ59" s="1026"/>
      <c r="CK59" s="1026"/>
      <c r="CL59" s="1027"/>
      <c r="CM59" s="1025"/>
      <c r="CN59" s="1026"/>
      <c r="CO59" s="1026"/>
      <c r="CP59" s="1026"/>
      <c r="CQ59" s="1027"/>
      <c r="CR59" s="1025"/>
      <c r="CS59" s="1026"/>
      <c r="CT59" s="1026"/>
      <c r="CU59" s="1026"/>
      <c r="CV59" s="1027"/>
      <c r="CW59" s="1025"/>
      <c r="CX59" s="1026"/>
      <c r="CY59" s="1026"/>
      <c r="CZ59" s="1026"/>
      <c r="DA59" s="1027"/>
      <c r="DB59" s="1025"/>
      <c r="DC59" s="1026"/>
      <c r="DD59" s="1026"/>
      <c r="DE59" s="1026"/>
      <c r="DF59" s="1027"/>
      <c r="DG59" s="1025"/>
      <c r="DH59" s="1026"/>
      <c r="DI59" s="1026"/>
      <c r="DJ59" s="1026"/>
      <c r="DK59" s="1027"/>
      <c r="DL59" s="1025"/>
      <c r="DM59" s="1026"/>
      <c r="DN59" s="1026"/>
      <c r="DO59" s="1026"/>
      <c r="DP59" s="1027"/>
      <c r="DQ59" s="1025"/>
      <c r="DR59" s="1026"/>
      <c r="DS59" s="1026"/>
      <c r="DT59" s="1026"/>
      <c r="DU59" s="1027"/>
      <c r="DV59" s="1028"/>
      <c r="DW59" s="1029"/>
      <c r="DX59" s="1029"/>
      <c r="DY59" s="1029"/>
      <c r="DZ59" s="1030"/>
      <c r="EA59" s="230"/>
    </row>
    <row r="60" spans="1:131" ht="26.25" customHeight="1" x14ac:dyDescent="0.15">
      <c r="A60" s="238">
        <v>33</v>
      </c>
      <c r="B60" s="1066"/>
      <c r="C60" s="1067"/>
      <c r="D60" s="1067"/>
      <c r="E60" s="1067"/>
      <c r="F60" s="1067"/>
      <c r="G60" s="1067"/>
      <c r="H60" s="1067"/>
      <c r="I60" s="1067"/>
      <c r="J60" s="1067"/>
      <c r="K60" s="1067"/>
      <c r="L60" s="1067"/>
      <c r="M60" s="1067"/>
      <c r="N60" s="1067"/>
      <c r="O60" s="1067"/>
      <c r="P60" s="1068"/>
      <c r="Q60" s="1069"/>
      <c r="R60" s="1061"/>
      <c r="S60" s="1061"/>
      <c r="T60" s="1061"/>
      <c r="U60" s="1061"/>
      <c r="V60" s="1061"/>
      <c r="W60" s="1061"/>
      <c r="X60" s="1061"/>
      <c r="Y60" s="1061"/>
      <c r="Z60" s="1061"/>
      <c r="AA60" s="1061"/>
      <c r="AB60" s="1061"/>
      <c r="AC60" s="1061"/>
      <c r="AD60" s="1061"/>
      <c r="AE60" s="1070"/>
      <c r="AF60" s="1071"/>
      <c r="AG60" s="1072"/>
      <c r="AH60" s="1072"/>
      <c r="AI60" s="1072"/>
      <c r="AJ60" s="1073"/>
      <c r="AK60" s="1060"/>
      <c r="AL60" s="1061"/>
      <c r="AM60" s="1061"/>
      <c r="AN60" s="1061"/>
      <c r="AO60" s="1061"/>
      <c r="AP60" s="1061"/>
      <c r="AQ60" s="1061"/>
      <c r="AR60" s="1061"/>
      <c r="AS60" s="1061"/>
      <c r="AT60" s="1061"/>
      <c r="AU60" s="1061"/>
      <c r="AV60" s="1061"/>
      <c r="AW60" s="1061"/>
      <c r="AX60" s="1061"/>
      <c r="AY60" s="1061"/>
      <c r="AZ60" s="1062"/>
      <c r="BA60" s="1062"/>
      <c r="BB60" s="1062"/>
      <c r="BC60" s="1062"/>
      <c r="BD60" s="1062"/>
      <c r="BE60" s="1008"/>
      <c r="BF60" s="1008"/>
      <c r="BG60" s="1008"/>
      <c r="BH60" s="1008"/>
      <c r="BI60" s="1009"/>
      <c r="BJ60" s="232"/>
      <c r="BK60" s="232"/>
      <c r="BL60" s="232"/>
      <c r="BM60" s="232"/>
      <c r="BN60" s="232"/>
      <c r="BO60" s="241"/>
      <c r="BP60" s="241"/>
      <c r="BQ60" s="238">
        <v>54</v>
      </c>
      <c r="BR60" s="239"/>
      <c r="BS60" s="1028"/>
      <c r="BT60" s="1029"/>
      <c r="BU60" s="1029"/>
      <c r="BV60" s="1029"/>
      <c r="BW60" s="1029"/>
      <c r="BX60" s="1029"/>
      <c r="BY60" s="1029"/>
      <c r="BZ60" s="1029"/>
      <c r="CA60" s="1029"/>
      <c r="CB60" s="1029"/>
      <c r="CC60" s="1029"/>
      <c r="CD60" s="1029"/>
      <c r="CE60" s="1029"/>
      <c r="CF60" s="1029"/>
      <c r="CG60" s="1050"/>
      <c r="CH60" s="1025"/>
      <c r="CI60" s="1026"/>
      <c r="CJ60" s="1026"/>
      <c r="CK60" s="1026"/>
      <c r="CL60" s="1027"/>
      <c r="CM60" s="1025"/>
      <c r="CN60" s="1026"/>
      <c r="CO60" s="1026"/>
      <c r="CP60" s="1026"/>
      <c r="CQ60" s="1027"/>
      <c r="CR60" s="1025"/>
      <c r="CS60" s="1026"/>
      <c r="CT60" s="1026"/>
      <c r="CU60" s="1026"/>
      <c r="CV60" s="1027"/>
      <c r="CW60" s="1025"/>
      <c r="CX60" s="1026"/>
      <c r="CY60" s="1026"/>
      <c r="CZ60" s="1026"/>
      <c r="DA60" s="1027"/>
      <c r="DB60" s="1025"/>
      <c r="DC60" s="1026"/>
      <c r="DD60" s="1026"/>
      <c r="DE60" s="1026"/>
      <c r="DF60" s="1027"/>
      <c r="DG60" s="1025"/>
      <c r="DH60" s="1026"/>
      <c r="DI60" s="1026"/>
      <c r="DJ60" s="1026"/>
      <c r="DK60" s="1027"/>
      <c r="DL60" s="1025"/>
      <c r="DM60" s="1026"/>
      <c r="DN60" s="1026"/>
      <c r="DO60" s="1026"/>
      <c r="DP60" s="1027"/>
      <c r="DQ60" s="1025"/>
      <c r="DR60" s="1026"/>
      <c r="DS60" s="1026"/>
      <c r="DT60" s="1026"/>
      <c r="DU60" s="1027"/>
      <c r="DV60" s="1028"/>
      <c r="DW60" s="1029"/>
      <c r="DX60" s="1029"/>
      <c r="DY60" s="1029"/>
      <c r="DZ60" s="1030"/>
      <c r="EA60" s="230"/>
    </row>
    <row r="61" spans="1:131" ht="26.25" customHeight="1" thickBot="1" x14ac:dyDescent="0.2">
      <c r="A61" s="238">
        <v>34</v>
      </c>
      <c r="B61" s="1066"/>
      <c r="C61" s="1067"/>
      <c r="D61" s="1067"/>
      <c r="E61" s="1067"/>
      <c r="F61" s="1067"/>
      <c r="G61" s="1067"/>
      <c r="H61" s="1067"/>
      <c r="I61" s="1067"/>
      <c r="J61" s="1067"/>
      <c r="K61" s="1067"/>
      <c r="L61" s="1067"/>
      <c r="M61" s="1067"/>
      <c r="N61" s="1067"/>
      <c r="O61" s="1067"/>
      <c r="P61" s="1068"/>
      <c r="Q61" s="1069"/>
      <c r="R61" s="1061"/>
      <c r="S61" s="1061"/>
      <c r="T61" s="1061"/>
      <c r="U61" s="1061"/>
      <c r="V61" s="1061"/>
      <c r="W61" s="1061"/>
      <c r="X61" s="1061"/>
      <c r="Y61" s="1061"/>
      <c r="Z61" s="1061"/>
      <c r="AA61" s="1061"/>
      <c r="AB61" s="1061"/>
      <c r="AC61" s="1061"/>
      <c r="AD61" s="1061"/>
      <c r="AE61" s="1070"/>
      <c r="AF61" s="1071"/>
      <c r="AG61" s="1072"/>
      <c r="AH61" s="1072"/>
      <c r="AI61" s="1072"/>
      <c r="AJ61" s="1073"/>
      <c r="AK61" s="1060"/>
      <c r="AL61" s="1061"/>
      <c r="AM61" s="1061"/>
      <c r="AN61" s="1061"/>
      <c r="AO61" s="1061"/>
      <c r="AP61" s="1061"/>
      <c r="AQ61" s="1061"/>
      <c r="AR61" s="1061"/>
      <c r="AS61" s="1061"/>
      <c r="AT61" s="1061"/>
      <c r="AU61" s="1061"/>
      <c r="AV61" s="1061"/>
      <c r="AW61" s="1061"/>
      <c r="AX61" s="1061"/>
      <c r="AY61" s="1061"/>
      <c r="AZ61" s="1062"/>
      <c r="BA61" s="1062"/>
      <c r="BB61" s="1062"/>
      <c r="BC61" s="1062"/>
      <c r="BD61" s="1062"/>
      <c r="BE61" s="1008"/>
      <c r="BF61" s="1008"/>
      <c r="BG61" s="1008"/>
      <c r="BH61" s="1008"/>
      <c r="BI61" s="1009"/>
      <c r="BJ61" s="232"/>
      <c r="BK61" s="232"/>
      <c r="BL61" s="232"/>
      <c r="BM61" s="232"/>
      <c r="BN61" s="232"/>
      <c r="BO61" s="241"/>
      <c r="BP61" s="241"/>
      <c r="BQ61" s="238">
        <v>55</v>
      </c>
      <c r="BR61" s="239"/>
      <c r="BS61" s="1028"/>
      <c r="BT61" s="1029"/>
      <c r="BU61" s="1029"/>
      <c r="BV61" s="1029"/>
      <c r="BW61" s="1029"/>
      <c r="BX61" s="1029"/>
      <c r="BY61" s="1029"/>
      <c r="BZ61" s="1029"/>
      <c r="CA61" s="1029"/>
      <c r="CB61" s="1029"/>
      <c r="CC61" s="1029"/>
      <c r="CD61" s="1029"/>
      <c r="CE61" s="1029"/>
      <c r="CF61" s="1029"/>
      <c r="CG61" s="1050"/>
      <c r="CH61" s="1025"/>
      <c r="CI61" s="1026"/>
      <c r="CJ61" s="1026"/>
      <c r="CK61" s="1026"/>
      <c r="CL61" s="1027"/>
      <c r="CM61" s="1025"/>
      <c r="CN61" s="1026"/>
      <c r="CO61" s="1026"/>
      <c r="CP61" s="1026"/>
      <c r="CQ61" s="1027"/>
      <c r="CR61" s="1025"/>
      <c r="CS61" s="1026"/>
      <c r="CT61" s="1026"/>
      <c r="CU61" s="1026"/>
      <c r="CV61" s="1027"/>
      <c r="CW61" s="1025"/>
      <c r="CX61" s="1026"/>
      <c r="CY61" s="1026"/>
      <c r="CZ61" s="1026"/>
      <c r="DA61" s="1027"/>
      <c r="DB61" s="1025"/>
      <c r="DC61" s="1026"/>
      <c r="DD61" s="1026"/>
      <c r="DE61" s="1026"/>
      <c r="DF61" s="1027"/>
      <c r="DG61" s="1025"/>
      <c r="DH61" s="1026"/>
      <c r="DI61" s="1026"/>
      <c r="DJ61" s="1026"/>
      <c r="DK61" s="1027"/>
      <c r="DL61" s="1025"/>
      <c r="DM61" s="1026"/>
      <c r="DN61" s="1026"/>
      <c r="DO61" s="1026"/>
      <c r="DP61" s="1027"/>
      <c r="DQ61" s="1025"/>
      <c r="DR61" s="1026"/>
      <c r="DS61" s="1026"/>
      <c r="DT61" s="1026"/>
      <c r="DU61" s="1027"/>
      <c r="DV61" s="1028"/>
      <c r="DW61" s="1029"/>
      <c r="DX61" s="1029"/>
      <c r="DY61" s="1029"/>
      <c r="DZ61" s="1030"/>
      <c r="EA61" s="230"/>
    </row>
    <row r="62" spans="1:131" ht="26.25" customHeight="1" x14ac:dyDescent="0.15">
      <c r="A62" s="238">
        <v>35</v>
      </c>
      <c r="B62" s="1066"/>
      <c r="C62" s="1067"/>
      <c r="D62" s="1067"/>
      <c r="E62" s="1067"/>
      <c r="F62" s="1067"/>
      <c r="G62" s="1067"/>
      <c r="H62" s="1067"/>
      <c r="I62" s="1067"/>
      <c r="J62" s="1067"/>
      <c r="K62" s="1067"/>
      <c r="L62" s="1067"/>
      <c r="M62" s="1067"/>
      <c r="N62" s="1067"/>
      <c r="O62" s="1067"/>
      <c r="P62" s="1068"/>
      <c r="Q62" s="1069"/>
      <c r="R62" s="1061"/>
      <c r="S62" s="1061"/>
      <c r="T62" s="1061"/>
      <c r="U62" s="1061"/>
      <c r="V62" s="1061"/>
      <c r="W62" s="1061"/>
      <c r="X62" s="1061"/>
      <c r="Y62" s="1061"/>
      <c r="Z62" s="1061"/>
      <c r="AA62" s="1061"/>
      <c r="AB62" s="1061"/>
      <c r="AC62" s="1061"/>
      <c r="AD62" s="1061"/>
      <c r="AE62" s="1070"/>
      <c r="AF62" s="1071"/>
      <c r="AG62" s="1072"/>
      <c r="AH62" s="1072"/>
      <c r="AI62" s="1072"/>
      <c r="AJ62" s="1073"/>
      <c r="AK62" s="1060"/>
      <c r="AL62" s="1061"/>
      <c r="AM62" s="1061"/>
      <c r="AN62" s="1061"/>
      <c r="AO62" s="1061"/>
      <c r="AP62" s="1061"/>
      <c r="AQ62" s="1061"/>
      <c r="AR62" s="1061"/>
      <c r="AS62" s="1061"/>
      <c r="AT62" s="1061"/>
      <c r="AU62" s="1061"/>
      <c r="AV62" s="1061"/>
      <c r="AW62" s="1061"/>
      <c r="AX62" s="1061"/>
      <c r="AY62" s="1061"/>
      <c r="AZ62" s="1062"/>
      <c r="BA62" s="1062"/>
      <c r="BB62" s="1062"/>
      <c r="BC62" s="1062"/>
      <c r="BD62" s="1062"/>
      <c r="BE62" s="1008"/>
      <c r="BF62" s="1008"/>
      <c r="BG62" s="1008"/>
      <c r="BH62" s="1008"/>
      <c r="BI62" s="1009"/>
      <c r="BJ62" s="1063" t="s">
        <v>412</v>
      </c>
      <c r="BK62" s="1064"/>
      <c r="BL62" s="1064"/>
      <c r="BM62" s="1064"/>
      <c r="BN62" s="1065"/>
      <c r="BO62" s="241"/>
      <c r="BP62" s="241"/>
      <c r="BQ62" s="238">
        <v>56</v>
      </c>
      <c r="BR62" s="239"/>
      <c r="BS62" s="1028"/>
      <c r="BT62" s="1029"/>
      <c r="BU62" s="1029"/>
      <c r="BV62" s="1029"/>
      <c r="BW62" s="1029"/>
      <c r="BX62" s="1029"/>
      <c r="BY62" s="1029"/>
      <c r="BZ62" s="1029"/>
      <c r="CA62" s="1029"/>
      <c r="CB62" s="1029"/>
      <c r="CC62" s="1029"/>
      <c r="CD62" s="1029"/>
      <c r="CE62" s="1029"/>
      <c r="CF62" s="1029"/>
      <c r="CG62" s="1050"/>
      <c r="CH62" s="1025"/>
      <c r="CI62" s="1026"/>
      <c r="CJ62" s="1026"/>
      <c r="CK62" s="1026"/>
      <c r="CL62" s="1027"/>
      <c r="CM62" s="1025"/>
      <c r="CN62" s="1026"/>
      <c r="CO62" s="1026"/>
      <c r="CP62" s="1026"/>
      <c r="CQ62" s="1027"/>
      <c r="CR62" s="1025"/>
      <c r="CS62" s="1026"/>
      <c r="CT62" s="1026"/>
      <c r="CU62" s="1026"/>
      <c r="CV62" s="1027"/>
      <c r="CW62" s="1025"/>
      <c r="CX62" s="1026"/>
      <c r="CY62" s="1026"/>
      <c r="CZ62" s="1026"/>
      <c r="DA62" s="1027"/>
      <c r="DB62" s="1025"/>
      <c r="DC62" s="1026"/>
      <c r="DD62" s="1026"/>
      <c r="DE62" s="1026"/>
      <c r="DF62" s="1027"/>
      <c r="DG62" s="1025"/>
      <c r="DH62" s="1026"/>
      <c r="DI62" s="1026"/>
      <c r="DJ62" s="1026"/>
      <c r="DK62" s="1027"/>
      <c r="DL62" s="1025"/>
      <c r="DM62" s="1026"/>
      <c r="DN62" s="1026"/>
      <c r="DO62" s="1026"/>
      <c r="DP62" s="1027"/>
      <c r="DQ62" s="1025"/>
      <c r="DR62" s="1026"/>
      <c r="DS62" s="1026"/>
      <c r="DT62" s="1026"/>
      <c r="DU62" s="1027"/>
      <c r="DV62" s="1028"/>
      <c r="DW62" s="1029"/>
      <c r="DX62" s="1029"/>
      <c r="DY62" s="1029"/>
      <c r="DZ62" s="1030"/>
      <c r="EA62" s="230"/>
    </row>
    <row r="63" spans="1:131" ht="26.25" customHeight="1" thickBot="1" x14ac:dyDescent="0.2">
      <c r="A63" s="240" t="s">
        <v>391</v>
      </c>
      <c r="B63" s="973" t="s">
        <v>413</v>
      </c>
      <c r="C63" s="974"/>
      <c r="D63" s="974"/>
      <c r="E63" s="974"/>
      <c r="F63" s="974"/>
      <c r="G63" s="974"/>
      <c r="H63" s="974"/>
      <c r="I63" s="974"/>
      <c r="J63" s="974"/>
      <c r="K63" s="974"/>
      <c r="L63" s="974"/>
      <c r="M63" s="974"/>
      <c r="N63" s="974"/>
      <c r="O63" s="974"/>
      <c r="P63" s="984"/>
      <c r="Q63" s="998"/>
      <c r="R63" s="999"/>
      <c r="S63" s="999"/>
      <c r="T63" s="999"/>
      <c r="U63" s="999"/>
      <c r="V63" s="999"/>
      <c r="W63" s="999"/>
      <c r="X63" s="999"/>
      <c r="Y63" s="999"/>
      <c r="Z63" s="999"/>
      <c r="AA63" s="999"/>
      <c r="AB63" s="999"/>
      <c r="AC63" s="999"/>
      <c r="AD63" s="999"/>
      <c r="AE63" s="1056"/>
      <c r="AF63" s="1057">
        <v>268</v>
      </c>
      <c r="AG63" s="995"/>
      <c r="AH63" s="995"/>
      <c r="AI63" s="995"/>
      <c r="AJ63" s="1058"/>
      <c r="AK63" s="1059"/>
      <c r="AL63" s="999"/>
      <c r="AM63" s="999"/>
      <c r="AN63" s="999"/>
      <c r="AO63" s="999"/>
      <c r="AP63" s="995">
        <v>571</v>
      </c>
      <c r="AQ63" s="995"/>
      <c r="AR63" s="995"/>
      <c r="AS63" s="995"/>
      <c r="AT63" s="995"/>
      <c r="AU63" s="995">
        <v>568</v>
      </c>
      <c r="AV63" s="995"/>
      <c r="AW63" s="995"/>
      <c r="AX63" s="995"/>
      <c r="AY63" s="995"/>
      <c r="AZ63" s="1053"/>
      <c r="BA63" s="1053"/>
      <c r="BB63" s="1053"/>
      <c r="BC63" s="1053"/>
      <c r="BD63" s="1053"/>
      <c r="BE63" s="996"/>
      <c r="BF63" s="996"/>
      <c r="BG63" s="996"/>
      <c r="BH63" s="996"/>
      <c r="BI63" s="997"/>
      <c r="BJ63" s="1054" t="s">
        <v>405</v>
      </c>
      <c r="BK63" s="989"/>
      <c r="BL63" s="989"/>
      <c r="BM63" s="989"/>
      <c r="BN63" s="1055"/>
      <c r="BO63" s="241"/>
      <c r="BP63" s="241"/>
      <c r="BQ63" s="238">
        <v>57</v>
      </c>
      <c r="BR63" s="239"/>
      <c r="BS63" s="1028"/>
      <c r="BT63" s="1029"/>
      <c r="BU63" s="1029"/>
      <c r="BV63" s="1029"/>
      <c r="BW63" s="1029"/>
      <c r="BX63" s="1029"/>
      <c r="BY63" s="1029"/>
      <c r="BZ63" s="1029"/>
      <c r="CA63" s="1029"/>
      <c r="CB63" s="1029"/>
      <c r="CC63" s="1029"/>
      <c r="CD63" s="1029"/>
      <c r="CE63" s="1029"/>
      <c r="CF63" s="1029"/>
      <c r="CG63" s="1050"/>
      <c r="CH63" s="1025"/>
      <c r="CI63" s="1026"/>
      <c r="CJ63" s="1026"/>
      <c r="CK63" s="1026"/>
      <c r="CL63" s="1027"/>
      <c r="CM63" s="1025"/>
      <c r="CN63" s="1026"/>
      <c r="CO63" s="1026"/>
      <c r="CP63" s="1026"/>
      <c r="CQ63" s="1027"/>
      <c r="CR63" s="1025"/>
      <c r="CS63" s="1026"/>
      <c r="CT63" s="1026"/>
      <c r="CU63" s="1026"/>
      <c r="CV63" s="1027"/>
      <c r="CW63" s="1025"/>
      <c r="CX63" s="1026"/>
      <c r="CY63" s="1026"/>
      <c r="CZ63" s="1026"/>
      <c r="DA63" s="1027"/>
      <c r="DB63" s="1025"/>
      <c r="DC63" s="1026"/>
      <c r="DD63" s="1026"/>
      <c r="DE63" s="1026"/>
      <c r="DF63" s="1027"/>
      <c r="DG63" s="1025"/>
      <c r="DH63" s="1026"/>
      <c r="DI63" s="1026"/>
      <c r="DJ63" s="1026"/>
      <c r="DK63" s="1027"/>
      <c r="DL63" s="1025"/>
      <c r="DM63" s="1026"/>
      <c r="DN63" s="1026"/>
      <c r="DO63" s="1026"/>
      <c r="DP63" s="1027"/>
      <c r="DQ63" s="1025"/>
      <c r="DR63" s="1026"/>
      <c r="DS63" s="1026"/>
      <c r="DT63" s="1026"/>
      <c r="DU63" s="1027"/>
      <c r="DV63" s="1028"/>
      <c r="DW63" s="1029"/>
      <c r="DX63" s="1029"/>
      <c r="DY63" s="1029"/>
      <c r="DZ63" s="1030"/>
      <c r="EA63" s="230"/>
    </row>
    <row r="64" spans="1:131" ht="26.25" customHeight="1" x14ac:dyDescent="0.15">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1028"/>
      <c r="BT64" s="1029"/>
      <c r="BU64" s="1029"/>
      <c r="BV64" s="1029"/>
      <c r="BW64" s="1029"/>
      <c r="BX64" s="1029"/>
      <c r="BY64" s="1029"/>
      <c r="BZ64" s="1029"/>
      <c r="CA64" s="1029"/>
      <c r="CB64" s="1029"/>
      <c r="CC64" s="1029"/>
      <c r="CD64" s="1029"/>
      <c r="CE64" s="1029"/>
      <c r="CF64" s="1029"/>
      <c r="CG64" s="1050"/>
      <c r="CH64" s="1025"/>
      <c r="CI64" s="1026"/>
      <c r="CJ64" s="1026"/>
      <c r="CK64" s="1026"/>
      <c r="CL64" s="1027"/>
      <c r="CM64" s="1025"/>
      <c r="CN64" s="1026"/>
      <c r="CO64" s="1026"/>
      <c r="CP64" s="1026"/>
      <c r="CQ64" s="1027"/>
      <c r="CR64" s="1025"/>
      <c r="CS64" s="1026"/>
      <c r="CT64" s="1026"/>
      <c r="CU64" s="1026"/>
      <c r="CV64" s="1027"/>
      <c r="CW64" s="1025"/>
      <c r="CX64" s="1026"/>
      <c r="CY64" s="1026"/>
      <c r="CZ64" s="1026"/>
      <c r="DA64" s="1027"/>
      <c r="DB64" s="1025"/>
      <c r="DC64" s="1026"/>
      <c r="DD64" s="1026"/>
      <c r="DE64" s="1026"/>
      <c r="DF64" s="1027"/>
      <c r="DG64" s="1025"/>
      <c r="DH64" s="1026"/>
      <c r="DI64" s="1026"/>
      <c r="DJ64" s="1026"/>
      <c r="DK64" s="1027"/>
      <c r="DL64" s="1025"/>
      <c r="DM64" s="1026"/>
      <c r="DN64" s="1026"/>
      <c r="DO64" s="1026"/>
      <c r="DP64" s="1027"/>
      <c r="DQ64" s="1025"/>
      <c r="DR64" s="1026"/>
      <c r="DS64" s="1026"/>
      <c r="DT64" s="1026"/>
      <c r="DU64" s="1027"/>
      <c r="DV64" s="1028"/>
      <c r="DW64" s="1029"/>
      <c r="DX64" s="1029"/>
      <c r="DY64" s="1029"/>
      <c r="DZ64" s="1030"/>
      <c r="EA64" s="230"/>
    </row>
    <row r="65" spans="1:131" ht="26.25" customHeight="1" thickBot="1" x14ac:dyDescent="0.2">
      <c r="A65" s="232" t="s">
        <v>414</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1028"/>
      <c r="BT65" s="1029"/>
      <c r="BU65" s="1029"/>
      <c r="BV65" s="1029"/>
      <c r="BW65" s="1029"/>
      <c r="BX65" s="1029"/>
      <c r="BY65" s="1029"/>
      <c r="BZ65" s="1029"/>
      <c r="CA65" s="1029"/>
      <c r="CB65" s="1029"/>
      <c r="CC65" s="1029"/>
      <c r="CD65" s="1029"/>
      <c r="CE65" s="1029"/>
      <c r="CF65" s="1029"/>
      <c r="CG65" s="1050"/>
      <c r="CH65" s="1025"/>
      <c r="CI65" s="1026"/>
      <c r="CJ65" s="1026"/>
      <c r="CK65" s="1026"/>
      <c r="CL65" s="1027"/>
      <c r="CM65" s="1025"/>
      <c r="CN65" s="1026"/>
      <c r="CO65" s="1026"/>
      <c r="CP65" s="1026"/>
      <c r="CQ65" s="1027"/>
      <c r="CR65" s="1025"/>
      <c r="CS65" s="1026"/>
      <c r="CT65" s="1026"/>
      <c r="CU65" s="1026"/>
      <c r="CV65" s="1027"/>
      <c r="CW65" s="1025"/>
      <c r="CX65" s="1026"/>
      <c r="CY65" s="1026"/>
      <c r="CZ65" s="1026"/>
      <c r="DA65" s="1027"/>
      <c r="DB65" s="1025"/>
      <c r="DC65" s="1026"/>
      <c r="DD65" s="1026"/>
      <c r="DE65" s="1026"/>
      <c r="DF65" s="1027"/>
      <c r="DG65" s="1025"/>
      <c r="DH65" s="1026"/>
      <c r="DI65" s="1026"/>
      <c r="DJ65" s="1026"/>
      <c r="DK65" s="1027"/>
      <c r="DL65" s="1025"/>
      <c r="DM65" s="1026"/>
      <c r="DN65" s="1026"/>
      <c r="DO65" s="1026"/>
      <c r="DP65" s="1027"/>
      <c r="DQ65" s="1025"/>
      <c r="DR65" s="1026"/>
      <c r="DS65" s="1026"/>
      <c r="DT65" s="1026"/>
      <c r="DU65" s="1027"/>
      <c r="DV65" s="1028"/>
      <c r="DW65" s="1029"/>
      <c r="DX65" s="1029"/>
      <c r="DY65" s="1029"/>
      <c r="DZ65" s="1030"/>
      <c r="EA65" s="230"/>
    </row>
    <row r="66" spans="1:131" ht="26.25" customHeight="1" x14ac:dyDescent="0.15">
      <c r="A66" s="1031" t="s">
        <v>415</v>
      </c>
      <c r="B66" s="1032"/>
      <c r="C66" s="1032"/>
      <c r="D66" s="1032"/>
      <c r="E66" s="1032"/>
      <c r="F66" s="1032"/>
      <c r="G66" s="1032"/>
      <c r="H66" s="1032"/>
      <c r="I66" s="1032"/>
      <c r="J66" s="1032"/>
      <c r="K66" s="1032"/>
      <c r="L66" s="1032"/>
      <c r="M66" s="1032"/>
      <c r="N66" s="1032"/>
      <c r="O66" s="1032"/>
      <c r="P66" s="1033"/>
      <c r="Q66" s="1037" t="s">
        <v>416</v>
      </c>
      <c r="R66" s="1038"/>
      <c r="S66" s="1038"/>
      <c r="T66" s="1038"/>
      <c r="U66" s="1039"/>
      <c r="V66" s="1037" t="s">
        <v>417</v>
      </c>
      <c r="W66" s="1038"/>
      <c r="X66" s="1038"/>
      <c r="Y66" s="1038"/>
      <c r="Z66" s="1039"/>
      <c r="AA66" s="1037" t="s">
        <v>418</v>
      </c>
      <c r="AB66" s="1038"/>
      <c r="AC66" s="1038"/>
      <c r="AD66" s="1038"/>
      <c r="AE66" s="1039"/>
      <c r="AF66" s="1043" t="s">
        <v>419</v>
      </c>
      <c r="AG66" s="1044"/>
      <c r="AH66" s="1044"/>
      <c r="AI66" s="1044"/>
      <c r="AJ66" s="1045"/>
      <c r="AK66" s="1037" t="s">
        <v>420</v>
      </c>
      <c r="AL66" s="1032"/>
      <c r="AM66" s="1032"/>
      <c r="AN66" s="1032"/>
      <c r="AO66" s="1033"/>
      <c r="AP66" s="1037" t="s">
        <v>421</v>
      </c>
      <c r="AQ66" s="1038"/>
      <c r="AR66" s="1038"/>
      <c r="AS66" s="1038"/>
      <c r="AT66" s="1039"/>
      <c r="AU66" s="1037" t="s">
        <v>422</v>
      </c>
      <c r="AV66" s="1038"/>
      <c r="AW66" s="1038"/>
      <c r="AX66" s="1038"/>
      <c r="AY66" s="1039"/>
      <c r="AZ66" s="1037" t="s">
        <v>378</v>
      </c>
      <c r="BA66" s="1038"/>
      <c r="BB66" s="1038"/>
      <c r="BC66" s="1038"/>
      <c r="BD66" s="1051"/>
      <c r="BE66" s="241"/>
      <c r="BF66" s="241"/>
      <c r="BG66" s="241"/>
      <c r="BH66" s="241"/>
      <c r="BI66" s="241"/>
      <c r="BJ66" s="241"/>
      <c r="BK66" s="241"/>
      <c r="BL66" s="241"/>
      <c r="BM66" s="241"/>
      <c r="BN66" s="241"/>
      <c r="BO66" s="241"/>
      <c r="BP66" s="241"/>
      <c r="BQ66" s="238">
        <v>60</v>
      </c>
      <c r="BR66" s="243"/>
      <c r="BS66" s="981"/>
      <c r="BT66" s="982"/>
      <c r="BU66" s="982"/>
      <c r="BV66" s="982"/>
      <c r="BW66" s="982"/>
      <c r="BX66" s="982"/>
      <c r="BY66" s="982"/>
      <c r="BZ66" s="982"/>
      <c r="CA66" s="982"/>
      <c r="CB66" s="982"/>
      <c r="CC66" s="982"/>
      <c r="CD66" s="982"/>
      <c r="CE66" s="982"/>
      <c r="CF66" s="982"/>
      <c r="CG66" s="991"/>
      <c r="CH66" s="992"/>
      <c r="CI66" s="993"/>
      <c r="CJ66" s="993"/>
      <c r="CK66" s="993"/>
      <c r="CL66" s="994"/>
      <c r="CM66" s="992"/>
      <c r="CN66" s="993"/>
      <c r="CO66" s="993"/>
      <c r="CP66" s="993"/>
      <c r="CQ66" s="994"/>
      <c r="CR66" s="992"/>
      <c r="CS66" s="993"/>
      <c r="CT66" s="993"/>
      <c r="CU66" s="993"/>
      <c r="CV66" s="994"/>
      <c r="CW66" s="992"/>
      <c r="CX66" s="993"/>
      <c r="CY66" s="993"/>
      <c r="CZ66" s="993"/>
      <c r="DA66" s="994"/>
      <c r="DB66" s="992"/>
      <c r="DC66" s="993"/>
      <c r="DD66" s="993"/>
      <c r="DE66" s="993"/>
      <c r="DF66" s="994"/>
      <c r="DG66" s="992"/>
      <c r="DH66" s="993"/>
      <c r="DI66" s="993"/>
      <c r="DJ66" s="993"/>
      <c r="DK66" s="994"/>
      <c r="DL66" s="992"/>
      <c r="DM66" s="993"/>
      <c r="DN66" s="993"/>
      <c r="DO66" s="993"/>
      <c r="DP66" s="994"/>
      <c r="DQ66" s="992"/>
      <c r="DR66" s="993"/>
      <c r="DS66" s="993"/>
      <c r="DT66" s="993"/>
      <c r="DU66" s="994"/>
      <c r="DV66" s="981"/>
      <c r="DW66" s="982"/>
      <c r="DX66" s="982"/>
      <c r="DY66" s="982"/>
      <c r="DZ66" s="983"/>
      <c r="EA66" s="230"/>
    </row>
    <row r="67" spans="1:131" ht="26.25" customHeight="1" thickBot="1" x14ac:dyDescent="0.2">
      <c r="A67" s="1034"/>
      <c r="B67" s="1035"/>
      <c r="C67" s="1035"/>
      <c r="D67" s="1035"/>
      <c r="E67" s="1035"/>
      <c r="F67" s="1035"/>
      <c r="G67" s="1035"/>
      <c r="H67" s="1035"/>
      <c r="I67" s="1035"/>
      <c r="J67" s="1035"/>
      <c r="K67" s="1035"/>
      <c r="L67" s="1035"/>
      <c r="M67" s="1035"/>
      <c r="N67" s="1035"/>
      <c r="O67" s="1035"/>
      <c r="P67" s="1036"/>
      <c r="Q67" s="1040"/>
      <c r="R67" s="1041"/>
      <c r="S67" s="1041"/>
      <c r="T67" s="1041"/>
      <c r="U67" s="1042"/>
      <c r="V67" s="1040"/>
      <c r="W67" s="1041"/>
      <c r="X67" s="1041"/>
      <c r="Y67" s="1041"/>
      <c r="Z67" s="1042"/>
      <c r="AA67" s="1040"/>
      <c r="AB67" s="1041"/>
      <c r="AC67" s="1041"/>
      <c r="AD67" s="1041"/>
      <c r="AE67" s="1042"/>
      <c r="AF67" s="1046"/>
      <c r="AG67" s="1047"/>
      <c r="AH67" s="1047"/>
      <c r="AI67" s="1047"/>
      <c r="AJ67" s="1048"/>
      <c r="AK67" s="1049"/>
      <c r="AL67" s="1035"/>
      <c r="AM67" s="1035"/>
      <c r="AN67" s="1035"/>
      <c r="AO67" s="1036"/>
      <c r="AP67" s="1040"/>
      <c r="AQ67" s="1041"/>
      <c r="AR67" s="1041"/>
      <c r="AS67" s="1041"/>
      <c r="AT67" s="1042"/>
      <c r="AU67" s="1040"/>
      <c r="AV67" s="1041"/>
      <c r="AW67" s="1041"/>
      <c r="AX67" s="1041"/>
      <c r="AY67" s="1042"/>
      <c r="AZ67" s="1040"/>
      <c r="BA67" s="1041"/>
      <c r="BB67" s="1041"/>
      <c r="BC67" s="1041"/>
      <c r="BD67" s="1052"/>
      <c r="BE67" s="241"/>
      <c r="BF67" s="241"/>
      <c r="BG67" s="241"/>
      <c r="BH67" s="241"/>
      <c r="BI67" s="241"/>
      <c r="BJ67" s="241"/>
      <c r="BK67" s="241"/>
      <c r="BL67" s="241"/>
      <c r="BM67" s="241"/>
      <c r="BN67" s="241"/>
      <c r="BO67" s="241"/>
      <c r="BP67" s="241"/>
      <c r="BQ67" s="238">
        <v>61</v>
      </c>
      <c r="BR67" s="243"/>
      <c r="BS67" s="981"/>
      <c r="BT67" s="982"/>
      <c r="BU67" s="982"/>
      <c r="BV67" s="982"/>
      <c r="BW67" s="982"/>
      <c r="BX67" s="982"/>
      <c r="BY67" s="982"/>
      <c r="BZ67" s="982"/>
      <c r="CA67" s="982"/>
      <c r="CB67" s="982"/>
      <c r="CC67" s="982"/>
      <c r="CD67" s="982"/>
      <c r="CE67" s="982"/>
      <c r="CF67" s="982"/>
      <c r="CG67" s="991"/>
      <c r="CH67" s="992"/>
      <c r="CI67" s="993"/>
      <c r="CJ67" s="993"/>
      <c r="CK67" s="993"/>
      <c r="CL67" s="994"/>
      <c r="CM67" s="992"/>
      <c r="CN67" s="993"/>
      <c r="CO67" s="993"/>
      <c r="CP67" s="993"/>
      <c r="CQ67" s="994"/>
      <c r="CR67" s="992"/>
      <c r="CS67" s="993"/>
      <c r="CT67" s="993"/>
      <c r="CU67" s="993"/>
      <c r="CV67" s="994"/>
      <c r="CW67" s="992"/>
      <c r="CX67" s="993"/>
      <c r="CY67" s="993"/>
      <c r="CZ67" s="993"/>
      <c r="DA67" s="994"/>
      <c r="DB67" s="992"/>
      <c r="DC67" s="993"/>
      <c r="DD67" s="993"/>
      <c r="DE67" s="993"/>
      <c r="DF67" s="994"/>
      <c r="DG67" s="992"/>
      <c r="DH67" s="993"/>
      <c r="DI67" s="993"/>
      <c r="DJ67" s="993"/>
      <c r="DK67" s="994"/>
      <c r="DL67" s="992"/>
      <c r="DM67" s="993"/>
      <c r="DN67" s="993"/>
      <c r="DO67" s="993"/>
      <c r="DP67" s="994"/>
      <c r="DQ67" s="992"/>
      <c r="DR67" s="993"/>
      <c r="DS67" s="993"/>
      <c r="DT67" s="993"/>
      <c r="DU67" s="994"/>
      <c r="DV67" s="981"/>
      <c r="DW67" s="982"/>
      <c r="DX67" s="982"/>
      <c r="DY67" s="982"/>
      <c r="DZ67" s="983"/>
      <c r="EA67" s="230"/>
    </row>
    <row r="68" spans="1:131" ht="26.25" customHeight="1" thickTop="1" x14ac:dyDescent="0.15">
      <c r="A68" s="236">
        <v>1</v>
      </c>
      <c r="B68" s="1021" t="s">
        <v>592</v>
      </c>
      <c r="C68" s="1022"/>
      <c r="D68" s="1022"/>
      <c r="E68" s="1022"/>
      <c r="F68" s="1022"/>
      <c r="G68" s="1022"/>
      <c r="H68" s="1022"/>
      <c r="I68" s="1022"/>
      <c r="J68" s="1022"/>
      <c r="K68" s="1022"/>
      <c r="L68" s="1022"/>
      <c r="M68" s="1022"/>
      <c r="N68" s="1022"/>
      <c r="O68" s="1022"/>
      <c r="P68" s="1023"/>
      <c r="Q68" s="1024">
        <v>540</v>
      </c>
      <c r="R68" s="1018"/>
      <c r="S68" s="1018"/>
      <c r="T68" s="1018"/>
      <c r="U68" s="1018"/>
      <c r="V68" s="1018">
        <v>515</v>
      </c>
      <c r="W68" s="1018"/>
      <c r="X68" s="1018"/>
      <c r="Y68" s="1018"/>
      <c r="Z68" s="1018"/>
      <c r="AA68" s="1018">
        <v>25</v>
      </c>
      <c r="AB68" s="1018"/>
      <c r="AC68" s="1018"/>
      <c r="AD68" s="1018"/>
      <c r="AE68" s="1018"/>
      <c r="AF68" s="1018">
        <v>25</v>
      </c>
      <c r="AG68" s="1018"/>
      <c r="AH68" s="1018"/>
      <c r="AI68" s="1018"/>
      <c r="AJ68" s="1018"/>
      <c r="AK68" s="1018">
        <v>15</v>
      </c>
      <c r="AL68" s="1018"/>
      <c r="AM68" s="1018"/>
      <c r="AN68" s="1018"/>
      <c r="AO68" s="1018"/>
      <c r="AP68" s="1018">
        <v>0</v>
      </c>
      <c r="AQ68" s="1018"/>
      <c r="AR68" s="1018"/>
      <c r="AS68" s="1018"/>
      <c r="AT68" s="1018"/>
      <c r="AU68" s="1018">
        <v>0</v>
      </c>
      <c r="AV68" s="1018"/>
      <c r="AW68" s="1018"/>
      <c r="AX68" s="1018"/>
      <c r="AY68" s="1018"/>
      <c r="AZ68" s="1019"/>
      <c r="BA68" s="1019"/>
      <c r="BB68" s="1019"/>
      <c r="BC68" s="1019"/>
      <c r="BD68" s="1020"/>
      <c r="BE68" s="241"/>
      <c r="BF68" s="241"/>
      <c r="BG68" s="241"/>
      <c r="BH68" s="241"/>
      <c r="BI68" s="241"/>
      <c r="BJ68" s="241"/>
      <c r="BK68" s="241"/>
      <c r="BL68" s="241"/>
      <c r="BM68" s="241"/>
      <c r="BN68" s="241"/>
      <c r="BO68" s="241"/>
      <c r="BP68" s="241"/>
      <c r="BQ68" s="238">
        <v>62</v>
      </c>
      <c r="BR68" s="243"/>
      <c r="BS68" s="981"/>
      <c r="BT68" s="982"/>
      <c r="BU68" s="982"/>
      <c r="BV68" s="982"/>
      <c r="BW68" s="982"/>
      <c r="BX68" s="982"/>
      <c r="BY68" s="982"/>
      <c r="BZ68" s="982"/>
      <c r="CA68" s="982"/>
      <c r="CB68" s="982"/>
      <c r="CC68" s="982"/>
      <c r="CD68" s="982"/>
      <c r="CE68" s="982"/>
      <c r="CF68" s="982"/>
      <c r="CG68" s="991"/>
      <c r="CH68" s="992"/>
      <c r="CI68" s="993"/>
      <c r="CJ68" s="993"/>
      <c r="CK68" s="993"/>
      <c r="CL68" s="994"/>
      <c r="CM68" s="992"/>
      <c r="CN68" s="993"/>
      <c r="CO68" s="993"/>
      <c r="CP68" s="993"/>
      <c r="CQ68" s="994"/>
      <c r="CR68" s="992"/>
      <c r="CS68" s="993"/>
      <c r="CT68" s="993"/>
      <c r="CU68" s="993"/>
      <c r="CV68" s="994"/>
      <c r="CW68" s="992"/>
      <c r="CX68" s="993"/>
      <c r="CY68" s="993"/>
      <c r="CZ68" s="993"/>
      <c r="DA68" s="994"/>
      <c r="DB68" s="992"/>
      <c r="DC68" s="993"/>
      <c r="DD68" s="993"/>
      <c r="DE68" s="993"/>
      <c r="DF68" s="994"/>
      <c r="DG68" s="992"/>
      <c r="DH68" s="993"/>
      <c r="DI68" s="993"/>
      <c r="DJ68" s="993"/>
      <c r="DK68" s="994"/>
      <c r="DL68" s="992"/>
      <c r="DM68" s="993"/>
      <c r="DN68" s="993"/>
      <c r="DO68" s="993"/>
      <c r="DP68" s="994"/>
      <c r="DQ68" s="992"/>
      <c r="DR68" s="993"/>
      <c r="DS68" s="993"/>
      <c r="DT68" s="993"/>
      <c r="DU68" s="994"/>
      <c r="DV68" s="981"/>
      <c r="DW68" s="982"/>
      <c r="DX68" s="982"/>
      <c r="DY68" s="982"/>
      <c r="DZ68" s="983"/>
      <c r="EA68" s="230"/>
    </row>
    <row r="69" spans="1:131" ht="26.25" customHeight="1" x14ac:dyDescent="0.15">
      <c r="A69" s="238">
        <v>2</v>
      </c>
      <c r="B69" s="1010" t="s">
        <v>593</v>
      </c>
      <c r="C69" s="1011"/>
      <c r="D69" s="1011"/>
      <c r="E69" s="1011"/>
      <c r="F69" s="1011"/>
      <c r="G69" s="1011"/>
      <c r="H69" s="1011"/>
      <c r="I69" s="1011"/>
      <c r="J69" s="1011"/>
      <c r="K69" s="1011"/>
      <c r="L69" s="1011"/>
      <c r="M69" s="1011"/>
      <c r="N69" s="1011"/>
      <c r="O69" s="1011"/>
      <c r="P69" s="1012"/>
      <c r="Q69" s="1013">
        <v>20</v>
      </c>
      <c r="R69" s="1007"/>
      <c r="S69" s="1007"/>
      <c r="T69" s="1007"/>
      <c r="U69" s="1007"/>
      <c r="V69" s="1007">
        <v>18</v>
      </c>
      <c r="W69" s="1007"/>
      <c r="X69" s="1007"/>
      <c r="Y69" s="1007"/>
      <c r="Z69" s="1007"/>
      <c r="AA69" s="1007">
        <v>2</v>
      </c>
      <c r="AB69" s="1007"/>
      <c r="AC69" s="1007"/>
      <c r="AD69" s="1007"/>
      <c r="AE69" s="1007"/>
      <c r="AF69" s="1007">
        <v>2</v>
      </c>
      <c r="AG69" s="1007"/>
      <c r="AH69" s="1007"/>
      <c r="AI69" s="1007"/>
      <c r="AJ69" s="1007"/>
      <c r="AK69" s="1007">
        <v>0</v>
      </c>
      <c r="AL69" s="1007"/>
      <c r="AM69" s="1007"/>
      <c r="AN69" s="1007"/>
      <c r="AO69" s="1007"/>
      <c r="AP69" s="1007">
        <v>0</v>
      </c>
      <c r="AQ69" s="1007"/>
      <c r="AR69" s="1007"/>
      <c r="AS69" s="1007"/>
      <c r="AT69" s="1007"/>
      <c r="AU69" s="1007">
        <v>0</v>
      </c>
      <c r="AV69" s="1007"/>
      <c r="AW69" s="1007"/>
      <c r="AX69" s="1007"/>
      <c r="AY69" s="1007"/>
      <c r="AZ69" s="1008"/>
      <c r="BA69" s="1008"/>
      <c r="BB69" s="1008"/>
      <c r="BC69" s="1008"/>
      <c r="BD69" s="1009"/>
      <c r="BE69" s="241"/>
      <c r="BF69" s="241"/>
      <c r="BG69" s="241"/>
      <c r="BH69" s="241"/>
      <c r="BI69" s="241"/>
      <c r="BJ69" s="241"/>
      <c r="BK69" s="241"/>
      <c r="BL69" s="241"/>
      <c r="BM69" s="241"/>
      <c r="BN69" s="241"/>
      <c r="BO69" s="241"/>
      <c r="BP69" s="241"/>
      <c r="BQ69" s="238">
        <v>63</v>
      </c>
      <c r="BR69" s="243"/>
      <c r="BS69" s="981"/>
      <c r="BT69" s="982"/>
      <c r="BU69" s="982"/>
      <c r="BV69" s="982"/>
      <c r="BW69" s="982"/>
      <c r="BX69" s="982"/>
      <c r="BY69" s="982"/>
      <c r="BZ69" s="982"/>
      <c r="CA69" s="982"/>
      <c r="CB69" s="982"/>
      <c r="CC69" s="982"/>
      <c r="CD69" s="982"/>
      <c r="CE69" s="982"/>
      <c r="CF69" s="982"/>
      <c r="CG69" s="991"/>
      <c r="CH69" s="992"/>
      <c r="CI69" s="993"/>
      <c r="CJ69" s="993"/>
      <c r="CK69" s="993"/>
      <c r="CL69" s="994"/>
      <c r="CM69" s="992"/>
      <c r="CN69" s="993"/>
      <c r="CO69" s="993"/>
      <c r="CP69" s="993"/>
      <c r="CQ69" s="994"/>
      <c r="CR69" s="992"/>
      <c r="CS69" s="993"/>
      <c r="CT69" s="993"/>
      <c r="CU69" s="993"/>
      <c r="CV69" s="994"/>
      <c r="CW69" s="992"/>
      <c r="CX69" s="993"/>
      <c r="CY69" s="993"/>
      <c r="CZ69" s="993"/>
      <c r="DA69" s="994"/>
      <c r="DB69" s="992"/>
      <c r="DC69" s="993"/>
      <c r="DD69" s="993"/>
      <c r="DE69" s="993"/>
      <c r="DF69" s="994"/>
      <c r="DG69" s="992"/>
      <c r="DH69" s="993"/>
      <c r="DI69" s="993"/>
      <c r="DJ69" s="993"/>
      <c r="DK69" s="994"/>
      <c r="DL69" s="992"/>
      <c r="DM69" s="993"/>
      <c r="DN69" s="993"/>
      <c r="DO69" s="993"/>
      <c r="DP69" s="994"/>
      <c r="DQ69" s="992"/>
      <c r="DR69" s="993"/>
      <c r="DS69" s="993"/>
      <c r="DT69" s="993"/>
      <c r="DU69" s="994"/>
      <c r="DV69" s="981"/>
      <c r="DW69" s="982"/>
      <c r="DX69" s="982"/>
      <c r="DY69" s="982"/>
      <c r="DZ69" s="983"/>
      <c r="EA69" s="230"/>
    </row>
    <row r="70" spans="1:131" ht="26.25" customHeight="1" x14ac:dyDescent="0.15">
      <c r="A70" s="238">
        <v>3</v>
      </c>
      <c r="B70" s="1010" t="s">
        <v>594</v>
      </c>
      <c r="C70" s="1011"/>
      <c r="D70" s="1011"/>
      <c r="E70" s="1011"/>
      <c r="F70" s="1011"/>
      <c r="G70" s="1011"/>
      <c r="H70" s="1011"/>
      <c r="I70" s="1011"/>
      <c r="J70" s="1011"/>
      <c r="K70" s="1011"/>
      <c r="L70" s="1011"/>
      <c r="M70" s="1011"/>
      <c r="N70" s="1011"/>
      <c r="O70" s="1011"/>
      <c r="P70" s="1012"/>
      <c r="Q70" s="1013">
        <v>897</v>
      </c>
      <c r="R70" s="1007"/>
      <c r="S70" s="1007"/>
      <c r="T70" s="1007"/>
      <c r="U70" s="1007"/>
      <c r="V70" s="1007">
        <v>889</v>
      </c>
      <c r="W70" s="1007"/>
      <c r="X70" s="1007"/>
      <c r="Y70" s="1007"/>
      <c r="Z70" s="1007"/>
      <c r="AA70" s="1007">
        <v>8</v>
      </c>
      <c r="AB70" s="1007"/>
      <c r="AC70" s="1007"/>
      <c r="AD70" s="1007"/>
      <c r="AE70" s="1007"/>
      <c r="AF70" s="1007">
        <v>8</v>
      </c>
      <c r="AG70" s="1007"/>
      <c r="AH70" s="1007"/>
      <c r="AI70" s="1007"/>
      <c r="AJ70" s="1007"/>
      <c r="AK70" s="1007">
        <v>0</v>
      </c>
      <c r="AL70" s="1007"/>
      <c r="AM70" s="1007"/>
      <c r="AN70" s="1007"/>
      <c r="AO70" s="1007"/>
      <c r="AP70" s="1007">
        <v>449</v>
      </c>
      <c r="AQ70" s="1007"/>
      <c r="AR70" s="1007"/>
      <c r="AS70" s="1007"/>
      <c r="AT70" s="1007"/>
      <c r="AU70" s="1007">
        <v>0</v>
      </c>
      <c r="AV70" s="1007"/>
      <c r="AW70" s="1007"/>
      <c r="AX70" s="1007"/>
      <c r="AY70" s="1007"/>
      <c r="AZ70" s="1008"/>
      <c r="BA70" s="1008"/>
      <c r="BB70" s="1008"/>
      <c r="BC70" s="1008"/>
      <c r="BD70" s="1009"/>
      <c r="BE70" s="241"/>
      <c r="BF70" s="241"/>
      <c r="BG70" s="241"/>
      <c r="BH70" s="241"/>
      <c r="BI70" s="241"/>
      <c r="BJ70" s="241"/>
      <c r="BK70" s="241"/>
      <c r="BL70" s="241"/>
      <c r="BM70" s="241"/>
      <c r="BN70" s="241"/>
      <c r="BO70" s="241"/>
      <c r="BP70" s="241"/>
      <c r="BQ70" s="238">
        <v>64</v>
      </c>
      <c r="BR70" s="243"/>
      <c r="BS70" s="981"/>
      <c r="BT70" s="982"/>
      <c r="BU70" s="982"/>
      <c r="BV70" s="982"/>
      <c r="BW70" s="982"/>
      <c r="BX70" s="982"/>
      <c r="BY70" s="982"/>
      <c r="BZ70" s="982"/>
      <c r="CA70" s="982"/>
      <c r="CB70" s="982"/>
      <c r="CC70" s="982"/>
      <c r="CD70" s="982"/>
      <c r="CE70" s="982"/>
      <c r="CF70" s="982"/>
      <c r="CG70" s="991"/>
      <c r="CH70" s="992"/>
      <c r="CI70" s="993"/>
      <c r="CJ70" s="993"/>
      <c r="CK70" s="993"/>
      <c r="CL70" s="994"/>
      <c r="CM70" s="992"/>
      <c r="CN70" s="993"/>
      <c r="CO70" s="993"/>
      <c r="CP70" s="993"/>
      <c r="CQ70" s="994"/>
      <c r="CR70" s="992"/>
      <c r="CS70" s="993"/>
      <c r="CT70" s="993"/>
      <c r="CU70" s="993"/>
      <c r="CV70" s="994"/>
      <c r="CW70" s="992"/>
      <c r="CX70" s="993"/>
      <c r="CY70" s="993"/>
      <c r="CZ70" s="993"/>
      <c r="DA70" s="994"/>
      <c r="DB70" s="992"/>
      <c r="DC70" s="993"/>
      <c r="DD70" s="993"/>
      <c r="DE70" s="993"/>
      <c r="DF70" s="994"/>
      <c r="DG70" s="992"/>
      <c r="DH70" s="993"/>
      <c r="DI70" s="993"/>
      <c r="DJ70" s="993"/>
      <c r="DK70" s="994"/>
      <c r="DL70" s="992"/>
      <c r="DM70" s="993"/>
      <c r="DN70" s="993"/>
      <c r="DO70" s="993"/>
      <c r="DP70" s="994"/>
      <c r="DQ70" s="992"/>
      <c r="DR70" s="993"/>
      <c r="DS70" s="993"/>
      <c r="DT70" s="993"/>
      <c r="DU70" s="994"/>
      <c r="DV70" s="981"/>
      <c r="DW70" s="982"/>
      <c r="DX70" s="982"/>
      <c r="DY70" s="982"/>
      <c r="DZ70" s="983"/>
      <c r="EA70" s="230"/>
    </row>
    <row r="71" spans="1:131" ht="26.25" customHeight="1" x14ac:dyDescent="0.15">
      <c r="A71" s="238">
        <v>4</v>
      </c>
      <c r="B71" s="1010" t="s">
        <v>595</v>
      </c>
      <c r="C71" s="1011"/>
      <c r="D71" s="1011"/>
      <c r="E71" s="1011"/>
      <c r="F71" s="1011"/>
      <c r="G71" s="1011"/>
      <c r="H71" s="1011"/>
      <c r="I71" s="1011"/>
      <c r="J71" s="1011"/>
      <c r="K71" s="1011"/>
      <c r="L71" s="1011"/>
      <c r="M71" s="1011"/>
      <c r="N71" s="1011"/>
      <c r="O71" s="1011"/>
      <c r="P71" s="1012"/>
      <c r="Q71" s="1013">
        <v>36</v>
      </c>
      <c r="R71" s="1007"/>
      <c r="S71" s="1007"/>
      <c r="T71" s="1007"/>
      <c r="U71" s="1007"/>
      <c r="V71" s="1007">
        <v>29</v>
      </c>
      <c r="W71" s="1007"/>
      <c r="X71" s="1007"/>
      <c r="Y71" s="1007"/>
      <c r="Z71" s="1007"/>
      <c r="AA71" s="1007">
        <v>7</v>
      </c>
      <c r="AB71" s="1007"/>
      <c r="AC71" s="1007"/>
      <c r="AD71" s="1007"/>
      <c r="AE71" s="1007"/>
      <c r="AF71" s="1007">
        <v>7</v>
      </c>
      <c r="AG71" s="1007"/>
      <c r="AH71" s="1007"/>
      <c r="AI71" s="1007"/>
      <c r="AJ71" s="1007"/>
      <c r="AK71" s="1007">
        <v>0</v>
      </c>
      <c r="AL71" s="1007"/>
      <c r="AM71" s="1007"/>
      <c r="AN71" s="1007"/>
      <c r="AO71" s="1007"/>
      <c r="AP71" s="1007">
        <v>0</v>
      </c>
      <c r="AQ71" s="1007"/>
      <c r="AR71" s="1007"/>
      <c r="AS71" s="1007"/>
      <c r="AT71" s="1007"/>
      <c r="AU71" s="1007">
        <v>0</v>
      </c>
      <c r="AV71" s="1007"/>
      <c r="AW71" s="1007"/>
      <c r="AX71" s="1007"/>
      <c r="AY71" s="1007"/>
      <c r="AZ71" s="1008"/>
      <c r="BA71" s="1008"/>
      <c r="BB71" s="1008"/>
      <c r="BC71" s="1008"/>
      <c r="BD71" s="1009"/>
      <c r="BE71" s="241"/>
      <c r="BF71" s="241"/>
      <c r="BG71" s="241"/>
      <c r="BH71" s="241"/>
      <c r="BI71" s="241"/>
      <c r="BJ71" s="241"/>
      <c r="BK71" s="241"/>
      <c r="BL71" s="241"/>
      <c r="BM71" s="241"/>
      <c r="BN71" s="241"/>
      <c r="BO71" s="241"/>
      <c r="BP71" s="241"/>
      <c r="BQ71" s="238">
        <v>65</v>
      </c>
      <c r="BR71" s="243"/>
      <c r="BS71" s="981"/>
      <c r="BT71" s="982"/>
      <c r="BU71" s="982"/>
      <c r="BV71" s="982"/>
      <c r="BW71" s="982"/>
      <c r="BX71" s="982"/>
      <c r="BY71" s="982"/>
      <c r="BZ71" s="982"/>
      <c r="CA71" s="982"/>
      <c r="CB71" s="982"/>
      <c r="CC71" s="982"/>
      <c r="CD71" s="982"/>
      <c r="CE71" s="982"/>
      <c r="CF71" s="982"/>
      <c r="CG71" s="991"/>
      <c r="CH71" s="992"/>
      <c r="CI71" s="993"/>
      <c r="CJ71" s="993"/>
      <c r="CK71" s="993"/>
      <c r="CL71" s="994"/>
      <c r="CM71" s="992"/>
      <c r="CN71" s="993"/>
      <c r="CO71" s="993"/>
      <c r="CP71" s="993"/>
      <c r="CQ71" s="994"/>
      <c r="CR71" s="992"/>
      <c r="CS71" s="993"/>
      <c r="CT71" s="993"/>
      <c r="CU71" s="993"/>
      <c r="CV71" s="994"/>
      <c r="CW71" s="992"/>
      <c r="CX71" s="993"/>
      <c r="CY71" s="993"/>
      <c r="CZ71" s="993"/>
      <c r="DA71" s="994"/>
      <c r="DB71" s="992"/>
      <c r="DC71" s="993"/>
      <c r="DD71" s="993"/>
      <c r="DE71" s="993"/>
      <c r="DF71" s="994"/>
      <c r="DG71" s="992"/>
      <c r="DH71" s="993"/>
      <c r="DI71" s="993"/>
      <c r="DJ71" s="993"/>
      <c r="DK71" s="994"/>
      <c r="DL71" s="992"/>
      <c r="DM71" s="993"/>
      <c r="DN71" s="993"/>
      <c r="DO71" s="993"/>
      <c r="DP71" s="994"/>
      <c r="DQ71" s="992"/>
      <c r="DR71" s="993"/>
      <c r="DS71" s="993"/>
      <c r="DT71" s="993"/>
      <c r="DU71" s="994"/>
      <c r="DV71" s="981"/>
      <c r="DW71" s="982"/>
      <c r="DX71" s="982"/>
      <c r="DY71" s="982"/>
      <c r="DZ71" s="983"/>
      <c r="EA71" s="230"/>
    </row>
    <row r="72" spans="1:131" ht="26.25" customHeight="1" x14ac:dyDescent="0.15">
      <c r="A72" s="238">
        <v>5</v>
      </c>
      <c r="B72" s="1010" t="s">
        <v>596</v>
      </c>
      <c r="C72" s="1011"/>
      <c r="D72" s="1011"/>
      <c r="E72" s="1011"/>
      <c r="F72" s="1011"/>
      <c r="G72" s="1011"/>
      <c r="H72" s="1011"/>
      <c r="I72" s="1011"/>
      <c r="J72" s="1011"/>
      <c r="K72" s="1011"/>
      <c r="L72" s="1011"/>
      <c r="M72" s="1011"/>
      <c r="N72" s="1011"/>
      <c r="O72" s="1011"/>
      <c r="P72" s="1012"/>
      <c r="Q72" s="1013">
        <v>1000</v>
      </c>
      <c r="R72" s="1007"/>
      <c r="S72" s="1007"/>
      <c r="T72" s="1007"/>
      <c r="U72" s="1007"/>
      <c r="V72" s="1007">
        <v>959</v>
      </c>
      <c r="W72" s="1007"/>
      <c r="X72" s="1007"/>
      <c r="Y72" s="1007"/>
      <c r="Z72" s="1007"/>
      <c r="AA72" s="1007">
        <v>41</v>
      </c>
      <c r="AB72" s="1007"/>
      <c r="AC72" s="1007"/>
      <c r="AD72" s="1007"/>
      <c r="AE72" s="1007"/>
      <c r="AF72" s="1007">
        <v>41</v>
      </c>
      <c r="AG72" s="1007"/>
      <c r="AH72" s="1007"/>
      <c r="AI72" s="1007"/>
      <c r="AJ72" s="1007"/>
      <c r="AK72" s="1007">
        <v>2</v>
      </c>
      <c r="AL72" s="1007"/>
      <c r="AM72" s="1007"/>
      <c r="AN72" s="1007"/>
      <c r="AO72" s="1007"/>
      <c r="AP72" s="1007">
        <v>0</v>
      </c>
      <c r="AQ72" s="1007"/>
      <c r="AR72" s="1007"/>
      <c r="AS72" s="1007"/>
      <c r="AT72" s="1007"/>
      <c r="AU72" s="1007">
        <v>0</v>
      </c>
      <c r="AV72" s="1007"/>
      <c r="AW72" s="1007"/>
      <c r="AX72" s="1007"/>
      <c r="AY72" s="1007"/>
      <c r="AZ72" s="1008"/>
      <c r="BA72" s="1008"/>
      <c r="BB72" s="1008"/>
      <c r="BC72" s="1008"/>
      <c r="BD72" s="1009"/>
      <c r="BE72" s="241"/>
      <c r="BF72" s="241"/>
      <c r="BG72" s="241"/>
      <c r="BH72" s="241"/>
      <c r="BI72" s="241"/>
      <c r="BJ72" s="241"/>
      <c r="BK72" s="241"/>
      <c r="BL72" s="241"/>
      <c r="BM72" s="241"/>
      <c r="BN72" s="241"/>
      <c r="BO72" s="241"/>
      <c r="BP72" s="241"/>
      <c r="BQ72" s="238">
        <v>66</v>
      </c>
      <c r="BR72" s="243"/>
      <c r="BS72" s="981"/>
      <c r="BT72" s="982"/>
      <c r="BU72" s="982"/>
      <c r="BV72" s="982"/>
      <c r="BW72" s="982"/>
      <c r="BX72" s="982"/>
      <c r="BY72" s="982"/>
      <c r="BZ72" s="982"/>
      <c r="CA72" s="982"/>
      <c r="CB72" s="982"/>
      <c r="CC72" s="982"/>
      <c r="CD72" s="982"/>
      <c r="CE72" s="982"/>
      <c r="CF72" s="982"/>
      <c r="CG72" s="991"/>
      <c r="CH72" s="992"/>
      <c r="CI72" s="993"/>
      <c r="CJ72" s="993"/>
      <c r="CK72" s="993"/>
      <c r="CL72" s="994"/>
      <c r="CM72" s="992"/>
      <c r="CN72" s="993"/>
      <c r="CO72" s="993"/>
      <c r="CP72" s="993"/>
      <c r="CQ72" s="994"/>
      <c r="CR72" s="992"/>
      <c r="CS72" s="993"/>
      <c r="CT72" s="993"/>
      <c r="CU72" s="993"/>
      <c r="CV72" s="994"/>
      <c r="CW72" s="992"/>
      <c r="CX72" s="993"/>
      <c r="CY72" s="993"/>
      <c r="CZ72" s="993"/>
      <c r="DA72" s="994"/>
      <c r="DB72" s="992"/>
      <c r="DC72" s="993"/>
      <c r="DD72" s="993"/>
      <c r="DE72" s="993"/>
      <c r="DF72" s="994"/>
      <c r="DG72" s="992"/>
      <c r="DH72" s="993"/>
      <c r="DI72" s="993"/>
      <c r="DJ72" s="993"/>
      <c r="DK72" s="994"/>
      <c r="DL72" s="992"/>
      <c r="DM72" s="993"/>
      <c r="DN72" s="993"/>
      <c r="DO72" s="993"/>
      <c r="DP72" s="994"/>
      <c r="DQ72" s="992"/>
      <c r="DR72" s="993"/>
      <c r="DS72" s="993"/>
      <c r="DT72" s="993"/>
      <c r="DU72" s="994"/>
      <c r="DV72" s="981"/>
      <c r="DW72" s="982"/>
      <c r="DX72" s="982"/>
      <c r="DY72" s="982"/>
      <c r="DZ72" s="983"/>
      <c r="EA72" s="230"/>
    </row>
    <row r="73" spans="1:131" ht="26.25" customHeight="1" x14ac:dyDescent="0.15">
      <c r="A73" s="238">
        <v>6</v>
      </c>
      <c r="B73" s="1010" t="s">
        <v>597</v>
      </c>
      <c r="C73" s="1011"/>
      <c r="D73" s="1011"/>
      <c r="E73" s="1011"/>
      <c r="F73" s="1011"/>
      <c r="G73" s="1011"/>
      <c r="H73" s="1011"/>
      <c r="I73" s="1011"/>
      <c r="J73" s="1011"/>
      <c r="K73" s="1011"/>
      <c r="L73" s="1011"/>
      <c r="M73" s="1011"/>
      <c r="N73" s="1011"/>
      <c r="O73" s="1011"/>
      <c r="P73" s="1012"/>
      <c r="Q73" s="1013">
        <v>268</v>
      </c>
      <c r="R73" s="1007"/>
      <c r="S73" s="1007"/>
      <c r="T73" s="1007"/>
      <c r="U73" s="1007"/>
      <c r="V73" s="1007">
        <v>267</v>
      </c>
      <c r="W73" s="1007"/>
      <c r="X73" s="1007"/>
      <c r="Y73" s="1007"/>
      <c r="Z73" s="1007"/>
      <c r="AA73" s="1007">
        <v>1</v>
      </c>
      <c r="AB73" s="1007"/>
      <c r="AC73" s="1007"/>
      <c r="AD73" s="1007"/>
      <c r="AE73" s="1007"/>
      <c r="AF73" s="1007">
        <v>1</v>
      </c>
      <c r="AG73" s="1007"/>
      <c r="AH73" s="1007"/>
      <c r="AI73" s="1007"/>
      <c r="AJ73" s="1007"/>
      <c r="AK73" s="1007">
        <v>0</v>
      </c>
      <c r="AL73" s="1007"/>
      <c r="AM73" s="1007"/>
      <c r="AN73" s="1007"/>
      <c r="AO73" s="1007"/>
      <c r="AP73" s="1007">
        <v>4</v>
      </c>
      <c r="AQ73" s="1007"/>
      <c r="AR73" s="1007"/>
      <c r="AS73" s="1007"/>
      <c r="AT73" s="1007"/>
      <c r="AU73" s="1007">
        <v>0</v>
      </c>
      <c r="AV73" s="1007"/>
      <c r="AW73" s="1007"/>
      <c r="AX73" s="1007"/>
      <c r="AY73" s="1007"/>
      <c r="AZ73" s="1008"/>
      <c r="BA73" s="1008"/>
      <c r="BB73" s="1008"/>
      <c r="BC73" s="1008"/>
      <c r="BD73" s="1009"/>
      <c r="BE73" s="241"/>
      <c r="BF73" s="241"/>
      <c r="BG73" s="241"/>
      <c r="BH73" s="241"/>
      <c r="BI73" s="241"/>
      <c r="BJ73" s="241"/>
      <c r="BK73" s="241"/>
      <c r="BL73" s="241"/>
      <c r="BM73" s="241"/>
      <c r="BN73" s="241"/>
      <c r="BO73" s="241"/>
      <c r="BP73" s="241"/>
      <c r="BQ73" s="238">
        <v>67</v>
      </c>
      <c r="BR73" s="243"/>
      <c r="BS73" s="981"/>
      <c r="BT73" s="982"/>
      <c r="BU73" s="982"/>
      <c r="BV73" s="982"/>
      <c r="BW73" s="982"/>
      <c r="BX73" s="982"/>
      <c r="BY73" s="982"/>
      <c r="BZ73" s="982"/>
      <c r="CA73" s="982"/>
      <c r="CB73" s="982"/>
      <c r="CC73" s="982"/>
      <c r="CD73" s="982"/>
      <c r="CE73" s="982"/>
      <c r="CF73" s="982"/>
      <c r="CG73" s="991"/>
      <c r="CH73" s="992"/>
      <c r="CI73" s="993"/>
      <c r="CJ73" s="993"/>
      <c r="CK73" s="993"/>
      <c r="CL73" s="994"/>
      <c r="CM73" s="992"/>
      <c r="CN73" s="993"/>
      <c r="CO73" s="993"/>
      <c r="CP73" s="993"/>
      <c r="CQ73" s="994"/>
      <c r="CR73" s="992"/>
      <c r="CS73" s="993"/>
      <c r="CT73" s="993"/>
      <c r="CU73" s="993"/>
      <c r="CV73" s="994"/>
      <c r="CW73" s="992"/>
      <c r="CX73" s="993"/>
      <c r="CY73" s="993"/>
      <c r="CZ73" s="993"/>
      <c r="DA73" s="994"/>
      <c r="DB73" s="992"/>
      <c r="DC73" s="993"/>
      <c r="DD73" s="993"/>
      <c r="DE73" s="993"/>
      <c r="DF73" s="994"/>
      <c r="DG73" s="992"/>
      <c r="DH73" s="993"/>
      <c r="DI73" s="993"/>
      <c r="DJ73" s="993"/>
      <c r="DK73" s="994"/>
      <c r="DL73" s="992"/>
      <c r="DM73" s="993"/>
      <c r="DN73" s="993"/>
      <c r="DO73" s="993"/>
      <c r="DP73" s="994"/>
      <c r="DQ73" s="992"/>
      <c r="DR73" s="993"/>
      <c r="DS73" s="993"/>
      <c r="DT73" s="993"/>
      <c r="DU73" s="994"/>
      <c r="DV73" s="981"/>
      <c r="DW73" s="982"/>
      <c r="DX73" s="982"/>
      <c r="DY73" s="982"/>
      <c r="DZ73" s="983"/>
      <c r="EA73" s="230"/>
    </row>
    <row r="74" spans="1:131" ht="26.25" customHeight="1" x14ac:dyDescent="0.15">
      <c r="A74" s="238">
        <v>7</v>
      </c>
      <c r="B74" s="1010" t="s">
        <v>598</v>
      </c>
      <c r="C74" s="1011"/>
      <c r="D74" s="1011"/>
      <c r="E74" s="1011"/>
      <c r="F74" s="1011"/>
      <c r="G74" s="1011"/>
      <c r="H74" s="1011"/>
      <c r="I74" s="1011"/>
      <c r="J74" s="1011"/>
      <c r="K74" s="1011"/>
      <c r="L74" s="1011"/>
      <c r="M74" s="1011"/>
      <c r="N74" s="1011"/>
      <c r="O74" s="1011"/>
      <c r="P74" s="1012"/>
      <c r="Q74" s="1013">
        <v>457</v>
      </c>
      <c r="R74" s="1007"/>
      <c r="S74" s="1007"/>
      <c r="T74" s="1007"/>
      <c r="U74" s="1007"/>
      <c r="V74" s="1007">
        <v>480</v>
      </c>
      <c r="W74" s="1007"/>
      <c r="X74" s="1007"/>
      <c r="Y74" s="1007"/>
      <c r="Z74" s="1007"/>
      <c r="AA74" s="1007">
        <v>-23</v>
      </c>
      <c r="AB74" s="1007"/>
      <c r="AC74" s="1007"/>
      <c r="AD74" s="1007"/>
      <c r="AE74" s="1007"/>
      <c r="AF74" s="1007">
        <v>445</v>
      </c>
      <c r="AG74" s="1007"/>
      <c r="AH74" s="1007"/>
      <c r="AI74" s="1007"/>
      <c r="AJ74" s="1007"/>
      <c r="AK74" s="1007">
        <v>0</v>
      </c>
      <c r="AL74" s="1007"/>
      <c r="AM74" s="1007"/>
      <c r="AN74" s="1007"/>
      <c r="AO74" s="1007"/>
      <c r="AP74" s="1007">
        <v>879</v>
      </c>
      <c r="AQ74" s="1007"/>
      <c r="AR74" s="1007"/>
      <c r="AS74" s="1007"/>
      <c r="AT74" s="1007"/>
      <c r="AU74" s="1007">
        <v>0</v>
      </c>
      <c r="AV74" s="1007"/>
      <c r="AW74" s="1007"/>
      <c r="AX74" s="1007"/>
      <c r="AY74" s="1007"/>
      <c r="AZ74" s="1008"/>
      <c r="BA74" s="1008"/>
      <c r="BB74" s="1008"/>
      <c r="BC74" s="1008"/>
      <c r="BD74" s="1009"/>
      <c r="BE74" s="241"/>
      <c r="BF74" s="241"/>
      <c r="BG74" s="241"/>
      <c r="BH74" s="241"/>
      <c r="BI74" s="241"/>
      <c r="BJ74" s="241"/>
      <c r="BK74" s="241"/>
      <c r="BL74" s="241"/>
      <c r="BM74" s="241"/>
      <c r="BN74" s="241"/>
      <c r="BO74" s="241"/>
      <c r="BP74" s="241"/>
      <c r="BQ74" s="238">
        <v>68</v>
      </c>
      <c r="BR74" s="243"/>
      <c r="BS74" s="981"/>
      <c r="BT74" s="982"/>
      <c r="BU74" s="982"/>
      <c r="BV74" s="982"/>
      <c r="BW74" s="982"/>
      <c r="BX74" s="982"/>
      <c r="BY74" s="982"/>
      <c r="BZ74" s="982"/>
      <c r="CA74" s="982"/>
      <c r="CB74" s="982"/>
      <c r="CC74" s="982"/>
      <c r="CD74" s="982"/>
      <c r="CE74" s="982"/>
      <c r="CF74" s="982"/>
      <c r="CG74" s="991"/>
      <c r="CH74" s="992"/>
      <c r="CI74" s="993"/>
      <c r="CJ74" s="993"/>
      <c r="CK74" s="993"/>
      <c r="CL74" s="994"/>
      <c r="CM74" s="992"/>
      <c r="CN74" s="993"/>
      <c r="CO74" s="993"/>
      <c r="CP74" s="993"/>
      <c r="CQ74" s="994"/>
      <c r="CR74" s="992"/>
      <c r="CS74" s="993"/>
      <c r="CT74" s="993"/>
      <c r="CU74" s="993"/>
      <c r="CV74" s="994"/>
      <c r="CW74" s="992"/>
      <c r="CX74" s="993"/>
      <c r="CY74" s="993"/>
      <c r="CZ74" s="993"/>
      <c r="DA74" s="994"/>
      <c r="DB74" s="992"/>
      <c r="DC74" s="993"/>
      <c r="DD74" s="993"/>
      <c r="DE74" s="993"/>
      <c r="DF74" s="994"/>
      <c r="DG74" s="992"/>
      <c r="DH74" s="993"/>
      <c r="DI74" s="993"/>
      <c r="DJ74" s="993"/>
      <c r="DK74" s="994"/>
      <c r="DL74" s="992"/>
      <c r="DM74" s="993"/>
      <c r="DN74" s="993"/>
      <c r="DO74" s="993"/>
      <c r="DP74" s="994"/>
      <c r="DQ74" s="992"/>
      <c r="DR74" s="993"/>
      <c r="DS74" s="993"/>
      <c r="DT74" s="993"/>
      <c r="DU74" s="994"/>
      <c r="DV74" s="981"/>
      <c r="DW74" s="982"/>
      <c r="DX74" s="982"/>
      <c r="DY74" s="982"/>
      <c r="DZ74" s="983"/>
      <c r="EA74" s="230"/>
    </row>
    <row r="75" spans="1:131" ht="26.25" customHeight="1" x14ac:dyDescent="0.15">
      <c r="A75" s="238">
        <v>8</v>
      </c>
      <c r="B75" s="1010"/>
      <c r="C75" s="1011"/>
      <c r="D75" s="1011"/>
      <c r="E75" s="1011"/>
      <c r="F75" s="1011"/>
      <c r="G75" s="1011"/>
      <c r="H75" s="1011"/>
      <c r="I75" s="1011"/>
      <c r="J75" s="1011"/>
      <c r="K75" s="1011"/>
      <c r="L75" s="1011"/>
      <c r="M75" s="1011"/>
      <c r="N75" s="1011"/>
      <c r="O75" s="1011"/>
      <c r="P75" s="1012"/>
      <c r="Q75" s="1014"/>
      <c r="R75" s="1015"/>
      <c r="S75" s="1015"/>
      <c r="T75" s="1015"/>
      <c r="U75" s="1016"/>
      <c r="V75" s="1017"/>
      <c r="W75" s="1015"/>
      <c r="X75" s="1015"/>
      <c r="Y75" s="1015"/>
      <c r="Z75" s="1016"/>
      <c r="AA75" s="1017"/>
      <c r="AB75" s="1015"/>
      <c r="AC75" s="1015"/>
      <c r="AD75" s="1015"/>
      <c r="AE75" s="1016"/>
      <c r="AF75" s="1017"/>
      <c r="AG75" s="1015"/>
      <c r="AH75" s="1015"/>
      <c r="AI75" s="1015"/>
      <c r="AJ75" s="1016"/>
      <c r="AK75" s="1017"/>
      <c r="AL75" s="1015"/>
      <c r="AM75" s="1015"/>
      <c r="AN75" s="1015"/>
      <c r="AO75" s="1016"/>
      <c r="AP75" s="1017"/>
      <c r="AQ75" s="1015"/>
      <c r="AR75" s="1015"/>
      <c r="AS75" s="1015"/>
      <c r="AT75" s="1016"/>
      <c r="AU75" s="1017"/>
      <c r="AV75" s="1015"/>
      <c r="AW75" s="1015"/>
      <c r="AX75" s="1015"/>
      <c r="AY75" s="1016"/>
      <c r="AZ75" s="1008"/>
      <c r="BA75" s="1008"/>
      <c r="BB75" s="1008"/>
      <c r="BC75" s="1008"/>
      <c r="BD75" s="1009"/>
      <c r="BE75" s="241"/>
      <c r="BF75" s="241"/>
      <c r="BG75" s="241"/>
      <c r="BH75" s="241"/>
      <c r="BI75" s="241"/>
      <c r="BJ75" s="241"/>
      <c r="BK75" s="241"/>
      <c r="BL75" s="241"/>
      <c r="BM75" s="241"/>
      <c r="BN75" s="241"/>
      <c r="BO75" s="241"/>
      <c r="BP75" s="241"/>
      <c r="BQ75" s="238">
        <v>69</v>
      </c>
      <c r="BR75" s="243"/>
      <c r="BS75" s="981"/>
      <c r="BT75" s="982"/>
      <c r="BU75" s="982"/>
      <c r="BV75" s="982"/>
      <c r="BW75" s="982"/>
      <c r="BX75" s="982"/>
      <c r="BY75" s="982"/>
      <c r="BZ75" s="982"/>
      <c r="CA75" s="982"/>
      <c r="CB75" s="982"/>
      <c r="CC75" s="982"/>
      <c r="CD75" s="982"/>
      <c r="CE75" s="982"/>
      <c r="CF75" s="982"/>
      <c r="CG75" s="991"/>
      <c r="CH75" s="992"/>
      <c r="CI75" s="993"/>
      <c r="CJ75" s="993"/>
      <c r="CK75" s="993"/>
      <c r="CL75" s="994"/>
      <c r="CM75" s="992"/>
      <c r="CN75" s="993"/>
      <c r="CO75" s="993"/>
      <c r="CP75" s="993"/>
      <c r="CQ75" s="994"/>
      <c r="CR75" s="992"/>
      <c r="CS75" s="993"/>
      <c r="CT75" s="993"/>
      <c r="CU75" s="993"/>
      <c r="CV75" s="994"/>
      <c r="CW75" s="992"/>
      <c r="CX75" s="993"/>
      <c r="CY75" s="993"/>
      <c r="CZ75" s="993"/>
      <c r="DA75" s="994"/>
      <c r="DB75" s="992"/>
      <c r="DC75" s="993"/>
      <c r="DD75" s="993"/>
      <c r="DE75" s="993"/>
      <c r="DF75" s="994"/>
      <c r="DG75" s="992"/>
      <c r="DH75" s="993"/>
      <c r="DI75" s="993"/>
      <c r="DJ75" s="993"/>
      <c r="DK75" s="994"/>
      <c r="DL75" s="992"/>
      <c r="DM75" s="993"/>
      <c r="DN75" s="993"/>
      <c r="DO75" s="993"/>
      <c r="DP75" s="994"/>
      <c r="DQ75" s="992"/>
      <c r="DR75" s="993"/>
      <c r="DS75" s="993"/>
      <c r="DT75" s="993"/>
      <c r="DU75" s="994"/>
      <c r="DV75" s="981"/>
      <c r="DW75" s="982"/>
      <c r="DX75" s="982"/>
      <c r="DY75" s="982"/>
      <c r="DZ75" s="983"/>
      <c r="EA75" s="230"/>
    </row>
    <row r="76" spans="1:131" ht="26.25" customHeight="1" x14ac:dyDescent="0.15">
      <c r="A76" s="238">
        <v>9</v>
      </c>
      <c r="B76" s="1010"/>
      <c r="C76" s="1011"/>
      <c r="D76" s="1011"/>
      <c r="E76" s="1011"/>
      <c r="F76" s="1011"/>
      <c r="G76" s="1011"/>
      <c r="H76" s="1011"/>
      <c r="I76" s="1011"/>
      <c r="J76" s="1011"/>
      <c r="K76" s="1011"/>
      <c r="L76" s="1011"/>
      <c r="M76" s="1011"/>
      <c r="N76" s="1011"/>
      <c r="O76" s="1011"/>
      <c r="P76" s="1012"/>
      <c r="Q76" s="1014"/>
      <c r="R76" s="1015"/>
      <c r="S76" s="1015"/>
      <c r="T76" s="1015"/>
      <c r="U76" s="1016"/>
      <c r="V76" s="1017"/>
      <c r="W76" s="1015"/>
      <c r="X76" s="1015"/>
      <c r="Y76" s="1015"/>
      <c r="Z76" s="1016"/>
      <c r="AA76" s="1017"/>
      <c r="AB76" s="1015"/>
      <c r="AC76" s="1015"/>
      <c r="AD76" s="1015"/>
      <c r="AE76" s="1016"/>
      <c r="AF76" s="1017"/>
      <c r="AG76" s="1015"/>
      <c r="AH76" s="1015"/>
      <c r="AI76" s="1015"/>
      <c r="AJ76" s="1016"/>
      <c r="AK76" s="1017"/>
      <c r="AL76" s="1015"/>
      <c r="AM76" s="1015"/>
      <c r="AN76" s="1015"/>
      <c r="AO76" s="1016"/>
      <c r="AP76" s="1017"/>
      <c r="AQ76" s="1015"/>
      <c r="AR76" s="1015"/>
      <c r="AS76" s="1015"/>
      <c r="AT76" s="1016"/>
      <c r="AU76" s="1017"/>
      <c r="AV76" s="1015"/>
      <c r="AW76" s="1015"/>
      <c r="AX76" s="1015"/>
      <c r="AY76" s="1016"/>
      <c r="AZ76" s="1008"/>
      <c r="BA76" s="1008"/>
      <c r="BB76" s="1008"/>
      <c r="BC76" s="1008"/>
      <c r="BD76" s="1009"/>
      <c r="BE76" s="241"/>
      <c r="BF76" s="241"/>
      <c r="BG76" s="241"/>
      <c r="BH76" s="241"/>
      <c r="BI76" s="241"/>
      <c r="BJ76" s="241"/>
      <c r="BK76" s="241"/>
      <c r="BL76" s="241"/>
      <c r="BM76" s="241"/>
      <c r="BN76" s="241"/>
      <c r="BO76" s="241"/>
      <c r="BP76" s="241"/>
      <c r="BQ76" s="238">
        <v>70</v>
      </c>
      <c r="BR76" s="243"/>
      <c r="BS76" s="981"/>
      <c r="BT76" s="982"/>
      <c r="BU76" s="982"/>
      <c r="BV76" s="982"/>
      <c r="BW76" s="982"/>
      <c r="BX76" s="982"/>
      <c r="BY76" s="982"/>
      <c r="BZ76" s="982"/>
      <c r="CA76" s="982"/>
      <c r="CB76" s="982"/>
      <c r="CC76" s="982"/>
      <c r="CD76" s="982"/>
      <c r="CE76" s="982"/>
      <c r="CF76" s="982"/>
      <c r="CG76" s="991"/>
      <c r="CH76" s="992"/>
      <c r="CI76" s="993"/>
      <c r="CJ76" s="993"/>
      <c r="CK76" s="993"/>
      <c r="CL76" s="994"/>
      <c r="CM76" s="992"/>
      <c r="CN76" s="993"/>
      <c r="CO76" s="993"/>
      <c r="CP76" s="993"/>
      <c r="CQ76" s="994"/>
      <c r="CR76" s="992"/>
      <c r="CS76" s="993"/>
      <c r="CT76" s="993"/>
      <c r="CU76" s="993"/>
      <c r="CV76" s="994"/>
      <c r="CW76" s="992"/>
      <c r="CX76" s="993"/>
      <c r="CY76" s="993"/>
      <c r="CZ76" s="993"/>
      <c r="DA76" s="994"/>
      <c r="DB76" s="992"/>
      <c r="DC76" s="993"/>
      <c r="DD76" s="993"/>
      <c r="DE76" s="993"/>
      <c r="DF76" s="994"/>
      <c r="DG76" s="992"/>
      <c r="DH76" s="993"/>
      <c r="DI76" s="993"/>
      <c r="DJ76" s="993"/>
      <c r="DK76" s="994"/>
      <c r="DL76" s="992"/>
      <c r="DM76" s="993"/>
      <c r="DN76" s="993"/>
      <c r="DO76" s="993"/>
      <c r="DP76" s="994"/>
      <c r="DQ76" s="992"/>
      <c r="DR76" s="993"/>
      <c r="DS76" s="993"/>
      <c r="DT76" s="993"/>
      <c r="DU76" s="994"/>
      <c r="DV76" s="981"/>
      <c r="DW76" s="982"/>
      <c r="DX76" s="982"/>
      <c r="DY76" s="982"/>
      <c r="DZ76" s="983"/>
      <c r="EA76" s="230"/>
    </row>
    <row r="77" spans="1:131" ht="26.25" customHeight="1" x14ac:dyDescent="0.15">
      <c r="A77" s="238">
        <v>10</v>
      </c>
      <c r="B77" s="1010"/>
      <c r="C77" s="1011"/>
      <c r="D77" s="1011"/>
      <c r="E77" s="1011"/>
      <c r="F77" s="1011"/>
      <c r="G77" s="1011"/>
      <c r="H77" s="1011"/>
      <c r="I77" s="1011"/>
      <c r="J77" s="1011"/>
      <c r="K77" s="1011"/>
      <c r="L77" s="1011"/>
      <c r="M77" s="1011"/>
      <c r="N77" s="1011"/>
      <c r="O77" s="1011"/>
      <c r="P77" s="1012"/>
      <c r="Q77" s="1014"/>
      <c r="R77" s="1015"/>
      <c r="S77" s="1015"/>
      <c r="T77" s="1015"/>
      <c r="U77" s="1016"/>
      <c r="V77" s="1017"/>
      <c r="W77" s="1015"/>
      <c r="X77" s="1015"/>
      <c r="Y77" s="1015"/>
      <c r="Z77" s="1016"/>
      <c r="AA77" s="1017"/>
      <c r="AB77" s="1015"/>
      <c r="AC77" s="1015"/>
      <c r="AD77" s="1015"/>
      <c r="AE77" s="1016"/>
      <c r="AF77" s="1017"/>
      <c r="AG77" s="1015"/>
      <c r="AH77" s="1015"/>
      <c r="AI77" s="1015"/>
      <c r="AJ77" s="1016"/>
      <c r="AK77" s="1017"/>
      <c r="AL77" s="1015"/>
      <c r="AM77" s="1015"/>
      <c r="AN77" s="1015"/>
      <c r="AO77" s="1016"/>
      <c r="AP77" s="1017"/>
      <c r="AQ77" s="1015"/>
      <c r="AR77" s="1015"/>
      <c r="AS77" s="1015"/>
      <c r="AT77" s="1016"/>
      <c r="AU77" s="1017"/>
      <c r="AV77" s="1015"/>
      <c r="AW77" s="1015"/>
      <c r="AX77" s="1015"/>
      <c r="AY77" s="1016"/>
      <c r="AZ77" s="1008"/>
      <c r="BA77" s="1008"/>
      <c r="BB77" s="1008"/>
      <c r="BC77" s="1008"/>
      <c r="BD77" s="1009"/>
      <c r="BE77" s="241"/>
      <c r="BF77" s="241"/>
      <c r="BG77" s="241"/>
      <c r="BH77" s="241"/>
      <c r="BI77" s="241"/>
      <c r="BJ77" s="241"/>
      <c r="BK77" s="241"/>
      <c r="BL77" s="241"/>
      <c r="BM77" s="241"/>
      <c r="BN77" s="241"/>
      <c r="BO77" s="241"/>
      <c r="BP77" s="241"/>
      <c r="BQ77" s="238">
        <v>71</v>
      </c>
      <c r="BR77" s="243"/>
      <c r="BS77" s="981"/>
      <c r="BT77" s="982"/>
      <c r="BU77" s="982"/>
      <c r="BV77" s="982"/>
      <c r="BW77" s="982"/>
      <c r="BX77" s="982"/>
      <c r="BY77" s="982"/>
      <c r="BZ77" s="982"/>
      <c r="CA77" s="982"/>
      <c r="CB77" s="982"/>
      <c r="CC77" s="982"/>
      <c r="CD77" s="982"/>
      <c r="CE77" s="982"/>
      <c r="CF77" s="982"/>
      <c r="CG77" s="991"/>
      <c r="CH77" s="992"/>
      <c r="CI77" s="993"/>
      <c r="CJ77" s="993"/>
      <c r="CK77" s="993"/>
      <c r="CL77" s="994"/>
      <c r="CM77" s="992"/>
      <c r="CN77" s="993"/>
      <c r="CO77" s="993"/>
      <c r="CP77" s="993"/>
      <c r="CQ77" s="994"/>
      <c r="CR77" s="992"/>
      <c r="CS77" s="993"/>
      <c r="CT77" s="993"/>
      <c r="CU77" s="993"/>
      <c r="CV77" s="994"/>
      <c r="CW77" s="992"/>
      <c r="CX77" s="993"/>
      <c r="CY77" s="993"/>
      <c r="CZ77" s="993"/>
      <c r="DA77" s="994"/>
      <c r="DB77" s="992"/>
      <c r="DC77" s="993"/>
      <c r="DD77" s="993"/>
      <c r="DE77" s="993"/>
      <c r="DF77" s="994"/>
      <c r="DG77" s="992"/>
      <c r="DH77" s="993"/>
      <c r="DI77" s="993"/>
      <c r="DJ77" s="993"/>
      <c r="DK77" s="994"/>
      <c r="DL77" s="992"/>
      <c r="DM77" s="993"/>
      <c r="DN77" s="993"/>
      <c r="DO77" s="993"/>
      <c r="DP77" s="994"/>
      <c r="DQ77" s="992"/>
      <c r="DR77" s="993"/>
      <c r="DS77" s="993"/>
      <c r="DT77" s="993"/>
      <c r="DU77" s="994"/>
      <c r="DV77" s="981"/>
      <c r="DW77" s="982"/>
      <c r="DX77" s="982"/>
      <c r="DY77" s="982"/>
      <c r="DZ77" s="983"/>
      <c r="EA77" s="230"/>
    </row>
    <row r="78" spans="1:131" ht="26.25" customHeight="1" x14ac:dyDescent="0.15">
      <c r="A78" s="238">
        <v>11</v>
      </c>
      <c r="B78" s="1010"/>
      <c r="C78" s="1011"/>
      <c r="D78" s="1011"/>
      <c r="E78" s="1011"/>
      <c r="F78" s="1011"/>
      <c r="G78" s="1011"/>
      <c r="H78" s="1011"/>
      <c r="I78" s="1011"/>
      <c r="J78" s="1011"/>
      <c r="K78" s="1011"/>
      <c r="L78" s="1011"/>
      <c r="M78" s="1011"/>
      <c r="N78" s="1011"/>
      <c r="O78" s="1011"/>
      <c r="P78" s="1012"/>
      <c r="Q78" s="1013"/>
      <c r="R78" s="1007"/>
      <c r="S78" s="1007"/>
      <c r="T78" s="1007"/>
      <c r="U78" s="1007"/>
      <c r="V78" s="1007"/>
      <c r="W78" s="1007"/>
      <c r="X78" s="1007"/>
      <c r="Y78" s="1007"/>
      <c r="Z78" s="1007"/>
      <c r="AA78" s="1007"/>
      <c r="AB78" s="1007"/>
      <c r="AC78" s="1007"/>
      <c r="AD78" s="1007"/>
      <c r="AE78" s="1007"/>
      <c r="AF78" s="1007"/>
      <c r="AG78" s="1007"/>
      <c r="AH78" s="1007"/>
      <c r="AI78" s="1007"/>
      <c r="AJ78" s="1007"/>
      <c r="AK78" s="1007"/>
      <c r="AL78" s="1007"/>
      <c r="AM78" s="1007"/>
      <c r="AN78" s="1007"/>
      <c r="AO78" s="1007"/>
      <c r="AP78" s="1007"/>
      <c r="AQ78" s="1007"/>
      <c r="AR78" s="1007"/>
      <c r="AS78" s="1007"/>
      <c r="AT78" s="1007"/>
      <c r="AU78" s="1007"/>
      <c r="AV78" s="1007"/>
      <c r="AW78" s="1007"/>
      <c r="AX78" s="1007"/>
      <c r="AY78" s="1007"/>
      <c r="AZ78" s="1008"/>
      <c r="BA78" s="1008"/>
      <c r="BB78" s="1008"/>
      <c r="BC78" s="1008"/>
      <c r="BD78" s="1009"/>
      <c r="BE78" s="241"/>
      <c r="BF78" s="241"/>
      <c r="BG78" s="241"/>
      <c r="BH78" s="241"/>
      <c r="BI78" s="241"/>
      <c r="BJ78" s="230"/>
      <c r="BK78" s="230"/>
      <c r="BL78" s="230"/>
      <c r="BM78" s="230"/>
      <c r="BN78" s="230"/>
      <c r="BO78" s="241"/>
      <c r="BP78" s="241"/>
      <c r="BQ78" s="238">
        <v>72</v>
      </c>
      <c r="BR78" s="243"/>
      <c r="BS78" s="981"/>
      <c r="BT78" s="982"/>
      <c r="BU78" s="982"/>
      <c r="BV78" s="982"/>
      <c r="BW78" s="982"/>
      <c r="BX78" s="982"/>
      <c r="BY78" s="982"/>
      <c r="BZ78" s="982"/>
      <c r="CA78" s="982"/>
      <c r="CB78" s="982"/>
      <c r="CC78" s="982"/>
      <c r="CD78" s="982"/>
      <c r="CE78" s="982"/>
      <c r="CF78" s="982"/>
      <c r="CG78" s="991"/>
      <c r="CH78" s="992"/>
      <c r="CI78" s="993"/>
      <c r="CJ78" s="993"/>
      <c r="CK78" s="993"/>
      <c r="CL78" s="994"/>
      <c r="CM78" s="992"/>
      <c r="CN78" s="993"/>
      <c r="CO78" s="993"/>
      <c r="CP78" s="993"/>
      <c r="CQ78" s="994"/>
      <c r="CR78" s="992"/>
      <c r="CS78" s="993"/>
      <c r="CT78" s="993"/>
      <c r="CU78" s="993"/>
      <c r="CV78" s="994"/>
      <c r="CW78" s="992"/>
      <c r="CX78" s="993"/>
      <c r="CY78" s="993"/>
      <c r="CZ78" s="993"/>
      <c r="DA78" s="994"/>
      <c r="DB78" s="992"/>
      <c r="DC78" s="993"/>
      <c r="DD78" s="993"/>
      <c r="DE78" s="993"/>
      <c r="DF78" s="994"/>
      <c r="DG78" s="992"/>
      <c r="DH78" s="993"/>
      <c r="DI78" s="993"/>
      <c r="DJ78" s="993"/>
      <c r="DK78" s="994"/>
      <c r="DL78" s="992"/>
      <c r="DM78" s="993"/>
      <c r="DN78" s="993"/>
      <c r="DO78" s="993"/>
      <c r="DP78" s="994"/>
      <c r="DQ78" s="992"/>
      <c r="DR78" s="993"/>
      <c r="DS78" s="993"/>
      <c r="DT78" s="993"/>
      <c r="DU78" s="994"/>
      <c r="DV78" s="981"/>
      <c r="DW78" s="982"/>
      <c r="DX78" s="982"/>
      <c r="DY78" s="982"/>
      <c r="DZ78" s="983"/>
      <c r="EA78" s="230"/>
    </row>
    <row r="79" spans="1:131" ht="26.25" customHeight="1" x14ac:dyDescent="0.15">
      <c r="A79" s="238">
        <v>12</v>
      </c>
      <c r="B79" s="1010"/>
      <c r="C79" s="1011"/>
      <c r="D79" s="1011"/>
      <c r="E79" s="1011"/>
      <c r="F79" s="1011"/>
      <c r="G79" s="1011"/>
      <c r="H79" s="1011"/>
      <c r="I79" s="1011"/>
      <c r="J79" s="1011"/>
      <c r="K79" s="1011"/>
      <c r="L79" s="1011"/>
      <c r="M79" s="1011"/>
      <c r="N79" s="1011"/>
      <c r="O79" s="1011"/>
      <c r="P79" s="1012"/>
      <c r="Q79" s="1013"/>
      <c r="R79" s="1007"/>
      <c r="S79" s="1007"/>
      <c r="T79" s="1007"/>
      <c r="U79" s="1007"/>
      <c r="V79" s="1007"/>
      <c r="W79" s="1007"/>
      <c r="X79" s="1007"/>
      <c r="Y79" s="1007"/>
      <c r="Z79" s="1007"/>
      <c r="AA79" s="1007"/>
      <c r="AB79" s="1007"/>
      <c r="AC79" s="1007"/>
      <c r="AD79" s="1007"/>
      <c r="AE79" s="1007"/>
      <c r="AF79" s="1007"/>
      <c r="AG79" s="1007"/>
      <c r="AH79" s="1007"/>
      <c r="AI79" s="1007"/>
      <c r="AJ79" s="1007"/>
      <c r="AK79" s="1007"/>
      <c r="AL79" s="1007"/>
      <c r="AM79" s="1007"/>
      <c r="AN79" s="1007"/>
      <c r="AO79" s="1007"/>
      <c r="AP79" s="1007"/>
      <c r="AQ79" s="1007"/>
      <c r="AR79" s="1007"/>
      <c r="AS79" s="1007"/>
      <c r="AT79" s="1007"/>
      <c r="AU79" s="1007"/>
      <c r="AV79" s="1007"/>
      <c r="AW79" s="1007"/>
      <c r="AX79" s="1007"/>
      <c r="AY79" s="1007"/>
      <c r="AZ79" s="1008"/>
      <c r="BA79" s="1008"/>
      <c r="BB79" s="1008"/>
      <c r="BC79" s="1008"/>
      <c r="BD79" s="1009"/>
      <c r="BE79" s="241"/>
      <c r="BF79" s="241"/>
      <c r="BG79" s="241"/>
      <c r="BH79" s="241"/>
      <c r="BI79" s="241"/>
      <c r="BJ79" s="230"/>
      <c r="BK79" s="230"/>
      <c r="BL79" s="230"/>
      <c r="BM79" s="230"/>
      <c r="BN79" s="230"/>
      <c r="BO79" s="241"/>
      <c r="BP79" s="241"/>
      <c r="BQ79" s="238">
        <v>73</v>
      </c>
      <c r="BR79" s="243"/>
      <c r="BS79" s="981"/>
      <c r="BT79" s="982"/>
      <c r="BU79" s="982"/>
      <c r="BV79" s="982"/>
      <c r="BW79" s="982"/>
      <c r="BX79" s="982"/>
      <c r="BY79" s="982"/>
      <c r="BZ79" s="982"/>
      <c r="CA79" s="982"/>
      <c r="CB79" s="982"/>
      <c r="CC79" s="982"/>
      <c r="CD79" s="982"/>
      <c r="CE79" s="982"/>
      <c r="CF79" s="982"/>
      <c r="CG79" s="991"/>
      <c r="CH79" s="992"/>
      <c r="CI79" s="993"/>
      <c r="CJ79" s="993"/>
      <c r="CK79" s="993"/>
      <c r="CL79" s="994"/>
      <c r="CM79" s="992"/>
      <c r="CN79" s="993"/>
      <c r="CO79" s="993"/>
      <c r="CP79" s="993"/>
      <c r="CQ79" s="994"/>
      <c r="CR79" s="992"/>
      <c r="CS79" s="993"/>
      <c r="CT79" s="993"/>
      <c r="CU79" s="993"/>
      <c r="CV79" s="994"/>
      <c r="CW79" s="992"/>
      <c r="CX79" s="993"/>
      <c r="CY79" s="993"/>
      <c r="CZ79" s="993"/>
      <c r="DA79" s="994"/>
      <c r="DB79" s="992"/>
      <c r="DC79" s="993"/>
      <c r="DD79" s="993"/>
      <c r="DE79" s="993"/>
      <c r="DF79" s="994"/>
      <c r="DG79" s="992"/>
      <c r="DH79" s="993"/>
      <c r="DI79" s="993"/>
      <c r="DJ79" s="993"/>
      <c r="DK79" s="994"/>
      <c r="DL79" s="992"/>
      <c r="DM79" s="993"/>
      <c r="DN79" s="993"/>
      <c r="DO79" s="993"/>
      <c r="DP79" s="994"/>
      <c r="DQ79" s="992"/>
      <c r="DR79" s="993"/>
      <c r="DS79" s="993"/>
      <c r="DT79" s="993"/>
      <c r="DU79" s="994"/>
      <c r="DV79" s="981"/>
      <c r="DW79" s="982"/>
      <c r="DX79" s="982"/>
      <c r="DY79" s="982"/>
      <c r="DZ79" s="983"/>
      <c r="EA79" s="230"/>
    </row>
    <row r="80" spans="1:131" ht="26.25" customHeight="1" x14ac:dyDescent="0.15">
      <c r="A80" s="238">
        <v>13</v>
      </c>
      <c r="B80" s="1010"/>
      <c r="C80" s="1011"/>
      <c r="D80" s="1011"/>
      <c r="E80" s="1011"/>
      <c r="F80" s="1011"/>
      <c r="G80" s="1011"/>
      <c r="H80" s="1011"/>
      <c r="I80" s="1011"/>
      <c r="J80" s="1011"/>
      <c r="K80" s="1011"/>
      <c r="L80" s="1011"/>
      <c r="M80" s="1011"/>
      <c r="N80" s="1011"/>
      <c r="O80" s="1011"/>
      <c r="P80" s="1012"/>
      <c r="Q80" s="1013"/>
      <c r="R80" s="1007"/>
      <c r="S80" s="1007"/>
      <c r="T80" s="1007"/>
      <c r="U80" s="1007"/>
      <c r="V80" s="1007"/>
      <c r="W80" s="1007"/>
      <c r="X80" s="1007"/>
      <c r="Y80" s="1007"/>
      <c r="Z80" s="1007"/>
      <c r="AA80" s="1007"/>
      <c r="AB80" s="1007"/>
      <c r="AC80" s="1007"/>
      <c r="AD80" s="1007"/>
      <c r="AE80" s="1007"/>
      <c r="AF80" s="1007"/>
      <c r="AG80" s="1007"/>
      <c r="AH80" s="1007"/>
      <c r="AI80" s="1007"/>
      <c r="AJ80" s="1007"/>
      <c r="AK80" s="1007"/>
      <c r="AL80" s="1007"/>
      <c r="AM80" s="1007"/>
      <c r="AN80" s="1007"/>
      <c r="AO80" s="1007"/>
      <c r="AP80" s="1007"/>
      <c r="AQ80" s="1007"/>
      <c r="AR80" s="1007"/>
      <c r="AS80" s="1007"/>
      <c r="AT80" s="1007"/>
      <c r="AU80" s="1007"/>
      <c r="AV80" s="1007"/>
      <c r="AW80" s="1007"/>
      <c r="AX80" s="1007"/>
      <c r="AY80" s="1007"/>
      <c r="AZ80" s="1008"/>
      <c r="BA80" s="1008"/>
      <c r="BB80" s="1008"/>
      <c r="BC80" s="1008"/>
      <c r="BD80" s="1009"/>
      <c r="BE80" s="241"/>
      <c r="BF80" s="241"/>
      <c r="BG80" s="241"/>
      <c r="BH80" s="241"/>
      <c r="BI80" s="241"/>
      <c r="BJ80" s="241"/>
      <c r="BK80" s="241"/>
      <c r="BL80" s="241"/>
      <c r="BM80" s="241"/>
      <c r="BN80" s="241"/>
      <c r="BO80" s="241"/>
      <c r="BP80" s="241"/>
      <c r="BQ80" s="238">
        <v>74</v>
      </c>
      <c r="BR80" s="243"/>
      <c r="BS80" s="981"/>
      <c r="BT80" s="982"/>
      <c r="BU80" s="982"/>
      <c r="BV80" s="982"/>
      <c r="BW80" s="982"/>
      <c r="BX80" s="982"/>
      <c r="BY80" s="982"/>
      <c r="BZ80" s="982"/>
      <c r="CA80" s="982"/>
      <c r="CB80" s="982"/>
      <c r="CC80" s="982"/>
      <c r="CD80" s="982"/>
      <c r="CE80" s="982"/>
      <c r="CF80" s="982"/>
      <c r="CG80" s="991"/>
      <c r="CH80" s="992"/>
      <c r="CI80" s="993"/>
      <c r="CJ80" s="993"/>
      <c r="CK80" s="993"/>
      <c r="CL80" s="994"/>
      <c r="CM80" s="992"/>
      <c r="CN80" s="993"/>
      <c r="CO80" s="993"/>
      <c r="CP80" s="993"/>
      <c r="CQ80" s="994"/>
      <c r="CR80" s="992"/>
      <c r="CS80" s="993"/>
      <c r="CT80" s="993"/>
      <c r="CU80" s="993"/>
      <c r="CV80" s="994"/>
      <c r="CW80" s="992"/>
      <c r="CX80" s="993"/>
      <c r="CY80" s="993"/>
      <c r="CZ80" s="993"/>
      <c r="DA80" s="994"/>
      <c r="DB80" s="992"/>
      <c r="DC80" s="993"/>
      <c r="DD80" s="993"/>
      <c r="DE80" s="993"/>
      <c r="DF80" s="994"/>
      <c r="DG80" s="992"/>
      <c r="DH80" s="993"/>
      <c r="DI80" s="993"/>
      <c r="DJ80" s="993"/>
      <c r="DK80" s="994"/>
      <c r="DL80" s="992"/>
      <c r="DM80" s="993"/>
      <c r="DN80" s="993"/>
      <c r="DO80" s="993"/>
      <c r="DP80" s="994"/>
      <c r="DQ80" s="992"/>
      <c r="DR80" s="993"/>
      <c r="DS80" s="993"/>
      <c r="DT80" s="993"/>
      <c r="DU80" s="994"/>
      <c r="DV80" s="981"/>
      <c r="DW80" s="982"/>
      <c r="DX80" s="982"/>
      <c r="DY80" s="982"/>
      <c r="DZ80" s="983"/>
      <c r="EA80" s="230"/>
    </row>
    <row r="81" spans="1:131" ht="26.25" customHeight="1" x14ac:dyDescent="0.15">
      <c r="A81" s="238">
        <v>14</v>
      </c>
      <c r="B81" s="1010"/>
      <c r="C81" s="1011"/>
      <c r="D81" s="1011"/>
      <c r="E81" s="1011"/>
      <c r="F81" s="1011"/>
      <c r="G81" s="1011"/>
      <c r="H81" s="1011"/>
      <c r="I81" s="1011"/>
      <c r="J81" s="1011"/>
      <c r="K81" s="1011"/>
      <c r="L81" s="1011"/>
      <c r="M81" s="1011"/>
      <c r="N81" s="1011"/>
      <c r="O81" s="1011"/>
      <c r="P81" s="1012"/>
      <c r="Q81" s="1013"/>
      <c r="R81" s="1007"/>
      <c r="S81" s="1007"/>
      <c r="T81" s="1007"/>
      <c r="U81" s="1007"/>
      <c r="V81" s="1007"/>
      <c r="W81" s="1007"/>
      <c r="X81" s="1007"/>
      <c r="Y81" s="1007"/>
      <c r="Z81" s="1007"/>
      <c r="AA81" s="1007"/>
      <c r="AB81" s="1007"/>
      <c r="AC81" s="1007"/>
      <c r="AD81" s="1007"/>
      <c r="AE81" s="1007"/>
      <c r="AF81" s="1007"/>
      <c r="AG81" s="1007"/>
      <c r="AH81" s="1007"/>
      <c r="AI81" s="1007"/>
      <c r="AJ81" s="1007"/>
      <c r="AK81" s="1007"/>
      <c r="AL81" s="1007"/>
      <c r="AM81" s="1007"/>
      <c r="AN81" s="1007"/>
      <c r="AO81" s="1007"/>
      <c r="AP81" s="1007"/>
      <c r="AQ81" s="1007"/>
      <c r="AR81" s="1007"/>
      <c r="AS81" s="1007"/>
      <c r="AT81" s="1007"/>
      <c r="AU81" s="1007"/>
      <c r="AV81" s="1007"/>
      <c r="AW81" s="1007"/>
      <c r="AX81" s="1007"/>
      <c r="AY81" s="1007"/>
      <c r="AZ81" s="1008"/>
      <c r="BA81" s="1008"/>
      <c r="BB81" s="1008"/>
      <c r="BC81" s="1008"/>
      <c r="BD81" s="1009"/>
      <c r="BE81" s="241"/>
      <c r="BF81" s="241"/>
      <c r="BG81" s="241"/>
      <c r="BH81" s="241"/>
      <c r="BI81" s="241"/>
      <c r="BJ81" s="241"/>
      <c r="BK81" s="241"/>
      <c r="BL81" s="241"/>
      <c r="BM81" s="241"/>
      <c r="BN81" s="241"/>
      <c r="BO81" s="241"/>
      <c r="BP81" s="241"/>
      <c r="BQ81" s="238">
        <v>75</v>
      </c>
      <c r="BR81" s="243"/>
      <c r="BS81" s="981"/>
      <c r="BT81" s="982"/>
      <c r="BU81" s="982"/>
      <c r="BV81" s="982"/>
      <c r="BW81" s="982"/>
      <c r="BX81" s="982"/>
      <c r="BY81" s="982"/>
      <c r="BZ81" s="982"/>
      <c r="CA81" s="982"/>
      <c r="CB81" s="982"/>
      <c r="CC81" s="982"/>
      <c r="CD81" s="982"/>
      <c r="CE81" s="982"/>
      <c r="CF81" s="982"/>
      <c r="CG81" s="991"/>
      <c r="CH81" s="992"/>
      <c r="CI81" s="993"/>
      <c r="CJ81" s="993"/>
      <c r="CK81" s="993"/>
      <c r="CL81" s="994"/>
      <c r="CM81" s="992"/>
      <c r="CN81" s="993"/>
      <c r="CO81" s="993"/>
      <c r="CP81" s="993"/>
      <c r="CQ81" s="994"/>
      <c r="CR81" s="992"/>
      <c r="CS81" s="993"/>
      <c r="CT81" s="993"/>
      <c r="CU81" s="993"/>
      <c r="CV81" s="994"/>
      <c r="CW81" s="992"/>
      <c r="CX81" s="993"/>
      <c r="CY81" s="993"/>
      <c r="CZ81" s="993"/>
      <c r="DA81" s="994"/>
      <c r="DB81" s="992"/>
      <c r="DC81" s="993"/>
      <c r="DD81" s="993"/>
      <c r="DE81" s="993"/>
      <c r="DF81" s="994"/>
      <c r="DG81" s="992"/>
      <c r="DH81" s="993"/>
      <c r="DI81" s="993"/>
      <c r="DJ81" s="993"/>
      <c r="DK81" s="994"/>
      <c r="DL81" s="992"/>
      <c r="DM81" s="993"/>
      <c r="DN81" s="993"/>
      <c r="DO81" s="993"/>
      <c r="DP81" s="994"/>
      <c r="DQ81" s="992"/>
      <c r="DR81" s="993"/>
      <c r="DS81" s="993"/>
      <c r="DT81" s="993"/>
      <c r="DU81" s="994"/>
      <c r="DV81" s="981"/>
      <c r="DW81" s="982"/>
      <c r="DX81" s="982"/>
      <c r="DY81" s="982"/>
      <c r="DZ81" s="983"/>
      <c r="EA81" s="230"/>
    </row>
    <row r="82" spans="1:131" ht="26.25" customHeight="1" x14ac:dyDescent="0.15">
      <c r="A82" s="238">
        <v>15</v>
      </c>
      <c r="B82" s="1010"/>
      <c r="C82" s="1011"/>
      <c r="D82" s="1011"/>
      <c r="E82" s="1011"/>
      <c r="F82" s="1011"/>
      <c r="G82" s="1011"/>
      <c r="H82" s="1011"/>
      <c r="I82" s="1011"/>
      <c r="J82" s="1011"/>
      <c r="K82" s="1011"/>
      <c r="L82" s="1011"/>
      <c r="M82" s="1011"/>
      <c r="N82" s="1011"/>
      <c r="O82" s="1011"/>
      <c r="P82" s="1012"/>
      <c r="Q82" s="1013"/>
      <c r="R82" s="1007"/>
      <c r="S82" s="1007"/>
      <c r="T82" s="1007"/>
      <c r="U82" s="1007"/>
      <c r="V82" s="1007"/>
      <c r="W82" s="1007"/>
      <c r="X82" s="1007"/>
      <c r="Y82" s="1007"/>
      <c r="Z82" s="1007"/>
      <c r="AA82" s="1007"/>
      <c r="AB82" s="1007"/>
      <c r="AC82" s="1007"/>
      <c r="AD82" s="1007"/>
      <c r="AE82" s="1007"/>
      <c r="AF82" s="1007"/>
      <c r="AG82" s="1007"/>
      <c r="AH82" s="1007"/>
      <c r="AI82" s="1007"/>
      <c r="AJ82" s="1007"/>
      <c r="AK82" s="1007"/>
      <c r="AL82" s="1007"/>
      <c r="AM82" s="1007"/>
      <c r="AN82" s="1007"/>
      <c r="AO82" s="1007"/>
      <c r="AP82" s="1007"/>
      <c r="AQ82" s="1007"/>
      <c r="AR82" s="1007"/>
      <c r="AS82" s="1007"/>
      <c r="AT82" s="1007"/>
      <c r="AU82" s="1007"/>
      <c r="AV82" s="1007"/>
      <c r="AW82" s="1007"/>
      <c r="AX82" s="1007"/>
      <c r="AY82" s="1007"/>
      <c r="AZ82" s="1008"/>
      <c r="BA82" s="1008"/>
      <c r="BB82" s="1008"/>
      <c r="BC82" s="1008"/>
      <c r="BD82" s="1009"/>
      <c r="BE82" s="241"/>
      <c r="BF82" s="241"/>
      <c r="BG82" s="241"/>
      <c r="BH82" s="241"/>
      <c r="BI82" s="241"/>
      <c r="BJ82" s="241"/>
      <c r="BK82" s="241"/>
      <c r="BL82" s="241"/>
      <c r="BM82" s="241"/>
      <c r="BN82" s="241"/>
      <c r="BO82" s="241"/>
      <c r="BP82" s="241"/>
      <c r="BQ82" s="238">
        <v>76</v>
      </c>
      <c r="BR82" s="243"/>
      <c r="BS82" s="981"/>
      <c r="BT82" s="982"/>
      <c r="BU82" s="982"/>
      <c r="BV82" s="982"/>
      <c r="BW82" s="982"/>
      <c r="BX82" s="982"/>
      <c r="BY82" s="982"/>
      <c r="BZ82" s="982"/>
      <c r="CA82" s="982"/>
      <c r="CB82" s="982"/>
      <c r="CC82" s="982"/>
      <c r="CD82" s="982"/>
      <c r="CE82" s="982"/>
      <c r="CF82" s="982"/>
      <c r="CG82" s="991"/>
      <c r="CH82" s="992"/>
      <c r="CI82" s="993"/>
      <c r="CJ82" s="993"/>
      <c r="CK82" s="993"/>
      <c r="CL82" s="994"/>
      <c r="CM82" s="992"/>
      <c r="CN82" s="993"/>
      <c r="CO82" s="993"/>
      <c r="CP82" s="993"/>
      <c r="CQ82" s="994"/>
      <c r="CR82" s="992"/>
      <c r="CS82" s="993"/>
      <c r="CT82" s="993"/>
      <c r="CU82" s="993"/>
      <c r="CV82" s="994"/>
      <c r="CW82" s="992"/>
      <c r="CX82" s="993"/>
      <c r="CY82" s="993"/>
      <c r="CZ82" s="993"/>
      <c r="DA82" s="994"/>
      <c r="DB82" s="992"/>
      <c r="DC82" s="993"/>
      <c r="DD82" s="993"/>
      <c r="DE82" s="993"/>
      <c r="DF82" s="994"/>
      <c r="DG82" s="992"/>
      <c r="DH82" s="993"/>
      <c r="DI82" s="993"/>
      <c r="DJ82" s="993"/>
      <c r="DK82" s="994"/>
      <c r="DL82" s="992"/>
      <c r="DM82" s="993"/>
      <c r="DN82" s="993"/>
      <c r="DO82" s="993"/>
      <c r="DP82" s="994"/>
      <c r="DQ82" s="992"/>
      <c r="DR82" s="993"/>
      <c r="DS82" s="993"/>
      <c r="DT82" s="993"/>
      <c r="DU82" s="994"/>
      <c r="DV82" s="981"/>
      <c r="DW82" s="982"/>
      <c r="DX82" s="982"/>
      <c r="DY82" s="982"/>
      <c r="DZ82" s="983"/>
      <c r="EA82" s="230"/>
    </row>
    <row r="83" spans="1:131" ht="26.25" customHeight="1" x14ac:dyDescent="0.15">
      <c r="A83" s="238">
        <v>16</v>
      </c>
      <c r="B83" s="1010"/>
      <c r="C83" s="1011"/>
      <c r="D83" s="1011"/>
      <c r="E83" s="1011"/>
      <c r="F83" s="1011"/>
      <c r="G83" s="1011"/>
      <c r="H83" s="1011"/>
      <c r="I83" s="1011"/>
      <c r="J83" s="1011"/>
      <c r="K83" s="1011"/>
      <c r="L83" s="1011"/>
      <c r="M83" s="1011"/>
      <c r="N83" s="1011"/>
      <c r="O83" s="1011"/>
      <c r="P83" s="1012"/>
      <c r="Q83" s="1013"/>
      <c r="R83" s="1007"/>
      <c r="S83" s="1007"/>
      <c r="T83" s="1007"/>
      <c r="U83" s="1007"/>
      <c r="V83" s="1007"/>
      <c r="W83" s="1007"/>
      <c r="X83" s="1007"/>
      <c r="Y83" s="1007"/>
      <c r="Z83" s="1007"/>
      <c r="AA83" s="1007"/>
      <c r="AB83" s="1007"/>
      <c r="AC83" s="1007"/>
      <c r="AD83" s="1007"/>
      <c r="AE83" s="1007"/>
      <c r="AF83" s="1007"/>
      <c r="AG83" s="1007"/>
      <c r="AH83" s="1007"/>
      <c r="AI83" s="1007"/>
      <c r="AJ83" s="1007"/>
      <c r="AK83" s="1007"/>
      <c r="AL83" s="1007"/>
      <c r="AM83" s="1007"/>
      <c r="AN83" s="1007"/>
      <c r="AO83" s="1007"/>
      <c r="AP83" s="1007"/>
      <c r="AQ83" s="1007"/>
      <c r="AR83" s="1007"/>
      <c r="AS83" s="1007"/>
      <c r="AT83" s="1007"/>
      <c r="AU83" s="1007"/>
      <c r="AV83" s="1007"/>
      <c r="AW83" s="1007"/>
      <c r="AX83" s="1007"/>
      <c r="AY83" s="1007"/>
      <c r="AZ83" s="1008"/>
      <c r="BA83" s="1008"/>
      <c r="BB83" s="1008"/>
      <c r="BC83" s="1008"/>
      <c r="BD83" s="1009"/>
      <c r="BE83" s="241"/>
      <c r="BF83" s="241"/>
      <c r="BG83" s="241"/>
      <c r="BH83" s="241"/>
      <c r="BI83" s="241"/>
      <c r="BJ83" s="241"/>
      <c r="BK83" s="241"/>
      <c r="BL83" s="241"/>
      <c r="BM83" s="241"/>
      <c r="BN83" s="241"/>
      <c r="BO83" s="241"/>
      <c r="BP83" s="241"/>
      <c r="BQ83" s="238">
        <v>77</v>
      </c>
      <c r="BR83" s="243"/>
      <c r="BS83" s="981"/>
      <c r="BT83" s="982"/>
      <c r="BU83" s="982"/>
      <c r="BV83" s="982"/>
      <c r="BW83" s="982"/>
      <c r="BX83" s="982"/>
      <c r="BY83" s="982"/>
      <c r="BZ83" s="982"/>
      <c r="CA83" s="982"/>
      <c r="CB83" s="982"/>
      <c r="CC83" s="982"/>
      <c r="CD83" s="982"/>
      <c r="CE83" s="982"/>
      <c r="CF83" s="982"/>
      <c r="CG83" s="991"/>
      <c r="CH83" s="992"/>
      <c r="CI83" s="993"/>
      <c r="CJ83" s="993"/>
      <c r="CK83" s="993"/>
      <c r="CL83" s="994"/>
      <c r="CM83" s="992"/>
      <c r="CN83" s="993"/>
      <c r="CO83" s="993"/>
      <c r="CP83" s="993"/>
      <c r="CQ83" s="994"/>
      <c r="CR83" s="992"/>
      <c r="CS83" s="993"/>
      <c r="CT83" s="993"/>
      <c r="CU83" s="993"/>
      <c r="CV83" s="994"/>
      <c r="CW83" s="992"/>
      <c r="CX83" s="993"/>
      <c r="CY83" s="993"/>
      <c r="CZ83" s="993"/>
      <c r="DA83" s="994"/>
      <c r="DB83" s="992"/>
      <c r="DC83" s="993"/>
      <c r="DD83" s="993"/>
      <c r="DE83" s="993"/>
      <c r="DF83" s="994"/>
      <c r="DG83" s="992"/>
      <c r="DH83" s="993"/>
      <c r="DI83" s="993"/>
      <c r="DJ83" s="993"/>
      <c r="DK83" s="994"/>
      <c r="DL83" s="992"/>
      <c r="DM83" s="993"/>
      <c r="DN83" s="993"/>
      <c r="DO83" s="993"/>
      <c r="DP83" s="994"/>
      <c r="DQ83" s="992"/>
      <c r="DR83" s="993"/>
      <c r="DS83" s="993"/>
      <c r="DT83" s="993"/>
      <c r="DU83" s="994"/>
      <c r="DV83" s="981"/>
      <c r="DW83" s="982"/>
      <c r="DX83" s="982"/>
      <c r="DY83" s="982"/>
      <c r="DZ83" s="983"/>
      <c r="EA83" s="230"/>
    </row>
    <row r="84" spans="1:131" ht="26.25" customHeight="1" x14ac:dyDescent="0.15">
      <c r="A84" s="238">
        <v>17</v>
      </c>
      <c r="B84" s="1010"/>
      <c r="C84" s="1011"/>
      <c r="D84" s="1011"/>
      <c r="E84" s="1011"/>
      <c r="F84" s="1011"/>
      <c r="G84" s="1011"/>
      <c r="H84" s="1011"/>
      <c r="I84" s="1011"/>
      <c r="J84" s="1011"/>
      <c r="K84" s="1011"/>
      <c r="L84" s="1011"/>
      <c r="M84" s="1011"/>
      <c r="N84" s="1011"/>
      <c r="O84" s="1011"/>
      <c r="P84" s="1012"/>
      <c r="Q84" s="1013"/>
      <c r="R84" s="1007"/>
      <c r="S84" s="1007"/>
      <c r="T84" s="1007"/>
      <c r="U84" s="1007"/>
      <c r="V84" s="1007"/>
      <c r="W84" s="1007"/>
      <c r="X84" s="1007"/>
      <c r="Y84" s="1007"/>
      <c r="Z84" s="1007"/>
      <c r="AA84" s="1007"/>
      <c r="AB84" s="1007"/>
      <c r="AC84" s="1007"/>
      <c r="AD84" s="1007"/>
      <c r="AE84" s="1007"/>
      <c r="AF84" s="1007"/>
      <c r="AG84" s="1007"/>
      <c r="AH84" s="1007"/>
      <c r="AI84" s="1007"/>
      <c r="AJ84" s="1007"/>
      <c r="AK84" s="1007"/>
      <c r="AL84" s="1007"/>
      <c r="AM84" s="1007"/>
      <c r="AN84" s="1007"/>
      <c r="AO84" s="1007"/>
      <c r="AP84" s="1007"/>
      <c r="AQ84" s="1007"/>
      <c r="AR84" s="1007"/>
      <c r="AS84" s="1007"/>
      <c r="AT84" s="1007"/>
      <c r="AU84" s="1007"/>
      <c r="AV84" s="1007"/>
      <c r="AW84" s="1007"/>
      <c r="AX84" s="1007"/>
      <c r="AY84" s="1007"/>
      <c r="AZ84" s="1008"/>
      <c r="BA84" s="1008"/>
      <c r="BB84" s="1008"/>
      <c r="BC84" s="1008"/>
      <c r="BD84" s="1009"/>
      <c r="BE84" s="241"/>
      <c r="BF84" s="241"/>
      <c r="BG84" s="241"/>
      <c r="BH84" s="241"/>
      <c r="BI84" s="241"/>
      <c r="BJ84" s="241"/>
      <c r="BK84" s="241"/>
      <c r="BL84" s="241"/>
      <c r="BM84" s="241"/>
      <c r="BN84" s="241"/>
      <c r="BO84" s="241"/>
      <c r="BP84" s="241"/>
      <c r="BQ84" s="238">
        <v>78</v>
      </c>
      <c r="BR84" s="243"/>
      <c r="BS84" s="981"/>
      <c r="BT84" s="982"/>
      <c r="BU84" s="982"/>
      <c r="BV84" s="982"/>
      <c r="BW84" s="982"/>
      <c r="BX84" s="982"/>
      <c r="BY84" s="982"/>
      <c r="BZ84" s="982"/>
      <c r="CA84" s="982"/>
      <c r="CB84" s="982"/>
      <c r="CC84" s="982"/>
      <c r="CD84" s="982"/>
      <c r="CE84" s="982"/>
      <c r="CF84" s="982"/>
      <c r="CG84" s="991"/>
      <c r="CH84" s="992"/>
      <c r="CI84" s="993"/>
      <c r="CJ84" s="993"/>
      <c r="CK84" s="993"/>
      <c r="CL84" s="994"/>
      <c r="CM84" s="992"/>
      <c r="CN84" s="993"/>
      <c r="CO84" s="993"/>
      <c r="CP84" s="993"/>
      <c r="CQ84" s="994"/>
      <c r="CR84" s="992"/>
      <c r="CS84" s="993"/>
      <c r="CT84" s="993"/>
      <c r="CU84" s="993"/>
      <c r="CV84" s="994"/>
      <c r="CW84" s="992"/>
      <c r="CX84" s="993"/>
      <c r="CY84" s="993"/>
      <c r="CZ84" s="993"/>
      <c r="DA84" s="994"/>
      <c r="DB84" s="992"/>
      <c r="DC84" s="993"/>
      <c r="DD84" s="993"/>
      <c r="DE84" s="993"/>
      <c r="DF84" s="994"/>
      <c r="DG84" s="992"/>
      <c r="DH84" s="993"/>
      <c r="DI84" s="993"/>
      <c r="DJ84" s="993"/>
      <c r="DK84" s="994"/>
      <c r="DL84" s="992"/>
      <c r="DM84" s="993"/>
      <c r="DN84" s="993"/>
      <c r="DO84" s="993"/>
      <c r="DP84" s="994"/>
      <c r="DQ84" s="992"/>
      <c r="DR84" s="993"/>
      <c r="DS84" s="993"/>
      <c r="DT84" s="993"/>
      <c r="DU84" s="994"/>
      <c r="DV84" s="981"/>
      <c r="DW84" s="982"/>
      <c r="DX84" s="982"/>
      <c r="DY84" s="982"/>
      <c r="DZ84" s="983"/>
      <c r="EA84" s="230"/>
    </row>
    <row r="85" spans="1:131" ht="26.25" customHeight="1" x14ac:dyDescent="0.15">
      <c r="A85" s="238">
        <v>18</v>
      </c>
      <c r="B85" s="1010"/>
      <c r="C85" s="1011"/>
      <c r="D85" s="1011"/>
      <c r="E85" s="1011"/>
      <c r="F85" s="1011"/>
      <c r="G85" s="1011"/>
      <c r="H85" s="1011"/>
      <c r="I85" s="1011"/>
      <c r="J85" s="1011"/>
      <c r="K85" s="1011"/>
      <c r="L85" s="1011"/>
      <c r="M85" s="1011"/>
      <c r="N85" s="1011"/>
      <c r="O85" s="1011"/>
      <c r="P85" s="1012"/>
      <c r="Q85" s="1013"/>
      <c r="R85" s="1007"/>
      <c r="S85" s="1007"/>
      <c r="T85" s="1007"/>
      <c r="U85" s="1007"/>
      <c r="V85" s="1007"/>
      <c r="W85" s="1007"/>
      <c r="X85" s="1007"/>
      <c r="Y85" s="1007"/>
      <c r="Z85" s="1007"/>
      <c r="AA85" s="1007"/>
      <c r="AB85" s="1007"/>
      <c r="AC85" s="1007"/>
      <c r="AD85" s="1007"/>
      <c r="AE85" s="1007"/>
      <c r="AF85" s="1007"/>
      <c r="AG85" s="1007"/>
      <c r="AH85" s="1007"/>
      <c r="AI85" s="1007"/>
      <c r="AJ85" s="1007"/>
      <c r="AK85" s="1007"/>
      <c r="AL85" s="1007"/>
      <c r="AM85" s="1007"/>
      <c r="AN85" s="1007"/>
      <c r="AO85" s="1007"/>
      <c r="AP85" s="1007"/>
      <c r="AQ85" s="1007"/>
      <c r="AR85" s="1007"/>
      <c r="AS85" s="1007"/>
      <c r="AT85" s="1007"/>
      <c r="AU85" s="1007"/>
      <c r="AV85" s="1007"/>
      <c r="AW85" s="1007"/>
      <c r="AX85" s="1007"/>
      <c r="AY85" s="1007"/>
      <c r="AZ85" s="1008"/>
      <c r="BA85" s="1008"/>
      <c r="BB85" s="1008"/>
      <c r="BC85" s="1008"/>
      <c r="BD85" s="1009"/>
      <c r="BE85" s="241"/>
      <c r="BF85" s="241"/>
      <c r="BG85" s="241"/>
      <c r="BH85" s="241"/>
      <c r="BI85" s="241"/>
      <c r="BJ85" s="241"/>
      <c r="BK85" s="241"/>
      <c r="BL85" s="241"/>
      <c r="BM85" s="241"/>
      <c r="BN85" s="241"/>
      <c r="BO85" s="241"/>
      <c r="BP85" s="241"/>
      <c r="BQ85" s="238">
        <v>79</v>
      </c>
      <c r="BR85" s="243"/>
      <c r="BS85" s="981"/>
      <c r="BT85" s="982"/>
      <c r="BU85" s="982"/>
      <c r="BV85" s="982"/>
      <c r="BW85" s="982"/>
      <c r="BX85" s="982"/>
      <c r="BY85" s="982"/>
      <c r="BZ85" s="982"/>
      <c r="CA85" s="982"/>
      <c r="CB85" s="982"/>
      <c r="CC85" s="982"/>
      <c r="CD85" s="982"/>
      <c r="CE85" s="982"/>
      <c r="CF85" s="982"/>
      <c r="CG85" s="991"/>
      <c r="CH85" s="992"/>
      <c r="CI85" s="993"/>
      <c r="CJ85" s="993"/>
      <c r="CK85" s="993"/>
      <c r="CL85" s="994"/>
      <c r="CM85" s="992"/>
      <c r="CN85" s="993"/>
      <c r="CO85" s="993"/>
      <c r="CP85" s="993"/>
      <c r="CQ85" s="994"/>
      <c r="CR85" s="992"/>
      <c r="CS85" s="993"/>
      <c r="CT85" s="993"/>
      <c r="CU85" s="993"/>
      <c r="CV85" s="994"/>
      <c r="CW85" s="992"/>
      <c r="CX85" s="993"/>
      <c r="CY85" s="993"/>
      <c r="CZ85" s="993"/>
      <c r="DA85" s="994"/>
      <c r="DB85" s="992"/>
      <c r="DC85" s="993"/>
      <c r="DD85" s="993"/>
      <c r="DE85" s="993"/>
      <c r="DF85" s="994"/>
      <c r="DG85" s="992"/>
      <c r="DH85" s="993"/>
      <c r="DI85" s="993"/>
      <c r="DJ85" s="993"/>
      <c r="DK85" s="994"/>
      <c r="DL85" s="992"/>
      <c r="DM85" s="993"/>
      <c r="DN85" s="993"/>
      <c r="DO85" s="993"/>
      <c r="DP85" s="994"/>
      <c r="DQ85" s="992"/>
      <c r="DR85" s="993"/>
      <c r="DS85" s="993"/>
      <c r="DT85" s="993"/>
      <c r="DU85" s="994"/>
      <c r="DV85" s="981"/>
      <c r="DW85" s="982"/>
      <c r="DX85" s="982"/>
      <c r="DY85" s="982"/>
      <c r="DZ85" s="983"/>
      <c r="EA85" s="230"/>
    </row>
    <row r="86" spans="1:131" ht="26.25" customHeight="1" x14ac:dyDescent="0.15">
      <c r="A86" s="238">
        <v>19</v>
      </c>
      <c r="B86" s="1010"/>
      <c r="C86" s="1011"/>
      <c r="D86" s="1011"/>
      <c r="E86" s="1011"/>
      <c r="F86" s="1011"/>
      <c r="G86" s="1011"/>
      <c r="H86" s="1011"/>
      <c r="I86" s="1011"/>
      <c r="J86" s="1011"/>
      <c r="K86" s="1011"/>
      <c r="L86" s="1011"/>
      <c r="M86" s="1011"/>
      <c r="N86" s="1011"/>
      <c r="O86" s="1011"/>
      <c r="P86" s="1012"/>
      <c r="Q86" s="1013"/>
      <c r="R86" s="1007"/>
      <c r="S86" s="1007"/>
      <c r="T86" s="1007"/>
      <c r="U86" s="1007"/>
      <c r="V86" s="1007"/>
      <c r="W86" s="1007"/>
      <c r="X86" s="1007"/>
      <c r="Y86" s="1007"/>
      <c r="Z86" s="1007"/>
      <c r="AA86" s="1007"/>
      <c r="AB86" s="1007"/>
      <c r="AC86" s="1007"/>
      <c r="AD86" s="1007"/>
      <c r="AE86" s="1007"/>
      <c r="AF86" s="1007"/>
      <c r="AG86" s="1007"/>
      <c r="AH86" s="1007"/>
      <c r="AI86" s="1007"/>
      <c r="AJ86" s="1007"/>
      <c r="AK86" s="1007"/>
      <c r="AL86" s="1007"/>
      <c r="AM86" s="1007"/>
      <c r="AN86" s="1007"/>
      <c r="AO86" s="1007"/>
      <c r="AP86" s="1007"/>
      <c r="AQ86" s="1007"/>
      <c r="AR86" s="1007"/>
      <c r="AS86" s="1007"/>
      <c r="AT86" s="1007"/>
      <c r="AU86" s="1007"/>
      <c r="AV86" s="1007"/>
      <c r="AW86" s="1007"/>
      <c r="AX86" s="1007"/>
      <c r="AY86" s="1007"/>
      <c r="AZ86" s="1008"/>
      <c r="BA86" s="1008"/>
      <c r="BB86" s="1008"/>
      <c r="BC86" s="1008"/>
      <c r="BD86" s="1009"/>
      <c r="BE86" s="241"/>
      <c r="BF86" s="241"/>
      <c r="BG86" s="241"/>
      <c r="BH86" s="241"/>
      <c r="BI86" s="241"/>
      <c r="BJ86" s="241"/>
      <c r="BK86" s="241"/>
      <c r="BL86" s="241"/>
      <c r="BM86" s="241"/>
      <c r="BN86" s="241"/>
      <c r="BO86" s="241"/>
      <c r="BP86" s="241"/>
      <c r="BQ86" s="238">
        <v>80</v>
      </c>
      <c r="BR86" s="243"/>
      <c r="BS86" s="981"/>
      <c r="BT86" s="982"/>
      <c r="BU86" s="982"/>
      <c r="BV86" s="982"/>
      <c r="BW86" s="982"/>
      <c r="BX86" s="982"/>
      <c r="BY86" s="982"/>
      <c r="BZ86" s="982"/>
      <c r="CA86" s="982"/>
      <c r="CB86" s="982"/>
      <c r="CC86" s="982"/>
      <c r="CD86" s="982"/>
      <c r="CE86" s="982"/>
      <c r="CF86" s="982"/>
      <c r="CG86" s="991"/>
      <c r="CH86" s="992"/>
      <c r="CI86" s="993"/>
      <c r="CJ86" s="993"/>
      <c r="CK86" s="993"/>
      <c r="CL86" s="994"/>
      <c r="CM86" s="992"/>
      <c r="CN86" s="993"/>
      <c r="CO86" s="993"/>
      <c r="CP86" s="993"/>
      <c r="CQ86" s="994"/>
      <c r="CR86" s="992"/>
      <c r="CS86" s="993"/>
      <c r="CT86" s="993"/>
      <c r="CU86" s="993"/>
      <c r="CV86" s="994"/>
      <c r="CW86" s="992"/>
      <c r="CX86" s="993"/>
      <c r="CY86" s="993"/>
      <c r="CZ86" s="993"/>
      <c r="DA86" s="994"/>
      <c r="DB86" s="992"/>
      <c r="DC86" s="993"/>
      <c r="DD86" s="993"/>
      <c r="DE86" s="993"/>
      <c r="DF86" s="994"/>
      <c r="DG86" s="992"/>
      <c r="DH86" s="993"/>
      <c r="DI86" s="993"/>
      <c r="DJ86" s="993"/>
      <c r="DK86" s="994"/>
      <c r="DL86" s="992"/>
      <c r="DM86" s="993"/>
      <c r="DN86" s="993"/>
      <c r="DO86" s="993"/>
      <c r="DP86" s="994"/>
      <c r="DQ86" s="992"/>
      <c r="DR86" s="993"/>
      <c r="DS86" s="993"/>
      <c r="DT86" s="993"/>
      <c r="DU86" s="994"/>
      <c r="DV86" s="981"/>
      <c r="DW86" s="982"/>
      <c r="DX86" s="982"/>
      <c r="DY86" s="982"/>
      <c r="DZ86" s="983"/>
      <c r="EA86" s="230"/>
    </row>
    <row r="87" spans="1:131" ht="26.25" customHeight="1" x14ac:dyDescent="0.15">
      <c r="A87" s="244">
        <v>20</v>
      </c>
      <c r="B87" s="1000"/>
      <c r="C87" s="1001"/>
      <c r="D87" s="1001"/>
      <c r="E87" s="1001"/>
      <c r="F87" s="1001"/>
      <c r="G87" s="1001"/>
      <c r="H87" s="1001"/>
      <c r="I87" s="1001"/>
      <c r="J87" s="1001"/>
      <c r="K87" s="1001"/>
      <c r="L87" s="1001"/>
      <c r="M87" s="1001"/>
      <c r="N87" s="1001"/>
      <c r="O87" s="1001"/>
      <c r="P87" s="1002"/>
      <c r="Q87" s="1003"/>
      <c r="R87" s="1004"/>
      <c r="S87" s="1004"/>
      <c r="T87" s="1004"/>
      <c r="U87" s="1004"/>
      <c r="V87" s="1004"/>
      <c r="W87" s="1004"/>
      <c r="X87" s="1004"/>
      <c r="Y87" s="1004"/>
      <c r="Z87" s="1004"/>
      <c r="AA87" s="1004"/>
      <c r="AB87" s="1004"/>
      <c r="AC87" s="1004"/>
      <c r="AD87" s="1004"/>
      <c r="AE87" s="1004"/>
      <c r="AF87" s="1004"/>
      <c r="AG87" s="1004"/>
      <c r="AH87" s="1004"/>
      <c r="AI87" s="1004"/>
      <c r="AJ87" s="1004"/>
      <c r="AK87" s="1004"/>
      <c r="AL87" s="1004"/>
      <c r="AM87" s="1004"/>
      <c r="AN87" s="1004"/>
      <c r="AO87" s="1004"/>
      <c r="AP87" s="1004"/>
      <c r="AQ87" s="1004"/>
      <c r="AR87" s="1004"/>
      <c r="AS87" s="1004"/>
      <c r="AT87" s="1004"/>
      <c r="AU87" s="1004"/>
      <c r="AV87" s="1004"/>
      <c r="AW87" s="1004"/>
      <c r="AX87" s="1004"/>
      <c r="AY87" s="1004"/>
      <c r="AZ87" s="1005"/>
      <c r="BA87" s="1005"/>
      <c r="BB87" s="1005"/>
      <c r="BC87" s="1005"/>
      <c r="BD87" s="1006"/>
      <c r="BE87" s="241"/>
      <c r="BF87" s="241"/>
      <c r="BG87" s="241"/>
      <c r="BH87" s="241"/>
      <c r="BI87" s="241"/>
      <c r="BJ87" s="241"/>
      <c r="BK87" s="241"/>
      <c r="BL87" s="241"/>
      <c r="BM87" s="241"/>
      <c r="BN87" s="241"/>
      <c r="BO87" s="241"/>
      <c r="BP87" s="241"/>
      <c r="BQ87" s="238">
        <v>81</v>
      </c>
      <c r="BR87" s="243"/>
      <c r="BS87" s="981"/>
      <c r="BT87" s="982"/>
      <c r="BU87" s="982"/>
      <c r="BV87" s="982"/>
      <c r="BW87" s="982"/>
      <c r="BX87" s="982"/>
      <c r="BY87" s="982"/>
      <c r="BZ87" s="982"/>
      <c r="CA87" s="982"/>
      <c r="CB87" s="982"/>
      <c r="CC87" s="982"/>
      <c r="CD87" s="982"/>
      <c r="CE87" s="982"/>
      <c r="CF87" s="982"/>
      <c r="CG87" s="991"/>
      <c r="CH87" s="992"/>
      <c r="CI87" s="993"/>
      <c r="CJ87" s="993"/>
      <c r="CK87" s="993"/>
      <c r="CL87" s="994"/>
      <c r="CM87" s="992"/>
      <c r="CN87" s="993"/>
      <c r="CO87" s="993"/>
      <c r="CP87" s="993"/>
      <c r="CQ87" s="994"/>
      <c r="CR87" s="992"/>
      <c r="CS87" s="993"/>
      <c r="CT87" s="993"/>
      <c r="CU87" s="993"/>
      <c r="CV87" s="994"/>
      <c r="CW87" s="992"/>
      <c r="CX87" s="993"/>
      <c r="CY87" s="993"/>
      <c r="CZ87" s="993"/>
      <c r="DA87" s="994"/>
      <c r="DB87" s="992"/>
      <c r="DC87" s="993"/>
      <c r="DD87" s="993"/>
      <c r="DE87" s="993"/>
      <c r="DF87" s="994"/>
      <c r="DG87" s="992"/>
      <c r="DH87" s="993"/>
      <c r="DI87" s="993"/>
      <c r="DJ87" s="993"/>
      <c r="DK87" s="994"/>
      <c r="DL87" s="992"/>
      <c r="DM87" s="993"/>
      <c r="DN87" s="993"/>
      <c r="DO87" s="993"/>
      <c r="DP87" s="994"/>
      <c r="DQ87" s="992"/>
      <c r="DR87" s="993"/>
      <c r="DS87" s="993"/>
      <c r="DT87" s="993"/>
      <c r="DU87" s="994"/>
      <c r="DV87" s="981"/>
      <c r="DW87" s="982"/>
      <c r="DX87" s="982"/>
      <c r="DY87" s="982"/>
      <c r="DZ87" s="983"/>
      <c r="EA87" s="230"/>
    </row>
    <row r="88" spans="1:131" ht="26.25" customHeight="1" thickBot="1" x14ac:dyDescent="0.2">
      <c r="A88" s="240" t="s">
        <v>391</v>
      </c>
      <c r="B88" s="973" t="s">
        <v>423</v>
      </c>
      <c r="C88" s="974"/>
      <c r="D88" s="974"/>
      <c r="E88" s="974"/>
      <c r="F88" s="974"/>
      <c r="G88" s="974"/>
      <c r="H88" s="974"/>
      <c r="I88" s="974"/>
      <c r="J88" s="974"/>
      <c r="K88" s="974"/>
      <c r="L88" s="974"/>
      <c r="M88" s="974"/>
      <c r="N88" s="974"/>
      <c r="O88" s="974"/>
      <c r="P88" s="984"/>
      <c r="Q88" s="998"/>
      <c r="R88" s="999"/>
      <c r="S88" s="999"/>
      <c r="T88" s="999"/>
      <c r="U88" s="999"/>
      <c r="V88" s="999"/>
      <c r="W88" s="999"/>
      <c r="X88" s="999"/>
      <c r="Y88" s="999"/>
      <c r="Z88" s="999"/>
      <c r="AA88" s="999"/>
      <c r="AB88" s="999"/>
      <c r="AC88" s="999"/>
      <c r="AD88" s="999"/>
      <c r="AE88" s="999"/>
      <c r="AF88" s="995">
        <v>529</v>
      </c>
      <c r="AG88" s="995"/>
      <c r="AH88" s="995"/>
      <c r="AI88" s="995"/>
      <c r="AJ88" s="995"/>
      <c r="AK88" s="999"/>
      <c r="AL88" s="999"/>
      <c r="AM88" s="999"/>
      <c r="AN88" s="999"/>
      <c r="AO88" s="999"/>
      <c r="AP88" s="995">
        <v>1332</v>
      </c>
      <c r="AQ88" s="995"/>
      <c r="AR88" s="995"/>
      <c r="AS88" s="995"/>
      <c r="AT88" s="995"/>
      <c r="AU88" s="995">
        <v>0</v>
      </c>
      <c r="AV88" s="995"/>
      <c r="AW88" s="995"/>
      <c r="AX88" s="995"/>
      <c r="AY88" s="995"/>
      <c r="AZ88" s="996"/>
      <c r="BA88" s="996"/>
      <c r="BB88" s="996"/>
      <c r="BC88" s="996"/>
      <c r="BD88" s="997"/>
      <c r="BE88" s="241"/>
      <c r="BF88" s="241"/>
      <c r="BG88" s="241"/>
      <c r="BH88" s="241"/>
      <c r="BI88" s="241"/>
      <c r="BJ88" s="241"/>
      <c r="BK88" s="241"/>
      <c r="BL88" s="241"/>
      <c r="BM88" s="241"/>
      <c r="BN88" s="241"/>
      <c r="BO88" s="241"/>
      <c r="BP88" s="241"/>
      <c r="BQ88" s="238">
        <v>82</v>
      </c>
      <c r="BR88" s="243"/>
      <c r="BS88" s="981"/>
      <c r="BT88" s="982"/>
      <c r="BU88" s="982"/>
      <c r="BV88" s="982"/>
      <c r="BW88" s="982"/>
      <c r="BX88" s="982"/>
      <c r="BY88" s="982"/>
      <c r="BZ88" s="982"/>
      <c r="CA88" s="982"/>
      <c r="CB88" s="982"/>
      <c r="CC88" s="982"/>
      <c r="CD88" s="982"/>
      <c r="CE88" s="982"/>
      <c r="CF88" s="982"/>
      <c r="CG88" s="991"/>
      <c r="CH88" s="992"/>
      <c r="CI88" s="993"/>
      <c r="CJ88" s="993"/>
      <c r="CK88" s="993"/>
      <c r="CL88" s="994"/>
      <c r="CM88" s="992"/>
      <c r="CN88" s="993"/>
      <c r="CO88" s="993"/>
      <c r="CP88" s="993"/>
      <c r="CQ88" s="994"/>
      <c r="CR88" s="992"/>
      <c r="CS88" s="993"/>
      <c r="CT88" s="993"/>
      <c r="CU88" s="993"/>
      <c r="CV88" s="994"/>
      <c r="CW88" s="992"/>
      <c r="CX88" s="993"/>
      <c r="CY88" s="993"/>
      <c r="CZ88" s="993"/>
      <c r="DA88" s="994"/>
      <c r="DB88" s="992"/>
      <c r="DC88" s="993"/>
      <c r="DD88" s="993"/>
      <c r="DE88" s="993"/>
      <c r="DF88" s="994"/>
      <c r="DG88" s="992"/>
      <c r="DH88" s="993"/>
      <c r="DI88" s="993"/>
      <c r="DJ88" s="993"/>
      <c r="DK88" s="994"/>
      <c r="DL88" s="992"/>
      <c r="DM88" s="993"/>
      <c r="DN88" s="993"/>
      <c r="DO88" s="993"/>
      <c r="DP88" s="994"/>
      <c r="DQ88" s="992"/>
      <c r="DR88" s="993"/>
      <c r="DS88" s="993"/>
      <c r="DT88" s="993"/>
      <c r="DU88" s="994"/>
      <c r="DV88" s="981"/>
      <c r="DW88" s="982"/>
      <c r="DX88" s="982"/>
      <c r="DY88" s="982"/>
      <c r="DZ88" s="983"/>
      <c r="EA88" s="230"/>
    </row>
    <row r="89" spans="1:131" ht="26.25" hidden="1" customHeight="1" x14ac:dyDescent="0.15">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981"/>
      <c r="BT89" s="982"/>
      <c r="BU89" s="982"/>
      <c r="BV89" s="982"/>
      <c r="BW89" s="982"/>
      <c r="BX89" s="982"/>
      <c r="BY89" s="982"/>
      <c r="BZ89" s="982"/>
      <c r="CA89" s="982"/>
      <c r="CB89" s="982"/>
      <c r="CC89" s="982"/>
      <c r="CD89" s="982"/>
      <c r="CE89" s="982"/>
      <c r="CF89" s="982"/>
      <c r="CG89" s="991"/>
      <c r="CH89" s="992"/>
      <c r="CI89" s="993"/>
      <c r="CJ89" s="993"/>
      <c r="CK89" s="993"/>
      <c r="CL89" s="994"/>
      <c r="CM89" s="992"/>
      <c r="CN89" s="993"/>
      <c r="CO89" s="993"/>
      <c r="CP89" s="993"/>
      <c r="CQ89" s="994"/>
      <c r="CR89" s="992"/>
      <c r="CS89" s="993"/>
      <c r="CT89" s="993"/>
      <c r="CU89" s="993"/>
      <c r="CV89" s="994"/>
      <c r="CW89" s="992"/>
      <c r="CX89" s="993"/>
      <c r="CY89" s="993"/>
      <c r="CZ89" s="993"/>
      <c r="DA89" s="994"/>
      <c r="DB89" s="992"/>
      <c r="DC89" s="993"/>
      <c r="DD89" s="993"/>
      <c r="DE89" s="993"/>
      <c r="DF89" s="994"/>
      <c r="DG89" s="992"/>
      <c r="DH89" s="993"/>
      <c r="DI89" s="993"/>
      <c r="DJ89" s="993"/>
      <c r="DK89" s="994"/>
      <c r="DL89" s="992"/>
      <c r="DM89" s="993"/>
      <c r="DN89" s="993"/>
      <c r="DO89" s="993"/>
      <c r="DP89" s="994"/>
      <c r="DQ89" s="992"/>
      <c r="DR89" s="993"/>
      <c r="DS89" s="993"/>
      <c r="DT89" s="993"/>
      <c r="DU89" s="994"/>
      <c r="DV89" s="981"/>
      <c r="DW89" s="982"/>
      <c r="DX89" s="982"/>
      <c r="DY89" s="982"/>
      <c r="DZ89" s="983"/>
      <c r="EA89" s="230"/>
    </row>
    <row r="90" spans="1:131" ht="26.25" hidden="1" customHeight="1" x14ac:dyDescent="0.15">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981"/>
      <c r="BT90" s="982"/>
      <c r="BU90" s="982"/>
      <c r="BV90" s="982"/>
      <c r="BW90" s="982"/>
      <c r="BX90" s="982"/>
      <c r="BY90" s="982"/>
      <c r="BZ90" s="982"/>
      <c r="CA90" s="982"/>
      <c r="CB90" s="982"/>
      <c r="CC90" s="982"/>
      <c r="CD90" s="982"/>
      <c r="CE90" s="982"/>
      <c r="CF90" s="982"/>
      <c r="CG90" s="991"/>
      <c r="CH90" s="992"/>
      <c r="CI90" s="993"/>
      <c r="CJ90" s="993"/>
      <c r="CK90" s="993"/>
      <c r="CL90" s="994"/>
      <c r="CM90" s="992"/>
      <c r="CN90" s="993"/>
      <c r="CO90" s="993"/>
      <c r="CP90" s="993"/>
      <c r="CQ90" s="994"/>
      <c r="CR90" s="992"/>
      <c r="CS90" s="993"/>
      <c r="CT90" s="993"/>
      <c r="CU90" s="993"/>
      <c r="CV90" s="994"/>
      <c r="CW90" s="992"/>
      <c r="CX90" s="993"/>
      <c r="CY90" s="993"/>
      <c r="CZ90" s="993"/>
      <c r="DA90" s="994"/>
      <c r="DB90" s="992"/>
      <c r="DC90" s="993"/>
      <c r="DD90" s="993"/>
      <c r="DE90" s="993"/>
      <c r="DF90" s="994"/>
      <c r="DG90" s="992"/>
      <c r="DH90" s="993"/>
      <c r="DI90" s="993"/>
      <c r="DJ90" s="993"/>
      <c r="DK90" s="994"/>
      <c r="DL90" s="992"/>
      <c r="DM90" s="993"/>
      <c r="DN90" s="993"/>
      <c r="DO90" s="993"/>
      <c r="DP90" s="994"/>
      <c r="DQ90" s="992"/>
      <c r="DR90" s="993"/>
      <c r="DS90" s="993"/>
      <c r="DT90" s="993"/>
      <c r="DU90" s="994"/>
      <c r="DV90" s="981"/>
      <c r="DW90" s="982"/>
      <c r="DX90" s="982"/>
      <c r="DY90" s="982"/>
      <c r="DZ90" s="983"/>
      <c r="EA90" s="230"/>
    </row>
    <row r="91" spans="1:131" ht="26.25" hidden="1" customHeight="1" x14ac:dyDescent="0.15">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981"/>
      <c r="BT91" s="982"/>
      <c r="BU91" s="982"/>
      <c r="BV91" s="982"/>
      <c r="BW91" s="982"/>
      <c r="BX91" s="982"/>
      <c r="BY91" s="982"/>
      <c r="BZ91" s="982"/>
      <c r="CA91" s="982"/>
      <c r="CB91" s="982"/>
      <c r="CC91" s="982"/>
      <c r="CD91" s="982"/>
      <c r="CE91" s="982"/>
      <c r="CF91" s="982"/>
      <c r="CG91" s="991"/>
      <c r="CH91" s="992"/>
      <c r="CI91" s="993"/>
      <c r="CJ91" s="993"/>
      <c r="CK91" s="993"/>
      <c r="CL91" s="994"/>
      <c r="CM91" s="992"/>
      <c r="CN91" s="993"/>
      <c r="CO91" s="993"/>
      <c r="CP91" s="993"/>
      <c r="CQ91" s="994"/>
      <c r="CR91" s="992"/>
      <c r="CS91" s="993"/>
      <c r="CT91" s="993"/>
      <c r="CU91" s="993"/>
      <c r="CV91" s="994"/>
      <c r="CW91" s="992"/>
      <c r="CX91" s="993"/>
      <c r="CY91" s="993"/>
      <c r="CZ91" s="993"/>
      <c r="DA91" s="994"/>
      <c r="DB91" s="992"/>
      <c r="DC91" s="993"/>
      <c r="DD91" s="993"/>
      <c r="DE91" s="993"/>
      <c r="DF91" s="994"/>
      <c r="DG91" s="992"/>
      <c r="DH91" s="993"/>
      <c r="DI91" s="993"/>
      <c r="DJ91" s="993"/>
      <c r="DK91" s="994"/>
      <c r="DL91" s="992"/>
      <c r="DM91" s="993"/>
      <c r="DN91" s="993"/>
      <c r="DO91" s="993"/>
      <c r="DP91" s="994"/>
      <c r="DQ91" s="992"/>
      <c r="DR91" s="993"/>
      <c r="DS91" s="993"/>
      <c r="DT91" s="993"/>
      <c r="DU91" s="994"/>
      <c r="DV91" s="981"/>
      <c r="DW91" s="982"/>
      <c r="DX91" s="982"/>
      <c r="DY91" s="982"/>
      <c r="DZ91" s="983"/>
      <c r="EA91" s="230"/>
    </row>
    <row r="92" spans="1:131" ht="26.25" hidden="1" customHeight="1" x14ac:dyDescent="0.15">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981"/>
      <c r="BT92" s="982"/>
      <c r="BU92" s="982"/>
      <c r="BV92" s="982"/>
      <c r="BW92" s="982"/>
      <c r="BX92" s="982"/>
      <c r="BY92" s="982"/>
      <c r="BZ92" s="982"/>
      <c r="CA92" s="982"/>
      <c r="CB92" s="982"/>
      <c r="CC92" s="982"/>
      <c r="CD92" s="982"/>
      <c r="CE92" s="982"/>
      <c r="CF92" s="982"/>
      <c r="CG92" s="991"/>
      <c r="CH92" s="992"/>
      <c r="CI92" s="993"/>
      <c r="CJ92" s="993"/>
      <c r="CK92" s="993"/>
      <c r="CL92" s="994"/>
      <c r="CM92" s="992"/>
      <c r="CN92" s="993"/>
      <c r="CO92" s="993"/>
      <c r="CP92" s="993"/>
      <c r="CQ92" s="994"/>
      <c r="CR92" s="992"/>
      <c r="CS92" s="993"/>
      <c r="CT92" s="993"/>
      <c r="CU92" s="993"/>
      <c r="CV92" s="994"/>
      <c r="CW92" s="992"/>
      <c r="CX92" s="993"/>
      <c r="CY92" s="993"/>
      <c r="CZ92" s="993"/>
      <c r="DA92" s="994"/>
      <c r="DB92" s="992"/>
      <c r="DC92" s="993"/>
      <c r="DD92" s="993"/>
      <c r="DE92" s="993"/>
      <c r="DF92" s="994"/>
      <c r="DG92" s="992"/>
      <c r="DH92" s="993"/>
      <c r="DI92" s="993"/>
      <c r="DJ92" s="993"/>
      <c r="DK92" s="994"/>
      <c r="DL92" s="992"/>
      <c r="DM92" s="993"/>
      <c r="DN92" s="993"/>
      <c r="DO92" s="993"/>
      <c r="DP92" s="994"/>
      <c r="DQ92" s="992"/>
      <c r="DR92" s="993"/>
      <c r="DS92" s="993"/>
      <c r="DT92" s="993"/>
      <c r="DU92" s="994"/>
      <c r="DV92" s="981"/>
      <c r="DW92" s="982"/>
      <c r="DX92" s="982"/>
      <c r="DY92" s="982"/>
      <c r="DZ92" s="983"/>
      <c r="EA92" s="230"/>
    </row>
    <row r="93" spans="1:131" ht="26.25" hidden="1" customHeight="1" x14ac:dyDescent="0.15">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981"/>
      <c r="BT93" s="982"/>
      <c r="BU93" s="982"/>
      <c r="BV93" s="982"/>
      <c r="BW93" s="982"/>
      <c r="BX93" s="982"/>
      <c r="BY93" s="982"/>
      <c r="BZ93" s="982"/>
      <c r="CA93" s="982"/>
      <c r="CB93" s="982"/>
      <c r="CC93" s="982"/>
      <c r="CD93" s="982"/>
      <c r="CE93" s="982"/>
      <c r="CF93" s="982"/>
      <c r="CG93" s="991"/>
      <c r="CH93" s="992"/>
      <c r="CI93" s="993"/>
      <c r="CJ93" s="993"/>
      <c r="CK93" s="993"/>
      <c r="CL93" s="994"/>
      <c r="CM93" s="992"/>
      <c r="CN93" s="993"/>
      <c r="CO93" s="993"/>
      <c r="CP93" s="993"/>
      <c r="CQ93" s="994"/>
      <c r="CR93" s="992"/>
      <c r="CS93" s="993"/>
      <c r="CT93" s="993"/>
      <c r="CU93" s="993"/>
      <c r="CV93" s="994"/>
      <c r="CW93" s="992"/>
      <c r="CX93" s="993"/>
      <c r="CY93" s="993"/>
      <c r="CZ93" s="993"/>
      <c r="DA93" s="994"/>
      <c r="DB93" s="992"/>
      <c r="DC93" s="993"/>
      <c r="DD93" s="993"/>
      <c r="DE93" s="993"/>
      <c r="DF93" s="994"/>
      <c r="DG93" s="992"/>
      <c r="DH93" s="993"/>
      <c r="DI93" s="993"/>
      <c r="DJ93" s="993"/>
      <c r="DK93" s="994"/>
      <c r="DL93" s="992"/>
      <c r="DM93" s="993"/>
      <c r="DN93" s="993"/>
      <c r="DO93" s="993"/>
      <c r="DP93" s="994"/>
      <c r="DQ93" s="992"/>
      <c r="DR93" s="993"/>
      <c r="DS93" s="993"/>
      <c r="DT93" s="993"/>
      <c r="DU93" s="994"/>
      <c r="DV93" s="981"/>
      <c r="DW93" s="982"/>
      <c r="DX93" s="982"/>
      <c r="DY93" s="982"/>
      <c r="DZ93" s="983"/>
      <c r="EA93" s="230"/>
    </row>
    <row r="94" spans="1:131" ht="26.25" hidden="1" customHeight="1" x14ac:dyDescent="0.15">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981"/>
      <c r="BT94" s="982"/>
      <c r="BU94" s="982"/>
      <c r="BV94" s="982"/>
      <c r="BW94" s="982"/>
      <c r="BX94" s="982"/>
      <c r="BY94" s="982"/>
      <c r="BZ94" s="982"/>
      <c r="CA94" s="982"/>
      <c r="CB94" s="982"/>
      <c r="CC94" s="982"/>
      <c r="CD94" s="982"/>
      <c r="CE94" s="982"/>
      <c r="CF94" s="982"/>
      <c r="CG94" s="991"/>
      <c r="CH94" s="992"/>
      <c r="CI94" s="993"/>
      <c r="CJ94" s="993"/>
      <c r="CK94" s="993"/>
      <c r="CL94" s="994"/>
      <c r="CM94" s="992"/>
      <c r="CN94" s="993"/>
      <c r="CO94" s="993"/>
      <c r="CP94" s="993"/>
      <c r="CQ94" s="994"/>
      <c r="CR94" s="992"/>
      <c r="CS94" s="993"/>
      <c r="CT94" s="993"/>
      <c r="CU94" s="993"/>
      <c r="CV94" s="994"/>
      <c r="CW94" s="992"/>
      <c r="CX94" s="993"/>
      <c r="CY94" s="993"/>
      <c r="CZ94" s="993"/>
      <c r="DA94" s="994"/>
      <c r="DB94" s="992"/>
      <c r="DC94" s="993"/>
      <c r="DD94" s="993"/>
      <c r="DE94" s="993"/>
      <c r="DF94" s="994"/>
      <c r="DG94" s="992"/>
      <c r="DH94" s="993"/>
      <c r="DI94" s="993"/>
      <c r="DJ94" s="993"/>
      <c r="DK94" s="994"/>
      <c r="DL94" s="992"/>
      <c r="DM94" s="993"/>
      <c r="DN94" s="993"/>
      <c r="DO94" s="993"/>
      <c r="DP94" s="994"/>
      <c r="DQ94" s="992"/>
      <c r="DR94" s="993"/>
      <c r="DS94" s="993"/>
      <c r="DT94" s="993"/>
      <c r="DU94" s="994"/>
      <c r="DV94" s="981"/>
      <c r="DW94" s="982"/>
      <c r="DX94" s="982"/>
      <c r="DY94" s="982"/>
      <c r="DZ94" s="983"/>
      <c r="EA94" s="230"/>
    </row>
    <row r="95" spans="1:131" ht="26.25" hidden="1" customHeight="1" x14ac:dyDescent="0.15">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981"/>
      <c r="BT95" s="982"/>
      <c r="BU95" s="982"/>
      <c r="BV95" s="982"/>
      <c r="BW95" s="982"/>
      <c r="BX95" s="982"/>
      <c r="BY95" s="982"/>
      <c r="BZ95" s="982"/>
      <c r="CA95" s="982"/>
      <c r="CB95" s="982"/>
      <c r="CC95" s="982"/>
      <c r="CD95" s="982"/>
      <c r="CE95" s="982"/>
      <c r="CF95" s="982"/>
      <c r="CG95" s="991"/>
      <c r="CH95" s="992"/>
      <c r="CI95" s="993"/>
      <c r="CJ95" s="993"/>
      <c r="CK95" s="993"/>
      <c r="CL95" s="994"/>
      <c r="CM95" s="992"/>
      <c r="CN95" s="993"/>
      <c r="CO95" s="993"/>
      <c r="CP95" s="993"/>
      <c r="CQ95" s="994"/>
      <c r="CR95" s="992"/>
      <c r="CS95" s="993"/>
      <c r="CT95" s="993"/>
      <c r="CU95" s="993"/>
      <c r="CV95" s="994"/>
      <c r="CW95" s="992"/>
      <c r="CX95" s="993"/>
      <c r="CY95" s="993"/>
      <c r="CZ95" s="993"/>
      <c r="DA95" s="994"/>
      <c r="DB95" s="992"/>
      <c r="DC95" s="993"/>
      <c r="DD95" s="993"/>
      <c r="DE95" s="993"/>
      <c r="DF95" s="994"/>
      <c r="DG95" s="992"/>
      <c r="DH95" s="993"/>
      <c r="DI95" s="993"/>
      <c r="DJ95" s="993"/>
      <c r="DK95" s="994"/>
      <c r="DL95" s="992"/>
      <c r="DM95" s="993"/>
      <c r="DN95" s="993"/>
      <c r="DO95" s="993"/>
      <c r="DP95" s="994"/>
      <c r="DQ95" s="992"/>
      <c r="DR95" s="993"/>
      <c r="DS95" s="993"/>
      <c r="DT95" s="993"/>
      <c r="DU95" s="994"/>
      <c r="DV95" s="981"/>
      <c r="DW95" s="982"/>
      <c r="DX95" s="982"/>
      <c r="DY95" s="982"/>
      <c r="DZ95" s="983"/>
      <c r="EA95" s="230"/>
    </row>
    <row r="96" spans="1:131" ht="26.25" hidden="1" customHeight="1" x14ac:dyDescent="0.15">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981"/>
      <c r="BT96" s="982"/>
      <c r="BU96" s="982"/>
      <c r="BV96" s="982"/>
      <c r="BW96" s="982"/>
      <c r="BX96" s="982"/>
      <c r="BY96" s="982"/>
      <c r="BZ96" s="982"/>
      <c r="CA96" s="982"/>
      <c r="CB96" s="982"/>
      <c r="CC96" s="982"/>
      <c r="CD96" s="982"/>
      <c r="CE96" s="982"/>
      <c r="CF96" s="982"/>
      <c r="CG96" s="991"/>
      <c r="CH96" s="992"/>
      <c r="CI96" s="993"/>
      <c r="CJ96" s="993"/>
      <c r="CK96" s="993"/>
      <c r="CL96" s="994"/>
      <c r="CM96" s="992"/>
      <c r="CN96" s="993"/>
      <c r="CO96" s="993"/>
      <c r="CP96" s="993"/>
      <c r="CQ96" s="994"/>
      <c r="CR96" s="992"/>
      <c r="CS96" s="993"/>
      <c r="CT96" s="993"/>
      <c r="CU96" s="993"/>
      <c r="CV96" s="994"/>
      <c r="CW96" s="992"/>
      <c r="CX96" s="993"/>
      <c r="CY96" s="993"/>
      <c r="CZ96" s="993"/>
      <c r="DA96" s="994"/>
      <c r="DB96" s="992"/>
      <c r="DC96" s="993"/>
      <c r="DD96" s="993"/>
      <c r="DE96" s="993"/>
      <c r="DF96" s="994"/>
      <c r="DG96" s="992"/>
      <c r="DH96" s="993"/>
      <c r="DI96" s="993"/>
      <c r="DJ96" s="993"/>
      <c r="DK96" s="994"/>
      <c r="DL96" s="992"/>
      <c r="DM96" s="993"/>
      <c r="DN96" s="993"/>
      <c r="DO96" s="993"/>
      <c r="DP96" s="994"/>
      <c r="DQ96" s="992"/>
      <c r="DR96" s="993"/>
      <c r="DS96" s="993"/>
      <c r="DT96" s="993"/>
      <c r="DU96" s="994"/>
      <c r="DV96" s="981"/>
      <c r="DW96" s="982"/>
      <c r="DX96" s="982"/>
      <c r="DY96" s="982"/>
      <c r="DZ96" s="983"/>
      <c r="EA96" s="230"/>
    </row>
    <row r="97" spans="1:131" ht="26.25" hidden="1" customHeight="1" x14ac:dyDescent="0.15">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981"/>
      <c r="BT97" s="982"/>
      <c r="BU97" s="982"/>
      <c r="BV97" s="982"/>
      <c r="BW97" s="982"/>
      <c r="BX97" s="982"/>
      <c r="BY97" s="982"/>
      <c r="BZ97" s="982"/>
      <c r="CA97" s="982"/>
      <c r="CB97" s="982"/>
      <c r="CC97" s="982"/>
      <c r="CD97" s="982"/>
      <c r="CE97" s="982"/>
      <c r="CF97" s="982"/>
      <c r="CG97" s="991"/>
      <c r="CH97" s="992"/>
      <c r="CI97" s="993"/>
      <c r="CJ97" s="993"/>
      <c r="CK97" s="993"/>
      <c r="CL97" s="994"/>
      <c r="CM97" s="992"/>
      <c r="CN97" s="993"/>
      <c r="CO97" s="993"/>
      <c r="CP97" s="993"/>
      <c r="CQ97" s="994"/>
      <c r="CR97" s="992"/>
      <c r="CS97" s="993"/>
      <c r="CT97" s="993"/>
      <c r="CU97" s="993"/>
      <c r="CV97" s="994"/>
      <c r="CW97" s="992"/>
      <c r="CX97" s="993"/>
      <c r="CY97" s="993"/>
      <c r="CZ97" s="993"/>
      <c r="DA97" s="994"/>
      <c r="DB97" s="992"/>
      <c r="DC97" s="993"/>
      <c r="DD97" s="993"/>
      <c r="DE97" s="993"/>
      <c r="DF97" s="994"/>
      <c r="DG97" s="992"/>
      <c r="DH97" s="993"/>
      <c r="DI97" s="993"/>
      <c r="DJ97" s="993"/>
      <c r="DK97" s="994"/>
      <c r="DL97" s="992"/>
      <c r="DM97" s="993"/>
      <c r="DN97" s="993"/>
      <c r="DO97" s="993"/>
      <c r="DP97" s="994"/>
      <c r="DQ97" s="992"/>
      <c r="DR97" s="993"/>
      <c r="DS97" s="993"/>
      <c r="DT97" s="993"/>
      <c r="DU97" s="994"/>
      <c r="DV97" s="981"/>
      <c r="DW97" s="982"/>
      <c r="DX97" s="982"/>
      <c r="DY97" s="982"/>
      <c r="DZ97" s="983"/>
      <c r="EA97" s="230"/>
    </row>
    <row r="98" spans="1:131" ht="26.25" hidden="1" customHeight="1" x14ac:dyDescent="0.15">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981"/>
      <c r="BT98" s="982"/>
      <c r="BU98" s="982"/>
      <c r="BV98" s="982"/>
      <c r="BW98" s="982"/>
      <c r="BX98" s="982"/>
      <c r="BY98" s="982"/>
      <c r="BZ98" s="982"/>
      <c r="CA98" s="982"/>
      <c r="CB98" s="982"/>
      <c r="CC98" s="982"/>
      <c r="CD98" s="982"/>
      <c r="CE98" s="982"/>
      <c r="CF98" s="982"/>
      <c r="CG98" s="991"/>
      <c r="CH98" s="992"/>
      <c r="CI98" s="993"/>
      <c r="CJ98" s="993"/>
      <c r="CK98" s="993"/>
      <c r="CL98" s="994"/>
      <c r="CM98" s="992"/>
      <c r="CN98" s="993"/>
      <c r="CO98" s="993"/>
      <c r="CP98" s="993"/>
      <c r="CQ98" s="994"/>
      <c r="CR98" s="992"/>
      <c r="CS98" s="993"/>
      <c r="CT98" s="993"/>
      <c r="CU98" s="993"/>
      <c r="CV98" s="994"/>
      <c r="CW98" s="992"/>
      <c r="CX98" s="993"/>
      <c r="CY98" s="993"/>
      <c r="CZ98" s="993"/>
      <c r="DA98" s="994"/>
      <c r="DB98" s="992"/>
      <c r="DC98" s="993"/>
      <c r="DD98" s="993"/>
      <c r="DE98" s="993"/>
      <c r="DF98" s="994"/>
      <c r="DG98" s="992"/>
      <c r="DH98" s="993"/>
      <c r="DI98" s="993"/>
      <c r="DJ98" s="993"/>
      <c r="DK98" s="994"/>
      <c r="DL98" s="992"/>
      <c r="DM98" s="993"/>
      <c r="DN98" s="993"/>
      <c r="DO98" s="993"/>
      <c r="DP98" s="994"/>
      <c r="DQ98" s="992"/>
      <c r="DR98" s="993"/>
      <c r="DS98" s="993"/>
      <c r="DT98" s="993"/>
      <c r="DU98" s="994"/>
      <c r="DV98" s="981"/>
      <c r="DW98" s="982"/>
      <c r="DX98" s="982"/>
      <c r="DY98" s="982"/>
      <c r="DZ98" s="983"/>
      <c r="EA98" s="230"/>
    </row>
    <row r="99" spans="1:131" ht="26.25" hidden="1" customHeight="1" x14ac:dyDescent="0.15">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981"/>
      <c r="BT99" s="982"/>
      <c r="BU99" s="982"/>
      <c r="BV99" s="982"/>
      <c r="BW99" s="982"/>
      <c r="BX99" s="982"/>
      <c r="BY99" s="982"/>
      <c r="BZ99" s="982"/>
      <c r="CA99" s="982"/>
      <c r="CB99" s="982"/>
      <c r="CC99" s="982"/>
      <c r="CD99" s="982"/>
      <c r="CE99" s="982"/>
      <c r="CF99" s="982"/>
      <c r="CG99" s="991"/>
      <c r="CH99" s="992"/>
      <c r="CI99" s="993"/>
      <c r="CJ99" s="993"/>
      <c r="CK99" s="993"/>
      <c r="CL99" s="994"/>
      <c r="CM99" s="992"/>
      <c r="CN99" s="993"/>
      <c r="CO99" s="993"/>
      <c r="CP99" s="993"/>
      <c r="CQ99" s="994"/>
      <c r="CR99" s="992"/>
      <c r="CS99" s="993"/>
      <c r="CT99" s="993"/>
      <c r="CU99" s="993"/>
      <c r="CV99" s="994"/>
      <c r="CW99" s="992"/>
      <c r="CX99" s="993"/>
      <c r="CY99" s="993"/>
      <c r="CZ99" s="993"/>
      <c r="DA99" s="994"/>
      <c r="DB99" s="992"/>
      <c r="DC99" s="993"/>
      <c r="DD99" s="993"/>
      <c r="DE99" s="993"/>
      <c r="DF99" s="994"/>
      <c r="DG99" s="992"/>
      <c r="DH99" s="993"/>
      <c r="DI99" s="993"/>
      <c r="DJ99" s="993"/>
      <c r="DK99" s="994"/>
      <c r="DL99" s="992"/>
      <c r="DM99" s="993"/>
      <c r="DN99" s="993"/>
      <c r="DO99" s="993"/>
      <c r="DP99" s="994"/>
      <c r="DQ99" s="992"/>
      <c r="DR99" s="993"/>
      <c r="DS99" s="993"/>
      <c r="DT99" s="993"/>
      <c r="DU99" s="994"/>
      <c r="DV99" s="981"/>
      <c r="DW99" s="982"/>
      <c r="DX99" s="982"/>
      <c r="DY99" s="982"/>
      <c r="DZ99" s="983"/>
      <c r="EA99" s="230"/>
    </row>
    <row r="100" spans="1:131" ht="26.25" hidden="1" customHeight="1" x14ac:dyDescent="0.15">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981"/>
      <c r="BT100" s="982"/>
      <c r="BU100" s="982"/>
      <c r="BV100" s="982"/>
      <c r="BW100" s="982"/>
      <c r="BX100" s="982"/>
      <c r="BY100" s="982"/>
      <c r="BZ100" s="982"/>
      <c r="CA100" s="982"/>
      <c r="CB100" s="982"/>
      <c r="CC100" s="982"/>
      <c r="CD100" s="982"/>
      <c r="CE100" s="982"/>
      <c r="CF100" s="982"/>
      <c r="CG100" s="991"/>
      <c r="CH100" s="992"/>
      <c r="CI100" s="993"/>
      <c r="CJ100" s="993"/>
      <c r="CK100" s="993"/>
      <c r="CL100" s="994"/>
      <c r="CM100" s="992"/>
      <c r="CN100" s="993"/>
      <c r="CO100" s="993"/>
      <c r="CP100" s="993"/>
      <c r="CQ100" s="994"/>
      <c r="CR100" s="992"/>
      <c r="CS100" s="993"/>
      <c r="CT100" s="993"/>
      <c r="CU100" s="993"/>
      <c r="CV100" s="994"/>
      <c r="CW100" s="992"/>
      <c r="CX100" s="993"/>
      <c r="CY100" s="993"/>
      <c r="CZ100" s="993"/>
      <c r="DA100" s="994"/>
      <c r="DB100" s="992"/>
      <c r="DC100" s="993"/>
      <c r="DD100" s="993"/>
      <c r="DE100" s="993"/>
      <c r="DF100" s="994"/>
      <c r="DG100" s="992"/>
      <c r="DH100" s="993"/>
      <c r="DI100" s="993"/>
      <c r="DJ100" s="993"/>
      <c r="DK100" s="994"/>
      <c r="DL100" s="992"/>
      <c r="DM100" s="993"/>
      <c r="DN100" s="993"/>
      <c r="DO100" s="993"/>
      <c r="DP100" s="994"/>
      <c r="DQ100" s="992"/>
      <c r="DR100" s="993"/>
      <c r="DS100" s="993"/>
      <c r="DT100" s="993"/>
      <c r="DU100" s="994"/>
      <c r="DV100" s="981"/>
      <c r="DW100" s="982"/>
      <c r="DX100" s="982"/>
      <c r="DY100" s="982"/>
      <c r="DZ100" s="983"/>
      <c r="EA100" s="230"/>
    </row>
    <row r="101" spans="1:131" ht="26.25" hidden="1" customHeight="1" x14ac:dyDescent="0.15">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981"/>
      <c r="BT101" s="982"/>
      <c r="BU101" s="982"/>
      <c r="BV101" s="982"/>
      <c r="BW101" s="982"/>
      <c r="BX101" s="982"/>
      <c r="BY101" s="982"/>
      <c r="BZ101" s="982"/>
      <c r="CA101" s="982"/>
      <c r="CB101" s="982"/>
      <c r="CC101" s="982"/>
      <c r="CD101" s="982"/>
      <c r="CE101" s="982"/>
      <c r="CF101" s="982"/>
      <c r="CG101" s="991"/>
      <c r="CH101" s="992"/>
      <c r="CI101" s="993"/>
      <c r="CJ101" s="993"/>
      <c r="CK101" s="993"/>
      <c r="CL101" s="994"/>
      <c r="CM101" s="992"/>
      <c r="CN101" s="993"/>
      <c r="CO101" s="993"/>
      <c r="CP101" s="993"/>
      <c r="CQ101" s="994"/>
      <c r="CR101" s="992"/>
      <c r="CS101" s="993"/>
      <c r="CT101" s="993"/>
      <c r="CU101" s="993"/>
      <c r="CV101" s="994"/>
      <c r="CW101" s="992"/>
      <c r="CX101" s="993"/>
      <c r="CY101" s="993"/>
      <c r="CZ101" s="993"/>
      <c r="DA101" s="994"/>
      <c r="DB101" s="992"/>
      <c r="DC101" s="993"/>
      <c r="DD101" s="993"/>
      <c r="DE101" s="993"/>
      <c r="DF101" s="994"/>
      <c r="DG101" s="992"/>
      <c r="DH101" s="993"/>
      <c r="DI101" s="993"/>
      <c r="DJ101" s="993"/>
      <c r="DK101" s="994"/>
      <c r="DL101" s="992"/>
      <c r="DM101" s="993"/>
      <c r="DN101" s="993"/>
      <c r="DO101" s="993"/>
      <c r="DP101" s="994"/>
      <c r="DQ101" s="992"/>
      <c r="DR101" s="993"/>
      <c r="DS101" s="993"/>
      <c r="DT101" s="993"/>
      <c r="DU101" s="994"/>
      <c r="DV101" s="981"/>
      <c r="DW101" s="982"/>
      <c r="DX101" s="982"/>
      <c r="DY101" s="982"/>
      <c r="DZ101" s="983"/>
      <c r="EA101" s="230"/>
    </row>
    <row r="102" spans="1:131" ht="26.25" customHeight="1" thickBot="1" x14ac:dyDescent="0.2">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391</v>
      </c>
      <c r="BR102" s="973" t="s">
        <v>424</v>
      </c>
      <c r="BS102" s="974"/>
      <c r="BT102" s="974"/>
      <c r="BU102" s="974"/>
      <c r="BV102" s="974"/>
      <c r="BW102" s="974"/>
      <c r="BX102" s="974"/>
      <c r="BY102" s="974"/>
      <c r="BZ102" s="974"/>
      <c r="CA102" s="974"/>
      <c r="CB102" s="974"/>
      <c r="CC102" s="974"/>
      <c r="CD102" s="974"/>
      <c r="CE102" s="974"/>
      <c r="CF102" s="974"/>
      <c r="CG102" s="984"/>
      <c r="CH102" s="985"/>
      <c r="CI102" s="986"/>
      <c r="CJ102" s="986"/>
      <c r="CK102" s="986"/>
      <c r="CL102" s="987"/>
      <c r="CM102" s="985"/>
      <c r="CN102" s="986"/>
      <c r="CO102" s="986"/>
      <c r="CP102" s="986"/>
      <c r="CQ102" s="987"/>
      <c r="CR102" s="988">
        <v>1</v>
      </c>
      <c r="CS102" s="989"/>
      <c r="CT102" s="989"/>
      <c r="CU102" s="989"/>
      <c r="CV102" s="990"/>
      <c r="CW102" s="988" t="s">
        <v>519</v>
      </c>
      <c r="CX102" s="989"/>
      <c r="CY102" s="989"/>
      <c r="CZ102" s="989"/>
      <c r="DA102" s="990"/>
      <c r="DB102" s="988" t="s">
        <v>519</v>
      </c>
      <c r="DC102" s="989"/>
      <c r="DD102" s="989"/>
      <c r="DE102" s="989"/>
      <c r="DF102" s="990"/>
      <c r="DG102" s="988" t="s">
        <v>519</v>
      </c>
      <c r="DH102" s="989"/>
      <c r="DI102" s="989"/>
      <c r="DJ102" s="989"/>
      <c r="DK102" s="990"/>
      <c r="DL102" s="988" t="s">
        <v>519</v>
      </c>
      <c r="DM102" s="989"/>
      <c r="DN102" s="989"/>
      <c r="DO102" s="989"/>
      <c r="DP102" s="990"/>
      <c r="DQ102" s="988" t="s">
        <v>519</v>
      </c>
      <c r="DR102" s="989"/>
      <c r="DS102" s="989"/>
      <c r="DT102" s="989"/>
      <c r="DU102" s="990"/>
      <c r="DV102" s="973"/>
      <c r="DW102" s="974"/>
      <c r="DX102" s="974"/>
      <c r="DY102" s="974"/>
      <c r="DZ102" s="975"/>
      <c r="EA102" s="230"/>
    </row>
    <row r="103" spans="1:131" ht="26.25" customHeight="1" x14ac:dyDescent="0.15">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76" t="s">
        <v>425</v>
      </c>
      <c r="BR103" s="976"/>
      <c r="BS103" s="976"/>
      <c r="BT103" s="976"/>
      <c r="BU103" s="976"/>
      <c r="BV103" s="976"/>
      <c r="BW103" s="976"/>
      <c r="BX103" s="976"/>
      <c r="BY103" s="976"/>
      <c r="BZ103" s="976"/>
      <c r="CA103" s="976"/>
      <c r="CB103" s="976"/>
      <c r="CC103" s="976"/>
      <c r="CD103" s="976"/>
      <c r="CE103" s="976"/>
      <c r="CF103" s="976"/>
      <c r="CG103" s="976"/>
      <c r="CH103" s="976"/>
      <c r="CI103" s="976"/>
      <c r="CJ103" s="976"/>
      <c r="CK103" s="976"/>
      <c r="CL103" s="976"/>
      <c r="CM103" s="976"/>
      <c r="CN103" s="976"/>
      <c r="CO103" s="976"/>
      <c r="CP103" s="976"/>
      <c r="CQ103" s="976"/>
      <c r="CR103" s="976"/>
      <c r="CS103" s="976"/>
      <c r="CT103" s="976"/>
      <c r="CU103" s="976"/>
      <c r="CV103" s="976"/>
      <c r="CW103" s="976"/>
      <c r="CX103" s="976"/>
      <c r="CY103" s="976"/>
      <c r="CZ103" s="976"/>
      <c r="DA103" s="976"/>
      <c r="DB103" s="976"/>
      <c r="DC103" s="976"/>
      <c r="DD103" s="976"/>
      <c r="DE103" s="976"/>
      <c r="DF103" s="976"/>
      <c r="DG103" s="976"/>
      <c r="DH103" s="976"/>
      <c r="DI103" s="976"/>
      <c r="DJ103" s="976"/>
      <c r="DK103" s="976"/>
      <c r="DL103" s="976"/>
      <c r="DM103" s="976"/>
      <c r="DN103" s="976"/>
      <c r="DO103" s="976"/>
      <c r="DP103" s="976"/>
      <c r="DQ103" s="976"/>
      <c r="DR103" s="976"/>
      <c r="DS103" s="976"/>
      <c r="DT103" s="976"/>
      <c r="DU103" s="976"/>
      <c r="DV103" s="976"/>
      <c r="DW103" s="976"/>
      <c r="DX103" s="976"/>
      <c r="DY103" s="976"/>
      <c r="DZ103" s="976"/>
      <c r="EA103" s="230"/>
    </row>
    <row r="104" spans="1:131" ht="26.25" customHeight="1" x14ac:dyDescent="0.15">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77" t="s">
        <v>426</v>
      </c>
      <c r="BR104" s="977"/>
      <c r="BS104" s="977"/>
      <c r="BT104" s="977"/>
      <c r="BU104" s="977"/>
      <c r="BV104" s="977"/>
      <c r="BW104" s="977"/>
      <c r="BX104" s="977"/>
      <c r="BY104" s="977"/>
      <c r="BZ104" s="977"/>
      <c r="CA104" s="977"/>
      <c r="CB104" s="977"/>
      <c r="CC104" s="977"/>
      <c r="CD104" s="977"/>
      <c r="CE104" s="977"/>
      <c r="CF104" s="977"/>
      <c r="CG104" s="977"/>
      <c r="CH104" s="977"/>
      <c r="CI104" s="977"/>
      <c r="CJ104" s="977"/>
      <c r="CK104" s="977"/>
      <c r="CL104" s="977"/>
      <c r="CM104" s="977"/>
      <c r="CN104" s="977"/>
      <c r="CO104" s="977"/>
      <c r="CP104" s="977"/>
      <c r="CQ104" s="977"/>
      <c r="CR104" s="977"/>
      <c r="CS104" s="977"/>
      <c r="CT104" s="977"/>
      <c r="CU104" s="977"/>
      <c r="CV104" s="977"/>
      <c r="CW104" s="977"/>
      <c r="CX104" s="977"/>
      <c r="CY104" s="977"/>
      <c r="CZ104" s="977"/>
      <c r="DA104" s="977"/>
      <c r="DB104" s="977"/>
      <c r="DC104" s="977"/>
      <c r="DD104" s="977"/>
      <c r="DE104" s="977"/>
      <c r="DF104" s="977"/>
      <c r="DG104" s="977"/>
      <c r="DH104" s="977"/>
      <c r="DI104" s="977"/>
      <c r="DJ104" s="977"/>
      <c r="DK104" s="977"/>
      <c r="DL104" s="977"/>
      <c r="DM104" s="977"/>
      <c r="DN104" s="977"/>
      <c r="DO104" s="977"/>
      <c r="DP104" s="977"/>
      <c r="DQ104" s="977"/>
      <c r="DR104" s="977"/>
      <c r="DS104" s="977"/>
      <c r="DT104" s="977"/>
      <c r="DU104" s="977"/>
      <c r="DV104" s="977"/>
      <c r="DW104" s="977"/>
      <c r="DX104" s="977"/>
      <c r="DY104" s="977"/>
      <c r="DZ104" s="977"/>
      <c r="EA104" s="230"/>
    </row>
    <row r="105" spans="1:131" ht="11.25" customHeight="1" x14ac:dyDescent="0.15">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x14ac:dyDescent="0.15">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x14ac:dyDescent="0.2">
      <c r="A107" s="249" t="s">
        <v>427</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428</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x14ac:dyDescent="0.15">
      <c r="A108" s="978" t="s">
        <v>429</v>
      </c>
      <c r="B108" s="979"/>
      <c r="C108" s="979"/>
      <c r="D108" s="979"/>
      <c r="E108" s="979"/>
      <c r="F108" s="979"/>
      <c r="G108" s="979"/>
      <c r="H108" s="979"/>
      <c r="I108" s="979"/>
      <c r="J108" s="979"/>
      <c r="K108" s="979"/>
      <c r="L108" s="979"/>
      <c r="M108" s="979"/>
      <c r="N108" s="979"/>
      <c r="O108" s="979"/>
      <c r="P108" s="979"/>
      <c r="Q108" s="979"/>
      <c r="R108" s="979"/>
      <c r="S108" s="979"/>
      <c r="T108" s="979"/>
      <c r="U108" s="979"/>
      <c r="V108" s="979"/>
      <c r="W108" s="979"/>
      <c r="X108" s="979"/>
      <c r="Y108" s="979"/>
      <c r="Z108" s="979"/>
      <c r="AA108" s="979"/>
      <c r="AB108" s="979"/>
      <c r="AC108" s="979"/>
      <c r="AD108" s="979"/>
      <c r="AE108" s="979"/>
      <c r="AF108" s="979"/>
      <c r="AG108" s="979"/>
      <c r="AH108" s="979"/>
      <c r="AI108" s="979"/>
      <c r="AJ108" s="979"/>
      <c r="AK108" s="979"/>
      <c r="AL108" s="979"/>
      <c r="AM108" s="979"/>
      <c r="AN108" s="979"/>
      <c r="AO108" s="979"/>
      <c r="AP108" s="979"/>
      <c r="AQ108" s="979"/>
      <c r="AR108" s="979"/>
      <c r="AS108" s="979"/>
      <c r="AT108" s="980"/>
      <c r="AU108" s="978" t="s">
        <v>430</v>
      </c>
      <c r="AV108" s="979"/>
      <c r="AW108" s="979"/>
      <c r="AX108" s="979"/>
      <c r="AY108" s="979"/>
      <c r="AZ108" s="979"/>
      <c r="BA108" s="979"/>
      <c r="BB108" s="979"/>
      <c r="BC108" s="979"/>
      <c r="BD108" s="979"/>
      <c r="BE108" s="979"/>
      <c r="BF108" s="979"/>
      <c r="BG108" s="979"/>
      <c r="BH108" s="979"/>
      <c r="BI108" s="979"/>
      <c r="BJ108" s="979"/>
      <c r="BK108" s="979"/>
      <c r="BL108" s="979"/>
      <c r="BM108" s="979"/>
      <c r="BN108" s="979"/>
      <c r="BO108" s="979"/>
      <c r="BP108" s="979"/>
      <c r="BQ108" s="979"/>
      <c r="BR108" s="979"/>
      <c r="BS108" s="979"/>
      <c r="BT108" s="979"/>
      <c r="BU108" s="979"/>
      <c r="BV108" s="979"/>
      <c r="BW108" s="979"/>
      <c r="BX108" s="979"/>
      <c r="BY108" s="979"/>
      <c r="BZ108" s="979"/>
      <c r="CA108" s="979"/>
      <c r="CB108" s="979"/>
      <c r="CC108" s="979"/>
      <c r="CD108" s="979"/>
      <c r="CE108" s="979"/>
      <c r="CF108" s="979"/>
      <c r="CG108" s="979"/>
      <c r="CH108" s="979"/>
      <c r="CI108" s="979"/>
      <c r="CJ108" s="979"/>
      <c r="CK108" s="979"/>
      <c r="CL108" s="979"/>
      <c r="CM108" s="979"/>
      <c r="CN108" s="979"/>
      <c r="CO108" s="979"/>
      <c r="CP108" s="979"/>
      <c r="CQ108" s="979"/>
      <c r="CR108" s="979"/>
      <c r="CS108" s="979"/>
      <c r="CT108" s="979"/>
      <c r="CU108" s="979"/>
      <c r="CV108" s="979"/>
      <c r="CW108" s="979"/>
      <c r="CX108" s="979"/>
      <c r="CY108" s="979"/>
      <c r="CZ108" s="979"/>
      <c r="DA108" s="979"/>
      <c r="DB108" s="979"/>
      <c r="DC108" s="979"/>
      <c r="DD108" s="979"/>
      <c r="DE108" s="979"/>
      <c r="DF108" s="979"/>
      <c r="DG108" s="979"/>
      <c r="DH108" s="979"/>
      <c r="DI108" s="979"/>
      <c r="DJ108" s="979"/>
      <c r="DK108" s="979"/>
      <c r="DL108" s="979"/>
      <c r="DM108" s="979"/>
      <c r="DN108" s="979"/>
      <c r="DO108" s="979"/>
      <c r="DP108" s="979"/>
      <c r="DQ108" s="979"/>
      <c r="DR108" s="979"/>
      <c r="DS108" s="979"/>
      <c r="DT108" s="979"/>
      <c r="DU108" s="979"/>
      <c r="DV108" s="979"/>
      <c r="DW108" s="979"/>
      <c r="DX108" s="979"/>
      <c r="DY108" s="979"/>
      <c r="DZ108" s="980"/>
    </row>
    <row r="109" spans="1:131" s="230" customFormat="1" ht="26.25" customHeight="1" x14ac:dyDescent="0.15">
      <c r="A109" s="931" t="s">
        <v>431</v>
      </c>
      <c r="B109" s="932"/>
      <c r="C109" s="932"/>
      <c r="D109" s="932"/>
      <c r="E109" s="932"/>
      <c r="F109" s="932"/>
      <c r="G109" s="932"/>
      <c r="H109" s="932"/>
      <c r="I109" s="932"/>
      <c r="J109" s="932"/>
      <c r="K109" s="932"/>
      <c r="L109" s="932"/>
      <c r="M109" s="932"/>
      <c r="N109" s="932"/>
      <c r="O109" s="932"/>
      <c r="P109" s="932"/>
      <c r="Q109" s="932"/>
      <c r="R109" s="932"/>
      <c r="S109" s="932"/>
      <c r="T109" s="932"/>
      <c r="U109" s="932"/>
      <c r="V109" s="932"/>
      <c r="W109" s="932"/>
      <c r="X109" s="932"/>
      <c r="Y109" s="932"/>
      <c r="Z109" s="933"/>
      <c r="AA109" s="934" t="s">
        <v>432</v>
      </c>
      <c r="AB109" s="932"/>
      <c r="AC109" s="932"/>
      <c r="AD109" s="932"/>
      <c r="AE109" s="933"/>
      <c r="AF109" s="934" t="s">
        <v>433</v>
      </c>
      <c r="AG109" s="932"/>
      <c r="AH109" s="932"/>
      <c r="AI109" s="932"/>
      <c r="AJ109" s="933"/>
      <c r="AK109" s="934" t="s">
        <v>308</v>
      </c>
      <c r="AL109" s="932"/>
      <c r="AM109" s="932"/>
      <c r="AN109" s="932"/>
      <c r="AO109" s="933"/>
      <c r="AP109" s="934" t="s">
        <v>434</v>
      </c>
      <c r="AQ109" s="932"/>
      <c r="AR109" s="932"/>
      <c r="AS109" s="932"/>
      <c r="AT109" s="965"/>
      <c r="AU109" s="931" t="s">
        <v>431</v>
      </c>
      <c r="AV109" s="932"/>
      <c r="AW109" s="932"/>
      <c r="AX109" s="932"/>
      <c r="AY109" s="932"/>
      <c r="AZ109" s="932"/>
      <c r="BA109" s="932"/>
      <c r="BB109" s="932"/>
      <c r="BC109" s="932"/>
      <c r="BD109" s="932"/>
      <c r="BE109" s="932"/>
      <c r="BF109" s="932"/>
      <c r="BG109" s="932"/>
      <c r="BH109" s="932"/>
      <c r="BI109" s="932"/>
      <c r="BJ109" s="932"/>
      <c r="BK109" s="932"/>
      <c r="BL109" s="932"/>
      <c r="BM109" s="932"/>
      <c r="BN109" s="932"/>
      <c r="BO109" s="932"/>
      <c r="BP109" s="933"/>
      <c r="BQ109" s="934" t="s">
        <v>432</v>
      </c>
      <c r="BR109" s="932"/>
      <c r="BS109" s="932"/>
      <c r="BT109" s="932"/>
      <c r="BU109" s="933"/>
      <c r="BV109" s="934" t="s">
        <v>433</v>
      </c>
      <c r="BW109" s="932"/>
      <c r="BX109" s="932"/>
      <c r="BY109" s="932"/>
      <c r="BZ109" s="933"/>
      <c r="CA109" s="934" t="s">
        <v>308</v>
      </c>
      <c r="CB109" s="932"/>
      <c r="CC109" s="932"/>
      <c r="CD109" s="932"/>
      <c r="CE109" s="933"/>
      <c r="CF109" s="972" t="s">
        <v>434</v>
      </c>
      <c r="CG109" s="972"/>
      <c r="CH109" s="972"/>
      <c r="CI109" s="972"/>
      <c r="CJ109" s="972"/>
      <c r="CK109" s="934" t="s">
        <v>435</v>
      </c>
      <c r="CL109" s="932"/>
      <c r="CM109" s="932"/>
      <c r="CN109" s="932"/>
      <c r="CO109" s="932"/>
      <c r="CP109" s="932"/>
      <c r="CQ109" s="932"/>
      <c r="CR109" s="932"/>
      <c r="CS109" s="932"/>
      <c r="CT109" s="932"/>
      <c r="CU109" s="932"/>
      <c r="CV109" s="932"/>
      <c r="CW109" s="932"/>
      <c r="CX109" s="932"/>
      <c r="CY109" s="932"/>
      <c r="CZ109" s="932"/>
      <c r="DA109" s="932"/>
      <c r="DB109" s="932"/>
      <c r="DC109" s="932"/>
      <c r="DD109" s="932"/>
      <c r="DE109" s="932"/>
      <c r="DF109" s="933"/>
      <c r="DG109" s="934" t="s">
        <v>432</v>
      </c>
      <c r="DH109" s="932"/>
      <c r="DI109" s="932"/>
      <c r="DJ109" s="932"/>
      <c r="DK109" s="933"/>
      <c r="DL109" s="934" t="s">
        <v>433</v>
      </c>
      <c r="DM109" s="932"/>
      <c r="DN109" s="932"/>
      <c r="DO109" s="932"/>
      <c r="DP109" s="933"/>
      <c r="DQ109" s="934" t="s">
        <v>308</v>
      </c>
      <c r="DR109" s="932"/>
      <c r="DS109" s="932"/>
      <c r="DT109" s="932"/>
      <c r="DU109" s="933"/>
      <c r="DV109" s="934" t="s">
        <v>434</v>
      </c>
      <c r="DW109" s="932"/>
      <c r="DX109" s="932"/>
      <c r="DY109" s="932"/>
      <c r="DZ109" s="965"/>
    </row>
    <row r="110" spans="1:131" s="230" customFormat="1" ht="26.25" customHeight="1" x14ac:dyDescent="0.15">
      <c r="A110" s="843" t="s">
        <v>436</v>
      </c>
      <c r="B110" s="844"/>
      <c r="C110" s="844"/>
      <c r="D110" s="844"/>
      <c r="E110" s="844"/>
      <c r="F110" s="844"/>
      <c r="G110" s="844"/>
      <c r="H110" s="844"/>
      <c r="I110" s="844"/>
      <c r="J110" s="844"/>
      <c r="K110" s="844"/>
      <c r="L110" s="844"/>
      <c r="M110" s="844"/>
      <c r="N110" s="844"/>
      <c r="O110" s="844"/>
      <c r="P110" s="844"/>
      <c r="Q110" s="844"/>
      <c r="R110" s="844"/>
      <c r="S110" s="844"/>
      <c r="T110" s="844"/>
      <c r="U110" s="844"/>
      <c r="V110" s="844"/>
      <c r="W110" s="844"/>
      <c r="X110" s="844"/>
      <c r="Y110" s="844"/>
      <c r="Z110" s="845"/>
      <c r="AA110" s="924">
        <v>318773</v>
      </c>
      <c r="AB110" s="925"/>
      <c r="AC110" s="925"/>
      <c r="AD110" s="925"/>
      <c r="AE110" s="926"/>
      <c r="AF110" s="927">
        <v>333707</v>
      </c>
      <c r="AG110" s="925"/>
      <c r="AH110" s="925"/>
      <c r="AI110" s="925"/>
      <c r="AJ110" s="926"/>
      <c r="AK110" s="927">
        <v>343312</v>
      </c>
      <c r="AL110" s="925"/>
      <c r="AM110" s="925"/>
      <c r="AN110" s="925"/>
      <c r="AO110" s="926"/>
      <c r="AP110" s="928">
        <v>14.8</v>
      </c>
      <c r="AQ110" s="929"/>
      <c r="AR110" s="929"/>
      <c r="AS110" s="929"/>
      <c r="AT110" s="930"/>
      <c r="AU110" s="966" t="s">
        <v>74</v>
      </c>
      <c r="AV110" s="967"/>
      <c r="AW110" s="967"/>
      <c r="AX110" s="967"/>
      <c r="AY110" s="967"/>
      <c r="AZ110" s="896" t="s">
        <v>437</v>
      </c>
      <c r="BA110" s="844"/>
      <c r="BB110" s="844"/>
      <c r="BC110" s="844"/>
      <c r="BD110" s="844"/>
      <c r="BE110" s="844"/>
      <c r="BF110" s="844"/>
      <c r="BG110" s="844"/>
      <c r="BH110" s="844"/>
      <c r="BI110" s="844"/>
      <c r="BJ110" s="844"/>
      <c r="BK110" s="844"/>
      <c r="BL110" s="844"/>
      <c r="BM110" s="844"/>
      <c r="BN110" s="844"/>
      <c r="BO110" s="844"/>
      <c r="BP110" s="845"/>
      <c r="BQ110" s="897">
        <v>3036756</v>
      </c>
      <c r="BR110" s="878"/>
      <c r="BS110" s="878"/>
      <c r="BT110" s="878"/>
      <c r="BU110" s="878"/>
      <c r="BV110" s="878">
        <v>3072908</v>
      </c>
      <c r="BW110" s="878"/>
      <c r="BX110" s="878"/>
      <c r="BY110" s="878"/>
      <c r="BZ110" s="878"/>
      <c r="CA110" s="878">
        <v>3228357</v>
      </c>
      <c r="CB110" s="878"/>
      <c r="CC110" s="878"/>
      <c r="CD110" s="878"/>
      <c r="CE110" s="878"/>
      <c r="CF110" s="902">
        <v>138.9</v>
      </c>
      <c r="CG110" s="903"/>
      <c r="CH110" s="903"/>
      <c r="CI110" s="903"/>
      <c r="CJ110" s="903"/>
      <c r="CK110" s="962" t="s">
        <v>438</v>
      </c>
      <c r="CL110" s="855"/>
      <c r="CM110" s="896" t="s">
        <v>439</v>
      </c>
      <c r="CN110" s="844"/>
      <c r="CO110" s="844"/>
      <c r="CP110" s="844"/>
      <c r="CQ110" s="844"/>
      <c r="CR110" s="844"/>
      <c r="CS110" s="844"/>
      <c r="CT110" s="844"/>
      <c r="CU110" s="844"/>
      <c r="CV110" s="844"/>
      <c r="CW110" s="844"/>
      <c r="CX110" s="844"/>
      <c r="CY110" s="844"/>
      <c r="CZ110" s="844"/>
      <c r="DA110" s="844"/>
      <c r="DB110" s="844"/>
      <c r="DC110" s="844"/>
      <c r="DD110" s="844"/>
      <c r="DE110" s="844"/>
      <c r="DF110" s="845"/>
      <c r="DG110" s="897" t="s">
        <v>405</v>
      </c>
      <c r="DH110" s="878"/>
      <c r="DI110" s="878"/>
      <c r="DJ110" s="878"/>
      <c r="DK110" s="878"/>
      <c r="DL110" s="878" t="s">
        <v>440</v>
      </c>
      <c r="DM110" s="878"/>
      <c r="DN110" s="878"/>
      <c r="DO110" s="878"/>
      <c r="DP110" s="878"/>
      <c r="DQ110" s="878" t="s">
        <v>441</v>
      </c>
      <c r="DR110" s="878"/>
      <c r="DS110" s="878"/>
      <c r="DT110" s="878"/>
      <c r="DU110" s="878"/>
      <c r="DV110" s="879" t="s">
        <v>440</v>
      </c>
      <c r="DW110" s="879"/>
      <c r="DX110" s="879"/>
      <c r="DY110" s="879"/>
      <c r="DZ110" s="880"/>
    </row>
    <row r="111" spans="1:131" s="230" customFormat="1" ht="26.25" customHeight="1" x14ac:dyDescent="0.15">
      <c r="A111" s="810" t="s">
        <v>442</v>
      </c>
      <c r="B111" s="811"/>
      <c r="C111" s="811"/>
      <c r="D111" s="811"/>
      <c r="E111" s="811"/>
      <c r="F111" s="811"/>
      <c r="G111" s="811"/>
      <c r="H111" s="811"/>
      <c r="I111" s="811"/>
      <c r="J111" s="811"/>
      <c r="K111" s="811"/>
      <c r="L111" s="811"/>
      <c r="M111" s="811"/>
      <c r="N111" s="811"/>
      <c r="O111" s="811"/>
      <c r="P111" s="811"/>
      <c r="Q111" s="811"/>
      <c r="R111" s="811"/>
      <c r="S111" s="811"/>
      <c r="T111" s="811"/>
      <c r="U111" s="811"/>
      <c r="V111" s="811"/>
      <c r="W111" s="811"/>
      <c r="X111" s="811"/>
      <c r="Y111" s="811"/>
      <c r="Z111" s="961"/>
      <c r="AA111" s="954" t="s">
        <v>440</v>
      </c>
      <c r="AB111" s="955"/>
      <c r="AC111" s="955"/>
      <c r="AD111" s="955"/>
      <c r="AE111" s="956"/>
      <c r="AF111" s="957" t="s">
        <v>441</v>
      </c>
      <c r="AG111" s="955"/>
      <c r="AH111" s="955"/>
      <c r="AI111" s="955"/>
      <c r="AJ111" s="956"/>
      <c r="AK111" s="957" t="s">
        <v>440</v>
      </c>
      <c r="AL111" s="955"/>
      <c r="AM111" s="955"/>
      <c r="AN111" s="955"/>
      <c r="AO111" s="956"/>
      <c r="AP111" s="958" t="s">
        <v>405</v>
      </c>
      <c r="AQ111" s="959"/>
      <c r="AR111" s="959"/>
      <c r="AS111" s="959"/>
      <c r="AT111" s="960"/>
      <c r="AU111" s="968"/>
      <c r="AV111" s="969"/>
      <c r="AW111" s="969"/>
      <c r="AX111" s="969"/>
      <c r="AY111" s="969"/>
      <c r="AZ111" s="851" t="s">
        <v>443</v>
      </c>
      <c r="BA111" s="788"/>
      <c r="BB111" s="788"/>
      <c r="BC111" s="788"/>
      <c r="BD111" s="788"/>
      <c r="BE111" s="788"/>
      <c r="BF111" s="788"/>
      <c r="BG111" s="788"/>
      <c r="BH111" s="788"/>
      <c r="BI111" s="788"/>
      <c r="BJ111" s="788"/>
      <c r="BK111" s="788"/>
      <c r="BL111" s="788"/>
      <c r="BM111" s="788"/>
      <c r="BN111" s="788"/>
      <c r="BO111" s="788"/>
      <c r="BP111" s="789"/>
      <c r="BQ111" s="852">
        <v>17185</v>
      </c>
      <c r="BR111" s="853"/>
      <c r="BS111" s="853"/>
      <c r="BT111" s="853"/>
      <c r="BU111" s="853"/>
      <c r="BV111" s="853">
        <v>14033</v>
      </c>
      <c r="BW111" s="853"/>
      <c r="BX111" s="853"/>
      <c r="BY111" s="853"/>
      <c r="BZ111" s="853"/>
      <c r="CA111" s="853">
        <v>15798</v>
      </c>
      <c r="CB111" s="853"/>
      <c r="CC111" s="853"/>
      <c r="CD111" s="853"/>
      <c r="CE111" s="853"/>
      <c r="CF111" s="911">
        <v>0.7</v>
      </c>
      <c r="CG111" s="912"/>
      <c r="CH111" s="912"/>
      <c r="CI111" s="912"/>
      <c r="CJ111" s="912"/>
      <c r="CK111" s="963"/>
      <c r="CL111" s="857"/>
      <c r="CM111" s="851" t="s">
        <v>444</v>
      </c>
      <c r="CN111" s="788"/>
      <c r="CO111" s="788"/>
      <c r="CP111" s="788"/>
      <c r="CQ111" s="788"/>
      <c r="CR111" s="788"/>
      <c r="CS111" s="788"/>
      <c r="CT111" s="788"/>
      <c r="CU111" s="788"/>
      <c r="CV111" s="788"/>
      <c r="CW111" s="788"/>
      <c r="CX111" s="788"/>
      <c r="CY111" s="788"/>
      <c r="CZ111" s="788"/>
      <c r="DA111" s="788"/>
      <c r="DB111" s="788"/>
      <c r="DC111" s="788"/>
      <c r="DD111" s="788"/>
      <c r="DE111" s="788"/>
      <c r="DF111" s="789"/>
      <c r="DG111" s="852" t="s">
        <v>441</v>
      </c>
      <c r="DH111" s="853"/>
      <c r="DI111" s="853"/>
      <c r="DJ111" s="853"/>
      <c r="DK111" s="853"/>
      <c r="DL111" s="853" t="s">
        <v>405</v>
      </c>
      <c r="DM111" s="853"/>
      <c r="DN111" s="853"/>
      <c r="DO111" s="853"/>
      <c r="DP111" s="853"/>
      <c r="DQ111" s="853" t="s">
        <v>405</v>
      </c>
      <c r="DR111" s="853"/>
      <c r="DS111" s="853"/>
      <c r="DT111" s="853"/>
      <c r="DU111" s="853"/>
      <c r="DV111" s="830" t="s">
        <v>405</v>
      </c>
      <c r="DW111" s="830"/>
      <c r="DX111" s="830"/>
      <c r="DY111" s="830"/>
      <c r="DZ111" s="831"/>
    </row>
    <row r="112" spans="1:131" s="230" customFormat="1" ht="26.25" customHeight="1" x14ac:dyDescent="0.15">
      <c r="A112" s="948" t="s">
        <v>445</v>
      </c>
      <c r="B112" s="949"/>
      <c r="C112" s="788" t="s">
        <v>446</v>
      </c>
      <c r="D112" s="788"/>
      <c r="E112" s="788"/>
      <c r="F112" s="788"/>
      <c r="G112" s="788"/>
      <c r="H112" s="788"/>
      <c r="I112" s="788"/>
      <c r="J112" s="788"/>
      <c r="K112" s="788"/>
      <c r="L112" s="788"/>
      <c r="M112" s="788"/>
      <c r="N112" s="788"/>
      <c r="O112" s="788"/>
      <c r="P112" s="788"/>
      <c r="Q112" s="788"/>
      <c r="R112" s="788"/>
      <c r="S112" s="788"/>
      <c r="T112" s="788"/>
      <c r="U112" s="788"/>
      <c r="V112" s="788"/>
      <c r="W112" s="788"/>
      <c r="X112" s="788"/>
      <c r="Y112" s="788"/>
      <c r="Z112" s="789"/>
      <c r="AA112" s="815" t="s">
        <v>440</v>
      </c>
      <c r="AB112" s="816"/>
      <c r="AC112" s="816"/>
      <c r="AD112" s="816"/>
      <c r="AE112" s="817"/>
      <c r="AF112" s="818" t="s">
        <v>405</v>
      </c>
      <c r="AG112" s="816"/>
      <c r="AH112" s="816"/>
      <c r="AI112" s="816"/>
      <c r="AJ112" s="817"/>
      <c r="AK112" s="818" t="s">
        <v>405</v>
      </c>
      <c r="AL112" s="816"/>
      <c r="AM112" s="816"/>
      <c r="AN112" s="816"/>
      <c r="AO112" s="817"/>
      <c r="AP112" s="860" t="s">
        <v>441</v>
      </c>
      <c r="AQ112" s="861"/>
      <c r="AR112" s="861"/>
      <c r="AS112" s="861"/>
      <c r="AT112" s="862"/>
      <c r="AU112" s="968"/>
      <c r="AV112" s="969"/>
      <c r="AW112" s="969"/>
      <c r="AX112" s="969"/>
      <c r="AY112" s="969"/>
      <c r="AZ112" s="851" t="s">
        <v>447</v>
      </c>
      <c r="BA112" s="788"/>
      <c r="BB112" s="788"/>
      <c r="BC112" s="788"/>
      <c r="BD112" s="788"/>
      <c r="BE112" s="788"/>
      <c r="BF112" s="788"/>
      <c r="BG112" s="788"/>
      <c r="BH112" s="788"/>
      <c r="BI112" s="788"/>
      <c r="BJ112" s="788"/>
      <c r="BK112" s="788"/>
      <c r="BL112" s="788"/>
      <c r="BM112" s="788"/>
      <c r="BN112" s="788"/>
      <c r="BO112" s="788"/>
      <c r="BP112" s="789"/>
      <c r="BQ112" s="852">
        <v>433990</v>
      </c>
      <c r="BR112" s="853"/>
      <c r="BS112" s="853"/>
      <c r="BT112" s="853"/>
      <c r="BU112" s="853"/>
      <c r="BV112" s="853">
        <v>446602</v>
      </c>
      <c r="BW112" s="853"/>
      <c r="BX112" s="853"/>
      <c r="BY112" s="853"/>
      <c r="BZ112" s="853"/>
      <c r="CA112" s="853">
        <v>499695</v>
      </c>
      <c r="CB112" s="853"/>
      <c r="CC112" s="853"/>
      <c r="CD112" s="853"/>
      <c r="CE112" s="853"/>
      <c r="CF112" s="911">
        <v>21.5</v>
      </c>
      <c r="CG112" s="912"/>
      <c r="CH112" s="912"/>
      <c r="CI112" s="912"/>
      <c r="CJ112" s="912"/>
      <c r="CK112" s="963"/>
      <c r="CL112" s="857"/>
      <c r="CM112" s="851" t="s">
        <v>448</v>
      </c>
      <c r="CN112" s="788"/>
      <c r="CO112" s="788"/>
      <c r="CP112" s="788"/>
      <c r="CQ112" s="788"/>
      <c r="CR112" s="788"/>
      <c r="CS112" s="788"/>
      <c r="CT112" s="788"/>
      <c r="CU112" s="788"/>
      <c r="CV112" s="788"/>
      <c r="CW112" s="788"/>
      <c r="CX112" s="788"/>
      <c r="CY112" s="788"/>
      <c r="CZ112" s="788"/>
      <c r="DA112" s="788"/>
      <c r="DB112" s="788"/>
      <c r="DC112" s="788"/>
      <c r="DD112" s="788"/>
      <c r="DE112" s="788"/>
      <c r="DF112" s="789"/>
      <c r="DG112" s="852" t="s">
        <v>441</v>
      </c>
      <c r="DH112" s="853"/>
      <c r="DI112" s="853"/>
      <c r="DJ112" s="853"/>
      <c r="DK112" s="853"/>
      <c r="DL112" s="853" t="s">
        <v>440</v>
      </c>
      <c r="DM112" s="853"/>
      <c r="DN112" s="853"/>
      <c r="DO112" s="853"/>
      <c r="DP112" s="853"/>
      <c r="DQ112" s="853" t="s">
        <v>440</v>
      </c>
      <c r="DR112" s="853"/>
      <c r="DS112" s="853"/>
      <c r="DT112" s="853"/>
      <c r="DU112" s="853"/>
      <c r="DV112" s="830" t="s">
        <v>449</v>
      </c>
      <c r="DW112" s="830"/>
      <c r="DX112" s="830"/>
      <c r="DY112" s="830"/>
      <c r="DZ112" s="831"/>
    </row>
    <row r="113" spans="1:130" s="230" customFormat="1" ht="26.25" customHeight="1" x14ac:dyDescent="0.15">
      <c r="A113" s="950"/>
      <c r="B113" s="951"/>
      <c r="C113" s="788" t="s">
        <v>450</v>
      </c>
      <c r="D113" s="788"/>
      <c r="E113" s="788"/>
      <c r="F113" s="788"/>
      <c r="G113" s="788"/>
      <c r="H113" s="788"/>
      <c r="I113" s="788"/>
      <c r="J113" s="788"/>
      <c r="K113" s="788"/>
      <c r="L113" s="788"/>
      <c r="M113" s="788"/>
      <c r="N113" s="788"/>
      <c r="O113" s="788"/>
      <c r="P113" s="788"/>
      <c r="Q113" s="788"/>
      <c r="R113" s="788"/>
      <c r="S113" s="788"/>
      <c r="T113" s="788"/>
      <c r="U113" s="788"/>
      <c r="V113" s="788"/>
      <c r="W113" s="788"/>
      <c r="X113" s="788"/>
      <c r="Y113" s="788"/>
      <c r="Z113" s="789"/>
      <c r="AA113" s="954">
        <v>82907</v>
      </c>
      <c r="AB113" s="955"/>
      <c r="AC113" s="955"/>
      <c r="AD113" s="955"/>
      <c r="AE113" s="956"/>
      <c r="AF113" s="957">
        <v>73410</v>
      </c>
      <c r="AG113" s="955"/>
      <c r="AH113" s="955"/>
      <c r="AI113" s="955"/>
      <c r="AJ113" s="956"/>
      <c r="AK113" s="957">
        <v>66355</v>
      </c>
      <c r="AL113" s="955"/>
      <c r="AM113" s="955"/>
      <c r="AN113" s="955"/>
      <c r="AO113" s="956"/>
      <c r="AP113" s="958">
        <v>2.9</v>
      </c>
      <c r="AQ113" s="959"/>
      <c r="AR113" s="959"/>
      <c r="AS113" s="959"/>
      <c r="AT113" s="960"/>
      <c r="AU113" s="968"/>
      <c r="AV113" s="969"/>
      <c r="AW113" s="969"/>
      <c r="AX113" s="969"/>
      <c r="AY113" s="969"/>
      <c r="AZ113" s="851" t="s">
        <v>451</v>
      </c>
      <c r="BA113" s="788"/>
      <c r="BB113" s="788"/>
      <c r="BC113" s="788"/>
      <c r="BD113" s="788"/>
      <c r="BE113" s="788"/>
      <c r="BF113" s="788"/>
      <c r="BG113" s="788"/>
      <c r="BH113" s="788"/>
      <c r="BI113" s="788"/>
      <c r="BJ113" s="788"/>
      <c r="BK113" s="788"/>
      <c r="BL113" s="788"/>
      <c r="BM113" s="788"/>
      <c r="BN113" s="788"/>
      <c r="BO113" s="788"/>
      <c r="BP113" s="789"/>
      <c r="BQ113" s="852">
        <v>16019</v>
      </c>
      <c r="BR113" s="853"/>
      <c r="BS113" s="853"/>
      <c r="BT113" s="853"/>
      <c r="BU113" s="853"/>
      <c r="BV113" s="853">
        <v>13336</v>
      </c>
      <c r="BW113" s="853"/>
      <c r="BX113" s="853"/>
      <c r="BY113" s="853"/>
      <c r="BZ113" s="853"/>
      <c r="CA113" s="853">
        <v>10653</v>
      </c>
      <c r="CB113" s="853"/>
      <c r="CC113" s="853"/>
      <c r="CD113" s="853"/>
      <c r="CE113" s="853"/>
      <c r="CF113" s="911">
        <v>0.5</v>
      </c>
      <c r="CG113" s="912"/>
      <c r="CH113" s="912"/>
      <c r="CI113" s="912"/>
      <c r="CJ113" s="912"/>
      <c r="CK113" s="963"/>
      <c r="CL113" s="857"/>
      <c r="CM113" s="851" t="s">
        <v>452</v>
      </c>
      <c r="CN113" s="788"/>
      <c r="CO113" s="788"/>
      <c r="CP113" s="788"/>
      <c r="CQ113" s="788"/>
      <c r="CR113" s="788"/>
      <c r="CS113" s="788"/>
      <c r="CT113" s="788"/>
      <c r="CU113" s="788"/>
      <c r="CV113" s="788"/>
      <c r="CW113" s="788"/>
      <c r="CX113" s="788"/>
      <c r="CY113" s="788"/>
      <c r="CZ113" s="788"/>
      <c r="DA113" s="788"/>
      <c r="DB113" s="788"/>
      <c r="DC113" s="788"/>
      <c r="DD113" s="788"/>
      <c r="DE113" s="788"/>
      <c r="DF113" s="789"/>
      <c r="DG113" s="815" t="s">
        <v>441</v>
      </c>
      <c r="DH113" s="816"/>
      <c r="DI113" s="816"/>
      <c r="DJ113" s="816"/>
      <c r="DK113" s="817"/>
      <c r="DL113" s="818" t="s">
        <v>441</v>
      </c>
      <c r="DM113" s="816"/>
      <c r="DN113" s="816"/>
      <c r="DO113" s="816"/>
      <c r="DP113" s="817"/>
      <c r="DQ113" s="818" t="s">
        <v>441</v>
      </c>
      <c r="DR113" s="816"/>
      <c r="DS113" s="816"/>
      <c r="DT113" s="816"/>
      <c r="DU113" s="817"/>
      <c r="DV113" s="860" t="s">
        <v>405</v>
      </c>
      <c r="DW113" s="861"/>
      <c r="DX113" s="861"/>
      <c r="DY113" s="861"/>
      <c r="DZ113" s="862"/>
    </row>
    <row r="114" spans="1:130" s="230" customFormat="1" ht="26.25" customHeight="1" x14ac:dyDescent="0.15">
      <c r="A114" s="950"/>
      <c r="B114" s="951"/>
      <c r="C114" s="788" t="s">
        <v>453</v>
      </c>
      <c r="D114" s="788"/>
      <c r="E114" s="788"/>
      <c r="F114" s="788"/>
      <c r="G114" s="788"/>
      <c r="H114" s="788"/>
      <c r="I114" s="788"/>
      <c r="J114" s="788"/>
      <c r="K114" s="788"/>
      <c r="L114" s="788"/>
      <c r="M114" s="788"/>
      <c r="N114" s="788"/>
      <c r="O114" s="788"/>
      <c r="P114" s="788"/>
      <c r="Q114" s="788"/>
      <c r="R114" s="788"/>
      <c r="S114" s="788"/>
      <c r="T114" s="788"/>
      <c r="U114" s="788"/>
      <c r="V114" s="788"/>
      <c r="W114" s="788"/>
      <c r="X114" s="788"/>
      <c r="Y114" s="788"/>
      <c r="Z114" s="789"/>
      <c r="AA114" s="815">
        <v>2694</v>
      </c>
      <c r="AB114" s="816"/>
      <c r="AC114" s="816"/>
      <c r="AD114" s="816"/>
      <c r="AE114" s="817"/>
      <c r="AF114" s="818">
        <v>2694</v>
      </c>
      <c r="AG114" s="816"/>
      <c r="AH114" s="816"/>
      <c r="AI114" s="816"/>
      <c r="AJ114" s="817"/>
      <c r="AK114" s="818">
        <v>3679</v>
      </c>
      <c r="AL114" s="816"/>
      <c r="AM114" s="816"/>
      <c r="AN114" s="816"/>
      <c r="AO114" s="817"/>
      <c r="AP114" s="860">
        <v>0.2</v>
      </c>
      <c r="AQ114" s="861"/>
      <c r="AR114" s="861"/>
      <c r="AS114" s="861"/>
      <c r="AT114" s="862"/>
      <c r="AU114" s="968"/>
      <c r="AV114" s="969"/>
      <c r="AW114" s="969"/>
      <c r="AX114" s="969"/>
      <c r="AY114" s="969"/>
      <c r="AZ114" s="851" t="s">
        <v>454</v>
      </c>
      <c r="BA114" s="788"/>
      <c r="BB114" s="788"/>
      <c r="BC114" s="788"/>
      <c r="BD114" s="788"/>
      <c r="BE114" s="788"/>
      <c r="BF114" s="788"/>
      <c r="BG114" s="788"/>
      <c r="BH114" s="788"/>
      <c r="BI114" s="788"/>
      <c r="BJ114" s="788"/>
      <c r="BK114" s="788"/>
      <c r="BL114" s="788"/>
      <c r="BM114" s="788"/>
      <c r="BN114" s="788"/>
      <c r="BO114" s="788"/>
      <c r="BP114" s="789"/>
      <c r="BQ114" s="852">
        <v>709714</v>
      </c>
      <c r="BR114" s="853"/>
      <c r="BS114" s="853"/>
      <c r="BT114" s="853"/>
      <c r="BU114" s="853"/>
      <c r="BV114" s="853">
        <v>719194</v>
      </c>
      <c r="BW114" s="853"/>
      <c r="BX114" s="853"/>
      <c r="BY114" s="853"/>
      <c r="BZ114" s="853"/>
      <c r="CA114" s="853">
        <v>766243</v>
      </c>
      <c r="CB114" s="853"/>
      <c r="CC114" s="853"/>
      <c r="CD114" s="853"/>
      <c r="CE114" s="853"/>
      <c r="CF114" s="911">
        <v>33</v>
      </c>
      <c r="CG114" s="912"/>
      <c r="CH114" s="912"/>
      <c r="CI114" s="912"/>
      <c r="CJ114" s="912"/>
      <c r="CK114" s="963"/>
      <c r="CL114" s="857"/>
      <c r="CM114" s="851" t="s">
        <v>455</v>
      </c>
      <c r="CN114" s="788"/>
      <c r="CO114" s="788"/>
      <c r="CP114" s="788"/>
      <c r="CQ114" s="788"/>
      <c r="CR114" s="788"/>
      <c r="CS114" s="788"/>
      <c r="CT114" s="788"/>
      <c r="CU114" s="788"/>
      <c r="CV114" s="788"/>
      <c r="CW114" s="788"/>
      <c r="CX114" s="788"/>
      <c r="CY114" s="788"/>
      <c r="CZ114" s="788"/>
      <c r="DA114" s="788"/>
      <c r="DB114" s="788"/>
      <c r="DC114" s="788"/>
      <c r="DD114" s="788"/>
      <c r="DE114" s="788"/>
      <c r="DF114" s="789"/>
      <c r="DG114" s="815" t="s">
        <v>440</v>
      </c>
      <c r="DH114" s="816"/>
      <c r="DI114" s="816"/>
      <c r="DJ114" s="816"/>
      <c r="DK114" s="817"/>
      <c r="DL114" s="818" t="s">
        <v>440</v>
      </c>
      <c r="DM114" s="816"/>
      <c r="DN114" s="816"/>
      <c r="DO114" s="816"/>
      <c r="DP114" s="817"/>
      <c r="DQ114" s="818" t="s">
        <v>405</v>
      </c>
      <c r="DR114" s="816"/>
      <c r="DS114" s="816"/>
      <c r="DT114" s="816"/>
      <c r="DU114" s="817"/>
      <c r="DV114" s="860" t="s">
        <v>440</v>
      </c>
      <c r="DW114" s="861"/>
      <c r="DX114" s="861"/>
      <c r="DY114" s="861"/>
      <c r="DZ114" s="862"/>
    </row>
    <row r="115" spans="1:130" s="230" customFormat="1" ht="26.25" customHeight="1" x14ac:dyDescent="0.15">
      <c r="A115" s="950"/>
      <c r="B115" s="951"/>
      <c r="C115" s="788" t="s">
        <v>456</v>
      </c>
      <c r="D115" s="788"/>
      <c r="E115" s="788"/>
      <c r="F115" s="788"/>
      <c r="G115" s="788"/>
      <c r="H115" s="788"/>
      <c r="I115" s="788"/>
      <c r="J115" s="788"/>
      <c r="K115" s="788"/>
      <c r="L115" s="788"/>
      <c r="M115" s="788"/>
      <c r="N115" s="788"/>
      <c r="O115" s="788"/>
      <c r="P115" s="788"/>
      <c r="Q115" s="788"/>
      <c r="R115" s="788"/>
      <c r="S115" s="788"/>
      <c r="T115" s="788"/>
      <c r="U115" s="788"/>
      <c r="V115" s="788"/>
      <c r="W115" s="788"/>
      <c r="X115" s="788"/>
      <c r="Y115" s="788"/>
      <c r="Z115" s="789"/>
      <c r="AA115" s="954">
        <v>8417</v>
      </c>
      <c r="AB115" s="955"/>
      <c r="AC115" s="955"/>
      <c r="AD115" s="955"/>
      <c r="AE115" s="956"/>
      <c r="AF115" s="957">
        <v>8583</v>
      </c>
      <c r="AG115" s="955"/>
      <c r="AH115" s="955"/>
      <c r="AI115" s="955"/>
      <c r="AJ115" s="956"/>
      <c r="AK115" s="957">
        <v>7704</v>
      </c>
      <c r="AL115" s="955"/>
      <c r="AM115" s="955"/>
      <c r="AN115" s="955"/>
      <c r="AO115" s="956"/>
      <c r="AP115" s="958">
        <v>0.3</v>
      </c>
      <c r="AQ115" s="959"/>
      <c r="AR115" s="959"/>
      <c r="AS115" s="959"/>
      <c r="AT115" s="960"/>
      <c r="AU115" s="968"/>
      <c r="AV115" s="969"/>
      <c r="AW115" s="969"/>
      <c r="AX115" s="969"/>
      <c r="AY115" s="969"/>
      <c r="AZ115" s="851" t="s">
        <v>457</v>
      </c>
      <c r="BA115" s="788"/>
      <c r="BB115" s="788"/>
      <c r="BC115" s="788"/>
      <c r="BD115" s="788"/>
      <c r="BE115" s="788"/>
      <c r="BF115" s="788"/>
      <c r="BG115" s="788"/>
      <c r="BH115" s="788"/>
      <c r="BI115" s="788"/>
      <c r="BJ115" s="788"/>
      <c r="BK115" s="788"/>
      <c r="BL115" s="788"/>
      <c r="BM115" s="788"/>
      <c r="BN115" s="788"/>
      <c r="BO115" s="788"/>
      <c r="BP115" s="789"/>
      <c r="BQ115" s="852" t="s">
        <v>440</v>
      </c>
      <c r="BR115" s="853"/>
      <c r="BS115" s="853"/>
      <c r="BT115" s="853"/>
      <c r="BU115" s="853"/>
      <c r="BV115" s="853" t="s">
        <v>458</v>
      </c>
      <c r="BW115" s="853"/>
      <c r="BX115" s="853"/>
      <c r="BY115" s="853"/>
      <c r="BZ115" s="853"/>
      <c r="CA115" s="853" t="s">
        <v>440</v>
      </c>
      <c r="CB115" s="853"/>
      <c r="CC115" s="853"/>
      <c r="CD115" s="853"/>
      <c r="CE115" s="853"/>
      <c r="CF115" s="911" t="s">
        <v>441</v>
      </c>
      <c r="CG115" s="912"/>
      <c r="CH115" s="912"/>
      <c r="CI115" s="912"/>
      <c r="CJ115" s="912"/>
      <c r="CK115" s="963"/>
      <c r="CL115" s="857"/>
      <c r="CM115" s="851" t="s">
        <v>459</v>
      </c>
      <c r="CN115" s="788"/>
      <c r="CO115" s="788"/>
      <c r="CP115" s="788"/>
      <c r="CQ115" s="788"/>
      <c r="CR115" s="788"/>
      <c r="CS115" s="788"/>
      <c r="CT115" s="788"/>
      <c r="CU115" s="788"/>
      <c r="CV115" s="788"/>
      <c r="CW115" s="788"/>
      <c r="CX115" s="788"/>
      <c r="CY115" s="788"/>
      <c r="CZ115" s="788"/>
      <c r="DA115" s="788"/>
      <c r="DB115" s="788"/>
      <c r="DC115" s="788"/>
      <c r="DD115" s="788"/>
      <c r="DE115" s="788"/>
      <c r="DF115" s="789"/>
      <c r="DG115" s="815" t="s">
        <v>405</v>
      </c>
      <c r="DH115" s="816"/>
      <c r="DI115" s="816"/>
      <c r="DJ115" s="816"/>
      <c r="DK115" s="817"/>
      <c r="DL115" s="818" t="s">
        <v>441</v>
      </c>
      <c r="DM115" s="816"/>
      <c r="DN115" s="816"/>
      <c r="DO115" s="816"/>
      <c r="DP115" s="817"/>
      <c r="DQ115" s="818" t="s">
        <v>440</v>
      </c>
      <c r="DR115" s="816"/>
      <c r="DS115" s="816"/>
      <c r="DT115" s="816"/>
      <c r="DU115" s="817"/>
      <c r="DV115" s="860" t="s">
        <v>449</v>
      </c>
      <c r="DW115" s="861"/>
      <c r="DX115" s="861"/>
      <c r="DY115" s="861"/>
      <c r="DZ115" s="862"/>
    </row>
    <row r="116" spans="1:130" s="230" customFormat="1" ht="26.25" customHeight="1" x14ac:dyDescent="0.15">
      <c r="A116" s="952"/>
      <c r="B116" s="953"/>
      <c r="C116" s="875" t="s">
        <v>460</v>
      </c>
      <c r="D116" s="875"/>
      <c r="E116" s="875"/>
      <c r="F116" s="875"/>
      <c r="G116" s="875"/>
      <c r="H116" s="875"/>
      <c r="I116" s="875"/>
      <c r="J116" s="875"/>
      <c r="K116" s="875"/>
      <c r="L116" s="875"/>
      <c r="M116" s="875"/>
      <c r="N116" s="875"/>
      <c r="O116" s="875"/>
      <c r="P116" s="875"/>
      <c r="Q116" s="875"/>
      <c r="R116" s="875"/>
      <c r="S116" s="875"/>
      <c r="T116" s="875"/>
      <c r="U116" s="875"/>
      <c r="V116" s="875"/>
      <c r="W116" s="875"/>
      <c r="X116" s="875"/>
      <c r="Y116" s="875"/>
      <c r="Z116" s="876"/>
      <c r="AA116" s="815" t="s">
        <v>441</v>
      </c>
      <c r="AB116" s="816"/>
      <c r="AC116" s="816"/>
      <c r="AD116" s="816"/>
      <c r="AE116" s="817"/>
      <c r="AF116" s="818" t="s">
        <v>405</v>
      </c>
      <c r="AG116" s="816"/>
      <c r="AH116" s="816"/>
      <c r="AI116" s="816"/>
      <c r="AJ116" s="817"/>
      <c r="AK116" s="818" t="s">
        <v>440</v>
      </c>
      <c r="AL116" s="816"/>
      <c r="AM116" s="816"/>
      <c r="AN116" s="816"/>
      <c r="AO116" s="817"/>
      <c r="AP116" s="860" t="s">
        <v>441</v>
      </c>
      <c r="AQ116" s="861"/>
      <c r="AR116" s="861"/>
      <c r="AS116" s="861"/>
      <c r="AT116" s="862"/>
      <c r="AU116" s="968"/>
      <c r="AV116" s="969"/>
      <c r="AW116" s="969"/>
      <c r="AX116" s="969"/>
      <c r="AY116" s="969"/>
      <c r="AZ116" s="945" t="s">
        <v>461</v>
      </c>
      <c r="BA116" s="946"/>
      <c r="BB116" s="946"/>
      <c r="BC116" s="946"/>
      <c r="BD116" s="946"/>
      <c r="BE116" s="946"/>
      <c r="BF116" s="946"/>
      <c r="BG116" s="946"/>
      <c r="BH116" s="946"/>
      <c r="BI116" s="946"/>
      <c r="BJ116" s="946"/>
      <c r="BK116" s="946"/>
      <c r="BL116" s="946"/>
      <c r="BM116" s="946"/>
      <c r="BN116" s="946"/>
      <c r="BO116" s="946"/>
      <c r="BP116" s="947"/>
      <c r="BQ116" s="852" t="s">
        <v>441</v>
      </c>
      <c r="BR116" s="853"/>
      <c r="BS116" s="853"/>
      <c r="BT116" s="853"/>
      <c r="BU116" s="853"/>
      <c r="BV116" s="853" t="s">
        <v>441</v>
      </c>
      <c r="BW116" s="853"/>
      <c r="BX116" s="853"/>
      <c r="BY116" s="853"/>
      <c r="BZ116" s="853"/>
      <c r="CA116" s="853" t="s">
        <v>449</v>
      </c>
      <c r="CB116" s="853"/>
      <c r="CC116" s="853"/>
      <c r="CD116" s="853"/>
      <c r="CE116" s="853"/>
      <c r="CF116" s="911" t="s">
        <v>405</v>
      </c>
      <c r="CG116" s="912"/>
      <c r="CH116" s="912"/>
      <c r="CI116" s="912"/>
      <c r="CJ116" s="912"/>
      <c r="CK116" s="963"/>
      <c r="CL116" s="857"/>
      <c r="CM116" s="851" t="s">
        <v>462</v>
      </c>
      <c r="CN116" s="788"/>
      <c r="CO116" s="788"/>
      <c r="CP116" s="788"/>
      <c r="CQ116" s="788"/>
      <c r="CR116" s="788"/>
      <c r="CS116" s="788"/>
      <c r="CT116" s="788"/>
      <c r="CU116" s="788"/>
      <c r="CV116" s="788"/>
      <c r="CW116" s="788"/>
      <c r="CX116" s="788"/>
      <c r="CY116" s="788"/>
      <c r="CZ116" s="788"/>
      <c r="DA116" s="788"/>
      <c r="DB116" s="788"/>
      <c r="DC116" s="788"/>
      <c r="DD116" s="788"/>
      <c r="DE116" s="788"/>
      <c r="DF116" s="789"/>
      <c r="DG116" s="815" t="s">
        <v>441</v>
      </c>
      <c r="DH116" s="816"/>
      <c r="DI116" s="816"/>
      <c r="DJ116" s="816"/>
      <c r="DK116" s="817"/>
      <c r="DL116" s="818" t="s">
        <v>405</v>
      </c>
      <c r="DM116" s="816"/>
      <c r="DN116" s="816"/>
      <c r="DO116" s="816"/>
      <c r="DP116" s="817"/>
      <c r="DQ116" s="818" t="s">
        <v>441</v>
      </c>
      <c r="DR116" s="816"/>
      <c r="DS116" s="816"/>
      <c r="DT116" s="816"/>
      <c r="DU116" s="817"/>
      <c r="DV116" s="860" t="s">
        <v>441</v>
      </c>
      <c r="DW116" s="861"/>
      <c r="DX116" s="861"/>
      <c r="DY116" s="861"/>
      <c r="DZ116" s="862"/>
    </row>
    <row r="117" spans="1:130" s="230" customFormat="1" ht="26.25" customHeight="1" x14ac:dyDescent="0.15">
      <c r="A117" s="931" t="s">
        <v>186</v>
      </c>
      <c r="B117" s="932"/>
      <c r="C117" s="932"/>
      <c r="D117" s="932"/>
      <c r="E117" s="932"/>
      <c r="F117" s="932"/>
      <c r="G117" s="932"/>
      <c r="H117" s="932"/>
      <c r="I117" s="932"/>
      <c r="J117" s="932"/>
      <c r="K117" s="932"/>
      <c r="L117" s="932"/>
      <c r="M117" s="932"/>
      <c r="N117" s="932"/>
      <c r="O117" s="932"/>
      <c r="P117" s="932"/>
      <c r="Q117" s="932"/>
      <c r="R117" s="932"/>
      <c r="S117" s="932"/>
      <c r="T117" s="932"/>
      <c r="U117" s="932"/>
      <c r="V117" s="932"/>
      <c r="W117" s="932"/>
      <c r="X117" s="932"/>
      <c r="Y117" s="913" t="s">
        <v>463</v>
      </c>
      <c r="Z117" s="933"/>
      <c r="AA117" s="938">
        <v>412791</v>
      </c>
      <c r="AB117" s="939"/>
      <c r="AC117" s="939"/>
      <c r="AD117" s="939"/>
      <c r="AE117" s="940"/>
      <c r="AF117" s="941">
        <v>418394</v>
      </c>
      <c r="AG117" s="939"/>
      <c r="AH117" s="939"/>
      <c r="AI117" s="939"/>
      <c r="AJ117" s="940"/>
      <c r="AK117" s="941">
        <v>421050</v>
      </c>
      <c r="AL117" s="939"/>
      <c r="AM117" s="939"/>
      <c r="AN117" s="939"/>
      <c r="AO117" s="940"/>
      <c r="AP117" s="942"/>
      <c r="AQ117" s="943"/>
      <c r="AR117" s="943"/>
      <c r="AS117" s="943"/>
      <c r="AT117" s="944"/>
      <c r="AU117" s="968"/>
      <c r="AV117" s="969"/>
      <c r="AW117" s="969"/>
      <c r="AX117" s="969"/>
      <c r="AY117" s="969"/>
      <c r="AZ117" s="899" t="s">
        <v>464</v>
      </c>
      <c r="BA117" s="900"/>
      <c r="BB117" s="900"/>
      <c r="BC117" s="900"/>
      <c r="BD117" s="900"/>
      <c r="BE117" s="900"/>
      <c r="BF117" s="900"/>
      <c r="BG117" s="900"/>
      <c r="BH117" s="900"/>
      <c r="BI117" s="900"/>
      <c r="BJ117" s="900"/>
      <c r="BK117" s="900"/>
      <c r="BL117" s="900"/>
      <c r="BM117" s="900"/>
      <c r="BN117" s="900"/>
      <c r="BO117" s="900"/>
      <c r="BP117" s="901"/>
      <c r="BQ117" s="852" t="s">
        <v>405</v>
      </c>
      <c r="BR117" s="853"/>
      <c r="BS117" s="853"/>
      <c r="BT117" s="853"/>
      <c r="BU117" s="853"/>
      <c r="BV117" s="853" t="s">
        <v>405</v>
      </c>
      <c r="BW117" s="853"/>
      <c r="BX117" s="853"/>
      <c r="BY117" s="853"/>
      <c r="BZ117" s="853"/>
      <c r="CA117" s="853" t="s">
        <v>441</v>
      </c>
      <c r="CB117" s="853"/>
      <c r="CC117" s="853"/>
      <c r="CD117" s="853"/>
      <c r="CE117" s="853"/>
      <c r="CF117" s="911" t="s">
        <v>441</v>
      </c>
      <c r="CG117" s="912"/>
      <c r="CH117" s="912"/>
      <c r="CI117" s="912"/>
      <c r="CJ117" s="912"/>
      <c r="CK117" s="963"/>
      <c r="CL117" s="857"/>
      <c r="CM117" s="851" t="s">
        <v>465</v>
      </c>
      <c r="CN117" s="788"/>
      <c r="CO117" s="788"/>
      <c r="CP117" s="788"/>
      <c r="CQ117" s="788"/>
      <c r="CR117" s="788"/>
      <c r="CS117" s="788"/>
      <c r="CT117" s="788"/>
      <c r="CU117" s="788"/>
      <c r="CV117" s="788"/>
      <c r="CW117" s="788"/>
      <c r="CX117" s="788"/>
      <c r="CY117" s="788"/>
      <c r="CZ117" s="788"/>
      <c r="DA117" s="788"/>
      <c r="DB117" s="788"/>
      <c r="DC117" s="788"/>
      <c r="DD117" s="788"/>
      <c r="DE117" s="788"/>
      <c r="DF117" s="789"/>
      <c r="DG117" s="815" t="s">
        <v>440</v>
      </c>
      <c r="DH117" s="816"/>
      <c r="DI117" s="816"/>
      <c r="DJ117" s="816"/>
      <c r="DK117" s="817"/>
      <c r="DL117" s="818" t="s">
        <v>441</v>
      </c>
      <c r="DM117" s="816"/>
      <c r="DN117" s="816"/>
      <c r="DO117" s="816"/>
      <c r="DP117" s="817"/>
      <c r="DQ117" s="818" t="s">
        <v>405</v>
      </c>
      <c r="DR117" s="816"/>
      <c r="DS117" s="816"/>
      <c r="DT117" s="816"/>
      <c r="DU117" s="817"/>
      <c r="DV117" s="860" t="s">
        <v>441</v>
      </c>
      <c r="DW117" s="861"/>
      <c r="DX117" s="861"/>
      <c r="DY117" s="861"/>
      <c r="DZ117" s="862"/>
    </row>
    <row r="118" spans="1:130" s="230" customFormat="1" ht="26.25" customHeight="1" x14ac:dyDescent="0.15">
      <c r="A118" s="931" t="s">
        <v>435</v>
      </c>
      <c r="B118" s="932"/>
      <c r="C118" s="932"/>
      <c r="D118" s="932"/>
      <c r="E118" s="932"/>
      <c r="F118" s="932"/>
      <c r="G118" s="932"/>
      <c r="H118" s="932"/>
      <c r="I118" s="932"/>
      <c r="J118" s="932"/>
      <c r="K118" s="932"/>
      <c r="L118" s="932"/>
      <c r="M118" s="932"/>
      <c r="N118" s="932"/>
      <c r="O118" s="932"/>
      <c r="P118" s="932"/>
      <c r="Q118" s="932"/>
      <c r="R118" s="932"/>
      <c r="S118" s="932"/>
      <c r="T118" s="932"/>
      <c r="U118" s="932"/>
      <c r="V118" s="932"/>
      <c r="W118" s="932"/>
      <c r="X118" s="932"/>
      <c r="Y118" s="932"/>
      <c r="Z118" s="933"/>
      <c r="AA118" s="934" t="s">
        <v>432</v>
      </c>
      <c r="AB118" s="932"/>
      <c r="AC118" s="932"/>
      <c r="AD118" s="932"/>
      <c r="AE118" s="933"/>
      <c r="AF118" s="934" t="s">
        <v>433</v>
      </c>
      <c r="AG118" s="932"/>
      <c r="AH118" s="932"/>
      <c r="AI118" s="932"/>
      <c r="AJ118" s="933"/>
      <c r="AK118" s="934" t="s">
        <v>308</v>
      </c>
      <c r="AL118" s="932"/>
      <c r="AM118" s="932"/>
      <c r="AN118" s="932"/>
      <c r="AO118" s="933"/>
      <c r="AP118" s="935" t="s">
        <v>434</v>
      </c>
      <c r="AQ118" s="936"/>
      <c r="AR118" s="936"/>
      <c r="AS118" s="936"/>
      <c r="AT118" s="937"/>
      <c r="AU118" s="968"/>
      <c r="AV118" s="969"/>
      <c r="AW118" s="969"/>
      <c r="AX118" s="969"/>
      <c r="AY118" s="969"/>
      <c r="AZ118" s="874" t="s">
        <v>466</v>
      </c>
      <c r="BA118" s="875"/>
      <c r="BB118" s="875"/>
      <c r="BC118" s="875"/>
      <c r="BD118" s="875"/>
      <c r="BE118" s="875"/>
      <c r="BF118" s="875"/>
      <c r="BG118" s="875"/>
      <c r="BH118" s="875"/>
      <c r="BI118" s="875"/>
      <c r="BJ118" s="875"/>
      <c r="BK118" s="875"/>
      <c r="BL118" s="875"/>
      <c r="BM118" s="875"/>
      <c r="BN118" s="875"/>
      <c r="BO118" s="875"/>
      <c r="BP118" s="876"/>
      <c r="BQ118" s="915" t="s">
        <v>440</v>
      </c>
      <c r="BR118" s="881"/>
      <c r="BS118" s="881"/>
      <c r="BT118" s="881"/>
      <c r="BU118" s="881"/>
      <c r="BV118" s="881" t="s">
        <v>440</v>
      </c>
      <c r="BW118" s="881"/>
      <c r="BX118" s="881"/>
      <c r="BY118" s="881"/>
      <c r="BZ118" s="881"/>
      <c r="CA118" s="881" t="s">
        <v>440</v>
      </c>
      <c r="CB118" s="881"/>
      <c r="CC118" s="881"/>
      <c r="CD118" s="881"/>
      <c r="CE118" s="881"/>
      <c r="CF118" s="911" t="s">
        <v>440</v>
      </c>
      <c r="CG118" s="912"/>
      <c r="CH118" s="912"/>
      <c r="CI118" s="912"/>
      <c r="CJ118" s="912"/>
      <c r="CK118" s="963"/>
      <c r="CL118" s="857"/>
      <c r="CM118" s="851" t="s">
        <v>467</v>
      </c>
      <c r="CN118" s="788"/>
      <c r="CO118" s="788"/>
      <c r="CP118" s="788"/>
      <c r="CQ118" s="788"/>
      <c r="CR118" s="788"/>
      <c r="CS118" s="788"/>
      <c r="CT118" s="788"/>
      <c r="CU118" s="788"/>
      <c r="CV118" s="788"/>
      <c r="CW118" s="788"/>
      <c r="CX118" s="788"/>
      <c r="CY118" s="788"/>
      <c r="CZ118" s="788"/>
      <c r="DA118" s="788"/>
      <c r="DB118" s="788"/>
      <c r="DC118" s="788"/>
      <c r="DD118" s="788"/>
      <c r="DE118" s="788"/>
      <c r="DF118" s="789"/>
      <c r="DG118" s="815" t="s">
        <v>441</v>
      </c>
      <c r="DH118" s="816"/>
      <c r="DI118" s="816"/>
      <c r="DJ118" s="816"/>
      <c r="DK118" s="817"/>
      <c r="DL118" s="818" t="s">
        <v>449</v>
      </c>
      <c r="DM118" s="816"/>
      <c r="DN118" s="816"/>
      <c r="DO118" s="816"/>
      <c r="DP118" s="817"/>
      <c r="DQ118" s="818" t="s">
        <v>405</v>
      </c>
      <c r="DR118" s="816"/>
      <c r="DS118" s="816"/>
      <c r="DT118" s="816"/>
      <c r="DU118" s="817"/>
      <c r="DV118" s="860" t="s">
        <v>441</v>
      </c>
      <c r="DW118" s="861"/>
      <c r="DX118" s="861"/>
      <c r="DY118" s="861"/>
      <c r="DZ118" s="862"/>
    </row>
    <row r="119" spans="1:130" s="230" customFormat="1" ht="26.25" customHeight="1" x14ac:dyDescent="0.15">
      <c r="A119" s="854" t="s">
        <v>438</v>
      </c>
      <c r="B119" s="855"/>
      <c r="C119" s="896" t="s">
        <v>439</v>
      </c>
      <c r="D119" s="844"/>
      <c r="E119" s="844"/>
      <c r="F119" s="844"/>
      <c r="G119" s="844"/>
      <c r="H119" s="844"/>
      <c r="I119" s="844"/>
      <c r="J119" s="844"/>
      <c r="K119" s="844"/>
      <c r="L119" s="844"/>
      <c r="M119" s="844"/>
      <c r="N119" s="844"/>
      <c r="O119" s="844"/>
      <c r="P119" s="844"/>
      <c r="Q119" s="844"/>
      <c r="R119" s="844"/>
      <c r="S119" s="844"/>
      <c r="T119" s="844"/>
      <c r="U119" s="844"/>
      <c r="V119" s="844"/>
      <c r="W119" s="844"/>
      <c r="X119" s="844"/>
      <c r="Y119" s="844"/>
      <c r="Z119" s="845"/>
      <c r="AA119" s="924" t="s">
        <v>440</v>
      </c>
      <c r="AB119" s="925"/>
      <c r="AC119" s="925"/>
      <c r="AD119" s="925"/>
      <c r="AE119" s="926"/>
      <c r="AF119" s="927" t="s">
        <v>441</v>
      </c>
      <c r="AG119" s="925"/>
      <c r="AH119" s="925"/>
      <c r="AI119" s="925"/>
      <c r="AJ119" s="926"/>
      <c r="AK119" s="927" t="s">
        <v>441</v>
      </c>
      <c r="AL119" s="925"/>
      <c r="AM119" s="925"/>
      <c r="AN119" s="925"/>
      <c r="AO119" s="926"/>
      <c r="AP119" s="928" t="s">
        <v>440</v>
      </c>
      <c r="AQ119" s="929"/>
      <c r="AR119" s="929"/>
      <c r="AS119" s="929"/>
      <c r="AT119" s="930"/>
      <c r="AU119" s="970"/>
      <c r="AV119" s="971"/>
      <c r="AW119" s="971"/>
      <c r="AX119" s="971"/>
      <c r="AY119" s="971"/>
      <c r="AZ119" s="251" t="s">
        <v>186</v>
      </c>
      <c r="BA119" s="251"/>
      <c r="BB119" s="251"/>
      <c r="BC119" s="251"/>
      <c r="BD119" s="251"/>
      <c r="BE119" s="251"/>
      <c r="BF119" s="251"/>
      <c r="BG119" s="251"/>
      <c r="BH119" s="251"/>
      <c r="BI119" s="251"/>
      <c r="BJ119" s="251"/>
      <c r="BK119" s="251"/>
      <c r="BL119" s="251"/>
      <c r="BM119" s="251"/>
      <c r="BN119" s="251"/>
      <c r="BO119" s="913" t="s">
        <v>468</v>
      </c>
      <c r="BP119" s="914"/>
      <c r="BQ119" s="915">
        <v>4213664</v>
      </c>
      <c r="BR119" s="881"/>
      <c r="BS119" s="881"/>
      <c r="BT119" s="881"/>
      <c r="BU119" s="881"/>
      <c r="BV119" s="881">
        <v>4266073</v>
      </c>
      <c r="BW119" s="881"/>
      <c r="BX119" s="881"/>
      <c r="BY119" s="881"/>
      <c r="BZ119" s="881"/>
      <c r="CA119" s="881">
        <v>4520746</v>
      </c>
      <c r="CB119" s="881"/>
      <c r="CC119" s="881"/>
      <c r="CD119" s="881"/>
      <c r="CE119" s="881"/>
      <c r="CF119" s="784"/>
      <c r="CG119" s="785"/>
      <c r="CH119" s="785"/>
      <c r="CI119" s="785"/>
      <c r="CJ119" s="870"/>
      <c r="CK119" s="964"/>
      <c r="CL119" s="859"/>
      <c r="CM119" s="874" t="s">
        <v>469</v>
      </c>
      <c r="CN119" s="875"/>
      <c r="CO119" s="875"/>
      <c r="CP119" s="875"/>
      <c r="CQ119" s="875"/>
      <c r="CR119" s="875"/>
      <c r="CS119" s="875"/>
      <c r="CT119" s="875"/>
      <c r="CU119" s="875"/>
      <c r="CV119" s="875"/>
      <c r="CW119" s="875"/>
      <c r="CX119" s="875"/>
      <c r="CY119" s="875"/>
      <c r="CZ119" s="875"/>
      <c r="DA119" s="875"/>
      <c r="DB119" s="875"/>
      <c r="DC119" s="875"/>
      <c r="DD119" s="875"/>
      <c r="DE119" s="875"/>
      <c r="DF119" s="876"/>
      <c r="DG119" s="799">
        <v>16140</v>
      </c>
      <c r="DH119" s="800"/>
      <c r="DI119" s="800"/>
      <c r="DJ119" s="800"/>
      <c r="DK119" s="801"/>
      <c r="DL119" s="802">
        <v>14033</v>
      </c>
      <c r="DM119" s="800"/>
      <c r="DN119" s="800"/>
      <c r="DO119" s="800"/>
      <c r="DP119" s="801"/>
      <c r="DQ119" s="802">
        <v>15798</v>
      </c>
      <c r="DR119" s="800"/>
      <c r="DS119" s="800"/>
      <c r="DT119" s="800"/>
      <c r="DU119" s="801"/>
      <c r="DV119" s="884">
        <v>0.7</v>
      </c>
      <c r="DW119" s="885"/>
      <c r="DX119" s="885"/>
      <c r="DY119" s="885"/>
      <c r="DZ119" s="886"/>
    </row>
    <row r="120" spans="1:130" s="230" customFormat="1" ht="26.25" customHeight="1" x14ac:dyDescent="0.15">
      <c r="A120" s="856"/>
      <c r="B120" s="857"/>
      <c r="C120" s="851" t="s">
        <v>444</v>
      </c>
      <c r="D120" s="788"/>
      <c r="E120" s="788"/>
      <c r="F120" s="788"/>
      <c r="G120" s="788"/>
      <c r="H120" s="788"/>
      <c r="I120" s="788"/>
      <c r="J120" s="788"/>
      <c r="K120" s="788"/>
      <c r="L120" s="788"/>
      <c r="M120" s="788"/>
      <c r="N120" s="788"/>
      <c r="O120" s="788"/>
      <c r="P120" s="788"/>
      <c r="Q120" s="788"/>
      <c r="R120" s="788"/>
      <c r="S120" s="788"/>
      <c r="T120" s="788"/>
      <c r="U120" s="788"/>
      <c r="V120" s="788"/>
      <c r="W120" s="788"/>
      <c r="X120" s="788"/>
      <c r="Y120" s="788"/>
      <c r="Z120" s="789"/>
      <c r="AA120" s="815" t="s">
        <v>449</v>
      </c>
      <c r="AB120" s="816"/>
      <c r="AC120" s="816"/>
      <c r="AD120" s="816"/>
      <c r="AE120" s="817"/>
      <c r="AF120" s="818" t="s">
        <v>440</v>
      </c>
      <c r="AG120" s="816"/>
      <c r="AH120" s="816"/>
      <c r="AI120" s="816"/>
      <c r="AJ120" s="817"/>
      <c r="AK120" s="818" t="s">
        <v>440</v>
      </c>
      <c r="AL120" s="816"/>
      <c r="AM120" s="816"/>
      <c r="AN120" s="816"/>
      <c r="AO120" s="817"/>
      <c r="AP120" s="860" t="s">
        <v>441</v>
      </c>
      <c r="AQ120" s="861"/>
      <c r="AR120" s="861"/>
      <c r="AS120" s="861"/>
      <c r="AT120" s="862"/>
      <c r="AU120" s="916" t="s">
        <v>470</v>
      </c>
      <c r="AV120" s="917"/>
      <c r="AW120" s="917"/>
      <c r="AX120" s="917"/>
      <c r="AY120" s="918"/>
      <c r="AZ120" s="896" t="s">
        <v>471</v>
      </c>
      <c r="BA120" s="844"/>
      <c r="BB120" s="844"/>
      <c r="BC120" s="844"/>
      <c r="BD120" s="844"/>
      <c r="BE120" s="844"/>
      <c r="BF120" s="844"/>
      <c r="BG120" s="844"/>
      <c r="BH120" s="844"/>
      <c r="BI120" s="844"/>
      <c r="BJ120" s="844"/>
      <c r="BK120" s="844"/>
      <c r="BL120" s="844"/>
      <c r="BM120" s="844"/>
      <c r="BN120" s="844"/>
      <c r="BO120" s="844"/>
      <c r="BP120" s="845"/>
      <c r="BQ120" s="897">
        <v>3565039</v>
      </c>
      <c r="BR120" s="878"/>
      <c r="BS120" s="878"/>
      <c r="BT120" s="878"/>
      <c r="BU120" s="878"/>
      <c r="BV120" s="878">
        <v>3883379</v>
      </c>
      <c r="BW120" s="878"/>
      <c r="BX120" s="878"/>
      <c r="BY120" s="878"/>
      <c r="BZ120" s="878"/>
      <c r="CA120" s="878">
        <v>3953317</v>
      </c>
      <c r="CB120" s="878"/>
      <c r="CC120" s="878"/>
      <c r="CD120" s="878"/>
      <c r="CE120" s="878"/>
      <c r="CF120" s="902">
        <v>170.1</v>
      </c>
      <c r="CG120" s="903"/>
      <c r="CH120" s="903"/>
      <c r="CI120" s="903"/>
      <c r="CJ120" s="903"/>
      <c r="CK120" s="904" t="s">
        <v>472</v>
      </c>
      <c r="CL120" s="888"/>
      <c r="CM120" s="888"/>
      <c r="CN120" s="888"/>
      <c r="CO120" s="889"/>
      <c r="CP120" s="908" t="s">
        <v>473</v>
      </c>
      <c r="CQ120" s="909"/>
      <c r="CR120" s="909"/>
      <c r="CS120" s="909"/>
      <c r="CT120" s="909"/>
      <c r="CU120" s="909"/>
      <c r="CV120" s="909"/>
      <c r="CW120" s="909"/>
      <c r="CX120" s="909"/>
      <c r="CY120" s="909"/>
      <c r="CZ120" s="909"/>
      <c r="DA120" s="909"/>
      <c r="DB120" s="909"/>
      <c r="DC120" s="909"/>
      <c r="DD120" s="909"/>
      <c r="DE120" s="909"/>
      <c r="DF120" s="910"/>
      <c r="DG120" s="897">
        <v>365855</v>
      </c>
      <c r="DH120" s="878"/>
      <c r="DI120" s="878"/>
      <c r="DJ120" s="878"/>
      <c r="DK120" s="878"/>
      <c r="DL120" s="878">
        <v>349296</v>
      </c>
      <c r="DM120" s="878"/>
      <c r="DN120" s="878"/>
      <c r="DO120" s="878"/>
      <c r="DP120" s="878"/>
      <c r="DQ120" s="878">
        <v>328021</v>
      </c>
      <c r="DR120" s="878"/>
      <c r="DS120" s="878"/>
      <c r="DT120" s="878"/>
      <c r="DU120" s="878"/>
      <c r="DV120" s="879">
        <v>14.1</v>
      </c>
      <c r="DW120" s="879"/>
      <c r="DX120" s="879"/>
      <c r="DY120" s="879"/>
      <c r="DZ120" s="880"/>
    </row>
    <row r="121" spans="1:130" s="230" customFormat="1" ht="26.25" customHeight="1" x14ac:dyDescent="0.15">
      <c r="A121" s="856"/>
      <c r="B121" s="857"/>
      <c r="C121" s="899" t="s">
        <v>474</v>
      </c>
      <c r="D121" s="900"/>
      <c r="E121" s="900"/>
      <c r="F121" s="900"/>
      <c r="G121" s="900"/>
      <c r="H121" s="900"/>
      <c r="I121" s="900"/>
      <c r="J121" s="900"/>
      <c r="K121" s="900"/>
      <c r="L121" s="900"/>
      <c r="M121" s="900"/>
      <c r="N121" s="900"/>
      <c r="O121" s="900"/>
      <c r="P121" s="900"/>
      <c r="Q121" s="900"/>
      <c r="R121" s="900"/>
      <c r="S121" s="900"/>
      <c r="T121" s="900"/>
      <c r="U121" s="900"/>
      <c r="V121" s="900"/>
      <c r="W121" s="900"/>
      <c r="X121" s="900"/>
      <c r="Y121" s="900"/>
      <c r="Z121" s="901"/>
      <c r="AA121" s="815" t="s">
        <v>405</v>
      </c>
      <c r="AB121" s="816"/>
      <c r="AC121" s="816"/>
      <c r="AD121" s="816"/>
      <c r="AE121" s="817"/>
      <c r="AF121" s="818" t="s">
        <v>440</v>
      </c>
      <c r="AG121" s="816"/>
      <c r="AH121" s="816"/>
      <c r="AI121" s="816"/>
      <c r="AJ121" s="817"/>
      <c r="AK121" s="818" t="s">
        <v>440</v>
      </c>
      <c r="AL121" s="816"/>
      <c r="AM121" s="816"/>
      <c r="AN121" s="816"/>
      <c r="AO121" s="817"/>
      <c r="AP121" s="860" t="s">
        <v>440</v>
      </c>
      <c r="AQ121" s="861"/>
      <c r="AR121" s="861"/>
      <c r="AS121" s="861"/>
      <c r="AT121" s="862"/>
      <c r="AU121" s="919"/>
      <c r="AV121" s="920"/>
      <c r="AW121" s="920"/>
      <c r="AX121" s="920"/>
      <c r="AY121" s="921"/>
      <c r="AZ121" s="851" t="s">
        <v>475</v>
      </c>
      <c r="BA121" s="788"/>
      <c r="BB121" s="788"/>
      <c r="BC121" s="788"/>
      <c r="BD121" s="788"/>
      <c r="BE121" s="788"/>
      <c r="BF121" s="788"/>
      <c r="BG121" s="788"/>
      <c r="BH121" s="788"/>
      <c r="BI121" s="788"/>
      <c r="BJ121" s="788"/>
      <c r="BK121" s="788"/>
      <c r="BL121" s="788"/>
      <c r="BM121" s="788"/>
      <c r="BN121" s="788"/>
      <c r="BO121" s="788"/>
      <c r="BP121" s="789"/>
      <c r="BQ121" s="852">
        <v>84857</v>
      </c>
      <c r="BR121" s="853"/>
      <c r="BS121" s="853"/>
      <c r="BT121" s="853"/>
      <c r="BU121" s="853"/>
      <c r="BV121" s="853">
        <v>76730</v>
      </c>
      <c r="BW121" s="853"/>
      <c r="BX121" s="853"/>
      <c r="BY121" s="853"/>
      <c r="BZ121" s="853"/>
      <c r="CA121" s="853">
        <v>102575</v>
      </c>
      <c r="CB121" s="853"/>
      <c r="CC121" s="853"/>
      <c r="CD121" s="853"/>
      <c r="CE121" s="853"/>
      <c r="CF121" s="911">
        <v>4.4000000000000004</v>
      </c>
      <c r="CG121" s="912"/>
      <c r="CH121" s="912"/>
      <c r="CI121" s="912"/>
      <c r="CJ121" s="912"/>
      <c r="CK121" s="905"/>
      <c r="CL121" s="891"/>
      <c r="CM121" s="891"/>
      <c r="CN121" s="891"/>
      <c r="CO121" s="892"/>
      <c r="CP121" s="871" t="s">
        <v>476</v>
      </c>
      <c r="CQ121" s="872"/>
      <c r="CR121" s="872"/>
      <c r="CS121" s="872"/>
      <c r="CT121" s="872"/>
      <c r="CU121" s="872"/>
      <c r="CV121" s="872"/>
      <c r="CW121" s="872"/>
      <c r="CX121" s="872"/>
      <c r="CY121" s="872"/>
      <c r="CZ121" s="872"/>
      <c r="DA121" s="872"/>
      <c r="DB121" s="872"/>
      <c r="DC121" s="872"/>
      <c r="DD121" s="872"/>
      <c r="DE121" s="872"/>
      <c r="DF121" s="873"/>
      <c r="DG121" s="852">
        <v>50794</v>
      </c>
      <c r="DH121" s="853"/>
      <c r="DI121" s="853"/>
      <c r="DJ121" s="853"/>
      <c r="DK121" s="853"/>
      <c r="DL121" s="853">
        <v>75488</v>
      </c>
      <c r="DM121" s="853"/>
      <c r="DN121" s="853"/>
      <c r="DO121" s="853"/>
      <c r="DP121" s="853"/>
      <c r="DQ121" s="853">
        <v>156727</v>
      </c>
      <c r="DR121" s="853"/>
      <c r="DS121" s="853"/>
      <c r="DT121" s="853"/>
      <c r="DU121" s="853"/>
      <c r="DV121" s="830">
        <v>6.7</v>
      </c>
      <c r="DW121" s="830"/>
      <c r="DX121" s="830"/>
      <c r="DY121" s="830"/>
      <c r="DZ121" s="831"/>
    </row>
    <row r="122" spans="1:130" s="230" customFormat="1" ht="26.25" customHeight="1" x14ac:dyDescent="0.15">
      <c r="A122" s="856"/>
      <c r="B122" s="857"/>
      <c r="C122" s="851" t="s">
        <v>455</v>
      </c>
      <c r="D122" s="788"/>
      <c r="E122" s="788"/>
      <c r="F122" s="788"/>
      <c r="G122" s="788"/>
      <c r="H122" s="788"/>
      <c r="I122" s="788"/>
      <c r="J122" s="788"/>
      <c r="K122" s="788"/>
      <c r="L122" s="788"/>
      <c r="M122" s="788"/>
      <c r="N122" s="788"/>
      <c r="O122" s="788"/>
      <c r="P122" s="788"/>
      <c r="Q122" s="788"/>
      <c r="R122" s="788"/>
      <c r="S122" s="788"/>
      <c r="T122" s="788"/>
      <c r="U122" s="788"/>
      <c r="V122" s="788"/>
      <c r="W122" s="788"/>
      <c r="X122" s="788"/>
      <c r="Y122" s="788"/>
      <c r="Z122" s="789"/>
      <c r="AA122" s="815" t="s">
        <v>440</v>
      </c>
      <c r="AB122" s="816"/>
      <c r="AC122" s="816"/>
      <c r="AD122" s="816"/>
      <c r="AE122" s="817"/>
      <c r="AF122" s="818" t="s">
        <v>440</v>
      </c>
      <c r="AG122" s="816"/>
      <c r="AH122" s="816"/>
      <c r="AI122" s="816"/>
      <c r="AJ122" s="817"/>
      <c r="AK122" s="818" t="s">
        <v>449</v>
      </c>
      <c r="AL122" s="816"/>
      <c r="AM122" s="816"/>
      <c r="AN122" s="816"/>
      <c r="AO122" s="817"/>
      <c r="AP122" s="860" t="s">
        <v>405</v>
      </c>
      <c r="AQ122" s="861"/>
      <c r="AR122" s="861"/>
      <c r="AS122" s="861"/>
      <c r="AT122" s="862"/>
      <c r="AU122" s="919"/>
      <c r="AV122" s="920"/>
      <c r="AW122" s="920"/>
      <c r="AX122" s="920"/>
      <c r="AY122" s="921"/>
      <c r="AZ122" s="874" t="s">
        <v>477</v>
      </c>
      <c r="BA122" s="875"/>
      <c r="BB122" s="875"/>
      <c r="BC122" s="875"/>
      <c r="BD122" s="875"/>
      <c r="BE122" s="875"/>
      <c r="BF122" s="875"/>
      <c r="BG122" s="875"/>
      <c r="BH122" s="875"/>
      <c r="BI122" s="875"/>
      <c r="BJ122" s="875"/>
      <c r="BK122" s="875"/>
      <c r="BL122" s="875"/>
      <c r="BM122" s="875"/>
      <c r="BN122" s="875"/>
      <c r="BO122" s="875"/>
      <c r="BP122" s="876"/>
      <c r="BQ122" s="915">
        <v>3481424</v>
      </c>
      <c r="BR122" s="881"/>
      <c r="BS122" s="881"/>
      <c r="BT122" s="881"/>
      <c r="BU122" s="881"/>
      <c r="BV122" s="881">
        <v>3255832</v>
      </c>
      <c r="BW122" s="881"/>
      <c r="BX122" s="881"/>
      <c r="BY122" s="881"/>
      <c r="BZ122" s="881"/>
      <c r="CA122" s="881">
        <v>3153533</v>
      </c>
      <c r="CB122" s="881"/>
      <c r="CC122" s="881"/>
      <c r="CD122" s="881"/>
      <c r="CE122" s="881"/>
      <c r="CF122" s="882">
        <v>135.69999999999999</v>
      </c>
      <c r="CG122" s="883"/>
      <c r="CH122" s="883"/>
      <c r="CI122" s="883"/>
      <c r="CJ122" s="883"/>
      <c r="CK122" s="905"/>
      <c r="CL122" s="891"/>
      <c r="CM122" s="891"/>
      <c r="CN122" s="891"/>
      <c r="CO122" s="892"/>
      <c r="CP122" s="871" t="s">
        <v>478</v>
      </c>
      <c r="CQ122" s="872"/>
      <c r="CR122" s="872"/>
      <c r="CS122" s="872"/>
      <c r="CT122" s="872"/>
      <c r="CU122" s="872"/>
      <c r="CV122" s="872"/>
      <c r="CW122" s="872"/>
      <c r="CX122" s="872"/>
      <c r="CY122" s="872"/>
      <c r="CZ122" s="872"/>
      <c r="DA122" s="872"/>
      <c r="DB122" s="872"/>
      <c r="DC122" s="872"/>
      <c r="DD122" s="872"/>
      <c r="DE122" s="872"/>
      <c r="DF122" s="873"/>
      <c r="DG122" s="852">
        <v>17341</v>
      </c>
      <c r="DH122" s="853"/>
      <c r="DI122" s="853"/>
      <c r="DJ122" s="853"/>
      <c r="DK122" s="853"/>
      <c r="DL122" s="853">
        <v>21818</v>
      </c>
      <c r="DM122" s="853"/>
      <c r="DN122" s="853"/>
      <c r="DO122" s="853"/>
      <c r="DP122" s="853"/>
      <c r="DQ122" s="853">
        <v>14947</v>
      </c>
      <c r="DR122" s="853"/>
      <c r="DS122" s="853"/>
      <c r="DT122" s="853"/>
      <c r="DU122" s="853"/>
      <c r="DV122" s="830">
        <v>0.6</v>
      </c>
      <c r="DW122" s="830"/>
      <c r="DX122" s="830"/>
      <c r="DY122" s="830"/>
      <c r="DZ122" s="831"/>
    </row>
    <row r="123" spans="1:130" s="230" customFormat="1" ht="26.25" customHeight="1" x14ac:dyDescent="0.15">
      <c r="A123" s="856"/>
      <c r="B123" s="857"/>
      <c r="C123" s="851" t="s">
        <v>462</v>
      </c>
      <c r="D123" s="788"/>
      <c r="E123" s="788"/>
      <c r="F123" s="788"/>
      <c r="G123" s="788"/>
      <c r="H123" s="788"/>
      <c r="I123" s="788"/>
      <c r="J123" s="788"/>
      <c r="K123" s="788"/>
      <c r="L123" s="788"/>
      <c r="M123" s="788"/>
      <c r="N123" s="788"/>
      <c r="O123" s="788"/>
      <c r="P123" s="788"/>
      <c r="Q123" s="788"/>
      <c r="R123" s="788"/>
      <c r="S123" s="788"/>
      <c r="T123" s="788"/>
      <c r="U123" s="788"/>
      <c r="V123" s="788"/>
      <c r="W123" s="788"/>
      <c r="X123" s="788"/>
      <c r="Y123" s="788"/>
      <c r="Z123" s="789"/>
      <c r="AA123" s="815" t="s">
        <v>441</v>
      </c>
      <c r="AB123" s="816"/>
      <c r="AC123" s="816"/>
      <c r="AD123" s="816"/>
      <c r="AE123" s="817"/>
      <c r="AF123" s="818" t="s">
        <v>440</v>
      </c>
      <c r="AG123" s="816"/>
      <c r="AH123" s="816"/>
      <c r="AI123" s="816"/>
      <c r="AJ123" s="817"/>
      <c r="AK123" s="818" t="s">
        <v>405</v>
      </c>
      <c r="AL123" s="816"/>
      <c r="AM123" s="816"/>
      <c r="AN123" s="816"/>
      <c r="AO123" s="817"/>
      <c r="AP123" s="860" t="s">
        <v>440</v>
      </c>
      <c r="AQ123" s="861"/>
      <c r="AR123" s="861"/>
      <c r="AS123" s="861"/>
      <c r="AT123" s="862"/>
      <c r="AU123" s="922"/>
      <c r="AV123" s="923"/>
      <c r="AW123" s="923"/>
      <c r="AX123" s="923"/>
      <c r="AY123" s="923"/>
      <c r="AZ123" s="251" t="s">
        <v>186</v>
      </c>
      <c r="BA123" s="251"/>
      <c r="BB123" s="251"/>
      <c r="BC123" s="251"/>
      <c r="BD123" s="251"/>
      <c r="BE123" s="251"/>
      <c r="BF123" s="251"/>
      <c r="BG123" s="251"/>
      <c r="BH123" s="251"/>
      <c r="BI123" s="251"/>
      <c r="BJ123" s="251"/>
      <c r="BK123" s="251"/>
      <c r="BL123" s="251"/>
      <c r="BM123" s="251"/>
      <c r="BN123" s="251"/>
      <c r="BO123" s="913" t="s">
        <v>479</v>
      </c>
      <c r="BP123" s="914"/>
      <c r="BQ123" s="868">
        <v>7131320</v>
      </c>
      <c r="BR123" s="869"/>
      <c r="BS123" s="869"/>
      <c r="BT123" s="869"/>
      <c r="BU123" s="869"/>
      <c r="BV123" s="869">
        <v>7215941</v>
      </c>
      <c r="BW123" s="869"/>
      <c r="BX123" s="869"/>
      <c r="BY123" s="869"/>
      <c r="BZ123" s="869"/>
      <c r="CA123" s="869">
        <v>7209425</v>
      </c>
      <c r="CB123" s="869"/>
      <c r="CC123" s="869"/>
      <c r="CD123" s="869"/>
      <c r="CE123" s="869"/>
      <c r="CF123" s="784"/>
      <c r="CG123" s="785"/>
      <c r="CH123" s="785"/>
      <c r="CI123" s="785"/>
      <c r="CJ123" s="870"/>
      <c r="CK123" s="905"/>
      <c r="CL123" s="891"/>
      <c r="CM123" s="891"/>
      <c r="CN123" s="891"/>
      <c r="CO123" s="892"/>
      <c r="CP123" s="871" t="s">
        <v>480</v>
      </c>
      <c r="CQ123" s="872"/>
      <c r="CR123" s="872"/>
      <c r="CS123" s="872"/>
      <c r="CT123" s="872"/>
      <c r="CU123" s="872"/>
      <c r="CV123" s="872"/>
      <c r="CW123" s="872"/>
      <c r="CX123" s="872"/>
      <c r="CY123" s="872"/>
      <c r="CZ123" s="872"/>
      <c r="DA123" s="872"/>
      <c r="DB123" s="872"/>
      <c r="DC123" s="872"/>
      <c r="DD123" s="872"/>
      <c r="DE123" s="872"/>
      <c r="DF123" s="873"/>
      <c r="DG123" s="815" t="s">
        <v>441</v>
      </c>
      <c r="DH123" s="816"/>
      <c r="DI123" s="816"/>
      <c r="DJ123" s="816"/>
      <c r="DK123" s="817"/>
      <c r="DL123" s="818" t="s">
        <v>458</v>
      </c>
      <c r="DM123" s="816"/>
      <c r="DN123" s="816"/>
      <c r="DO123" s="816"/>
      <c r="DP123" s="817"/>
      <c r="DQ123" s="818" t="s">
        <v>481</v>
      </c>
      <c r="DR123" s="816"/>
      <c r="DS123" s="816"/>
      <c r="DT123" s="816"/>
      <c r="DU123" s="817"/>
      <c r="DV123" s="860" t="s">
        <v>482</v>
      </c>
      <c r="DW123" s="861"/>
      <c r="DX123" s="861"/>
      <c r="DY123" s="861"/>
      <c r="DZ123" s="862"/>
    </row>
    <row r="124" spans="1:130" s="230" customFormat="1" ht="26.25" customHeight="1" thickBot="1" x14ac:dyDescent="0.2">
      <c r="A124" s="856"/>
      <c r="B124" s="857"/>
      <c r="C124" s="851" t="s">
        <v>465</v>
      </c>
      <c r="D124" s="788"/>
      <c r="E124" s="788"/>
      <c r="F124" s="788"/>
      <c r="G124" s="788"/>
      <c r="H124" s="788"/>
      <c r="I124" s="788"/>
      <c r="J124" s="788"/>
      <c r="K124" s="788"/>
      <c r="L124" s="788"/>
      <c r="M124" s="788"/>
      <c r="N124" s="788"/>
      <c r="O124" s="788"/>
      <c r="P124" s="788"/>
      <c r="Q124" s="788"/>
      <c r="R124" s="788"/>
      <c r="S124" s="788"/>
      <c r="T124" s="788"/>
      <c r="U124" s="788"/>
      <c r="V124" s="788"/>
      <c r="W124" s="788"/>
      <c r="X124" s="788"/>
      <c r="Y124" s="788"/>
      <c r="Z124" s="789"/>
      <c r="AA124" s="815" t="s">
        <v>440</v>
      </c>
      <c r="AB124" s="816"/>
      <c r="AC124" s="816"/>
      <c r="AD124" s="816"/>
      <c r="AE124" s="817"/>
      <c r="AF124" s="818" t="s">
        <v>441</v>
      </c>
      <c r="AG124" s="816"/>
      <c r="AH124" s="816"/>
      <c r="AI124" s="816"/>
      <c r="AJ124" s="817"/>
      <c r="AK124" s="818" t="s">
        <v>440</v>
      </c>
      <c r="AL124" s="816"/>
      <c r="AM124" s="816"/>
      <c r="AN124" s="816"/>
      <c r="AO124" s="817"/>
      <c r="AP124" s="860" t="s">
        <v>458</v>
      </c>
      <c r="AQ124" s="861"/>
      <c r="AR124" s="861"/>
      <c r="AS124" s="861"/>
      <c r="AT124" s="862"/>
      <c r="AU124" s="863" t="s">
        <v>483</v>
      </c>
      <c r="AV124" s="864"/>
      <c r="AW124" s="864"/>
      <c r="AX124" s="864"/>
      <c r="AY124" s="864"/>
      <c r="AZ124" s="864"/>
      <c r="BA124" s="864"/>
      <c r="BB124" s="864"/>
      <c r="BC124" s="864"/>
      <c r="BD124" s="864"/>
      <c r="BE124" s="864"/>
      <c r="BF124" s="864"/>
      <c r="BG124" s="864"/>
      <c r="BH124" s="864"/>
      <c r="BI124" s="864"/>
      <c r="BJ124" s="864"/>
      <c r="BK124" s="864"/>
      <c r="BL124" s="864"/>
      <c r="BM124" s="864"/>
      <c r="BN124" s="864"/>
      <c r="BO124" s="864"/>
      <c r="BP124" s="865"/>
      <c r="BQ124" s="866" t="s">
        <v>458</v>
      </c>
      <c r="BR124" s="867"/>
      <c r="BS124" s="867"/>
      <c r="BT124" s="867"/>
      <c r="BU124" s="867"/>
      <c r="BV124" s="867" t="s">
        <v>441</v>
      </c>
      <c r="BW124" s="867"/>
      <c r="BX124" s="867"/>
      <c r="BY124" s="867"/>
      <c r="BZ124" s="867"/>
      <c r="CA124" s="867" t="s">
        <v>440</v>
      </c>
      <c r="CB124" s="867"/>
      <c r="CC124" s="867"/>
      <c r="CD124" s="867"/>
      <c r="CE124" s="867"/>
      <c r="CF124" s="762"/>
      <c r="CG124" s="763"/>
      <c r="CH124" s="763"/>
      <c r="CI124" s="763"/>
      <c r="CJ124" s="898"/>
      <c r="CK124" s="906"/>
      <c r="CL124" s="906"/>
      <c r="CM124" s="906"/>
      <c r="CN124" s="906"/>
      <c r="CO124" s="907"/>
      <c r="CP124" s="871" t="s">
        <v>484</v>
      </c>
      <c r="CQ124" s="872"/>
      <c r="CR124" s="872"/>
      <c r="CS124" s="872"/>
      <c r="CT124" s="872"/>
      <c r="CU124" s="872"/>
      <c r="CV124" s="872"/>
      <c r="CW124" s="872"/>
      <c r="CX124" s="872"/>
      <c r="CY124" s="872"/>
      <c r="CZ124" s="872"/>
      <c r="DA124" s="872"/>
      <c r="DB124" s="872"/>
      <c r="DC124" s="872"/>
      <c r="DD124" s="872"/>
      <c r="DE124" s="872"/>
      <c r="DF124" s="873"/>
      <c r="DG124" s="799" t="s">
        <v>441</v>
      </c>
      <c r="DH124" s="800"/>
      <c r="DI124" s="800"/>
      <c r="DJ124" s="800"/>
      <c r="DK124" s="801"/>
      <c r="DL124" s="802" t="s">
        <v>441</v>
      </c>
      <c r="DM124" s="800"/>
      <c r="DN124" s="800"/>
      <c r="DO124" s="800"/>
      <c r="DP124" s="801"/>
      <c r="DQ124" s="802" t="s">
        <v>441</v>
      </c>
      <c r="DR124" s="800"/>
      <c r="DS124" s="800"/>
      <c r="DT124" s="800"/>
      <c r="DU124" s="801"/>
      <c r="DV124" s="884" t="s">
        <v>405</v>
      </c>
      <c r="DW124" s="885"/>
      <c r="DX124" s="885"/>
      <c r="DY124" s="885"/>
      <c r="DZ124" s="886"/>
    </row>
    <row r="125" spans="1:130" s="230" customFormat="1" ht="26.25" customHeight="1" x14ac:dyDescent="0.15">
      <c r="A125" s="856"/>
      <c r="B125" s="857"/>
      <c r="C125" s="851" t="s">
        <v>467</v>
      </c>
      <c r="D125" s="788"/>
      <c r="E125" s="788"/>
      <c r="F125" s="788"/>
      <c r="G125" s="788"/>
      <c r="H125" s="788"/>
      <c r="I125" s="788"/>
      <c r="J125" s="788"/>
      <c r="K125" s="788"/>
      <c r="L125" s="788"/>
      <c r="M125" s="788"/>
      <c r="N125" s="788"/>
      <c r="O125" s="788"/>
      <c r="P125" s="788"/>
      <c r="Q125" s="788"/>
      <c r="R125" s="788"/>
      <c r="S125" s="788"/>
      <c r="T125" s="788"/>
      <c r="U125" s="788"/>
      <c r="V125" s="788"/>
      <c r="W125" s="788"/>
      <c r="X125" s="788"/>
      <c r="Y125" s="788"/>
      <c r="Z125" s="789"/>
      <c r="AA125" s="815" t="s">
        <v>441</v>
      </c>
      <c r="AB125" s="816"/>
      <c r="AC125" s="816"/>
      <c r="AD125" s="816"/>
      <c r="AE125" s="817"/>
      <c r="AF125" s="818" t="s">
        <v>440</v>
      </c>
      <c r="AG125" s="816"/>
      <c r="AH125" s="816"/>
      <c r="AI125" s="816"/>
      <c r="AJ125" s="817"/>
      <c r="AK125" s="818" t="s">
        <v>440</v>
      </c>
      <c r="AL125" s="816"/>
      <c r="AM125" s="816"/>
      <c r="AN125" s="816"/>
      <c r="AO125" s="817"/>
      <c r="AP125" s="860" t="s">
        <v>441</v>
      </c>
      <c r="AQ125" s="861"/>
      <c r="AR125" s="861"/>
      <c r="AS125" s="861"/>
      <c r="AT125" s="862"/>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887" t="s">
        <v>485</v>
      </c>
      <c r="CL125" s="888"/>
      <c r="CM125" s="888"/>
      <c r="CN125" s="888"/>
      <c r="CO125" s="889"/>
      <c r="CP125" s="896" t="s">
        <v>486</v>
      </c>
      <c r="CQ125" s="844"/>
      <c r="CR125" s="844"/>
      <c r="CS125" s="844"/>
      <c r="CT125" s="844"/>
      <c r="CU125" s="844"/>
      <c r="CV125" s="844"/>
      <c r="CW125" s="844"/>
      <c r="CX125" s="844"/>
      <c r="CY125" s="844"/>
      <c r="CZ125" s="844"/>
      <c r="DA125" s="844"/>
      <c r="DB125" s="844"/>
      <c r="DC125" s="844"/>
      <c r="DD125" s="844"/>
      <c r="DE125" s="844"/>
      <c r="DF125" s="845"/>
      <c r="DG125" s="897" t="s">
        <v>440</v>
      </c>
      <c r="DH125" s="878"/>
      <c r="DI125" s="878"/>
      <c r="DJ125" s="878"/>
      <c r="DK125" s="878"/>
      <c r="DL125" s="878" t="s">
        <v>441</v>
      </c>
      <c r="DM125" s="878"/>
      <c r="DN125" s="878"/>
      <c r="DO125" s="878"/>
      <c r="DP125" s="878"/>
      <c r="DQ125" s="878" t="s">
        <v>441</v>
      </c>
      <c r="DR125" s="878"/>
      <c r="DS125" s="878"/>
      <c r="DT125" s="878"/>
      <c r="DU125" s="878"/>
      <c r="DV125" s="879" t="s">
        <v>441</v>
      </c>
      <c r="DW125" s="879"/>
      <c r="DX125" s="879"/>
      <c r="DY125" s="879"/>
      <c r="DZ125" s="880"/>
    </row>
    <row r="126" spans="1:130" s="230" customFormat="1" ht="26.25" customHeight="1" thickBot="1" x14ac:dyDescent="0.2">
      <c r="A126" s="856"/>
      <c r="B126" s="857"/>
      <c r="C126" s="851" t="s">
        <v>469</v>
      </c>
      <c r="D126" s="788"/>
      <c r="E126" s="788"/>
      <c r="F126" s="788"/>
      <c r="G126" s="788"/>
      <c r="H126" s="788"/>
      <c r="I126" s="788"/>
      <c r="J126" s="788"/>
      <c r="K126" s="788"/>
      <c r="L126" s="788"/>
      <c r="M126" s="788"/>
      <c r="N126" s="788"/>
      <c r="O126" s="788"/>
      <c r="P126" s="788"/>
      <c r="Q126" s="788"/>
      <c r="R126" s="788"/>
      <c r="S126" s="788"/>
      <c r="T126" s="788"/>
      <c r="U126" s="788"/>
      <c r="V126" s="788"/>
      <c r="W126" s="788"/>
      <c r="X126" s="788"/>
      <c r="Y126" s="788"/>
      <c r="Z126" s="789"/>
      <c r="AA126" s="815">
        <v>7747</v>
      </c>
      <c r="AB126" s="816"/>
      <c r="AC126" s="816"/>
      <c r="AD126" s="816"/>
      <c r="AE126" s="817"/>
      <c r="AF126" s="818">
        <v>8003</v>
      </c>
      <c r="AG126" s="816"/>
      <c r="AH126" s="816"/>
      <c r="AI126" s="816"/>
      <c r="AJ126" s="817"/>
      <c r="AK126" s="818">
        <v>7219</v>
      </c>
      <c r="AL126" s="816"/>
      <c r="AM126" s="816"/>
      <c r="AN126" s="816"/>
      <c r="AO126" s="817"/>
      <c r="AP126" s="860">
        <v>0.3</v>
      </c>
      <c r="AQ126" s="861"/>
      <c r="AR126" s="861"/>
      <c r="AS126" s="861"/>
      <c r="AT126" s="862"/>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890"/>
      <c r="CL126" s="891"/>
      <c r="CM126" s="891"/>
      <c r="CN126" s="891"/>
      <c r="CO126" s="892"/>
      <c r="CP126" s="851" t="s">
        <v>487</v>
      </c>
      <c r="CQ126" s="788"/>
      <c r="CR126" s="788"/>
      <c r="CS126" s="788"/>
      <c r="CT126" s="788"/>
      <c r="CU126" s="788"/>
      <c r="CV126" s="788"/>
      <c r="CW126" s="788"/>
      <c r="CX126" s="788"/>
      <c r="CY126" s="788"/>
      <c r="CZ126" s="788"/>
      <c r="DA126" s="788"/>
      <c r="DB126" s="788"/>
      <c r="DC126" s="788"/>
      <c r="DD126" s="788"/>
      <c r="DE126" s="788"/>
      <c r="DF126" s="789"/>
      <c r="DG126" s="852" t="s">
        <v>405</v>
      </c>
      <c r="DH126" s="853"/>
      <c r="DI126" s="853"/>
      <c r="DJ126" s="853"/>
      <c r="DK126" s="853"/>
      <c r="DL126" s="853" t="s">
        <v>405</v>
      </c>
      <c r="DM126" s="853"/>
      <c r="DN126" s="853"/>
      <c r="DO126" s="853"/>
      <c r="DP126" s="853"/>
      <c r="DQ126" s="853" t="s">
        <v>440</v>
      </c>
      <c r="DR126" s="853"/>
      <c r="DS126" s="853"/>
      <c r="DT126" s="853"/>
      <c r="DU126" s="853"/>
      <c r="DV126" s="830" t="s">
        <v>441</v>
      </c>
      <c r="DW126" s="830"/>
      <c r="DX126" s="830"/>
      <c r="DY126" s="830"/>
      <c r="DZ126" s="831"/>
    </row>
    <row r="127" spans="1:130" s="230" customFormat="1" ht="26.25" customHeight="1" x14ac:dyDescent="0.15">
      <c r="A127" s="858"/>
      <c r="B127" s="859"/>
      <c r="C127" s="874" t="s">
        <v>488</v>
      </c>
      <c r="D127" s="875"/>
      <c r="E127" s="875"/>
      <c r="F127" s="875"/>
      <c r="G127" s="875"/>
      <c r="H127" s="875"/>
      <c r="I127" s="875"/>
      <c r="J127" s="875"/>
      <c r="K127" s="875"/>
      <c r="L127" s="875"/>
      <c r="M127" s="875"/>
      <c r="N127" s="875"/>
      <c r="O127" s="875"/>
      <c r="P127" s="875"/>
      <c r="Q127" s="875"/>
      <c r="R127" s="875"/>
      <c r="S127" s="875"/>
      <c r="T127" s="875"/>
      <c r="U127" s="875"/>
      <c r="V127" s="875"/>
      <c r="W127" s="875"/>
      <c r="X127" s="875"/>
      <c r="Y127" s="875"/>
      <c r="Z127" s="876"/>
      <c r="AA127" s="815">
        <v>670</v>
      </c>
      <c r="AB127" s="816"/>
      <c r="AC127" s="816"/>
      <c r="AD127" s="816"/>
      <c r="AE127" s="817"/>
      <c r="AF127" s="818">
        <v>580</v>
      </c>
      <c r="AG127" s="816"/>
      <c r="AH127" s="816"/>
      <c r="AI127" s="816"/>
      <c r="AJ127" s="817"/>
      <c r="AK127" s="818">
        <v>485</v>
      </c>
      <c r="AL127" s="816"/>
      <c r="AM127" s="816"/>
      <c r="AN127" s="816"/>
      <c r="AO127" s="817"/>
      <c r="AP127" s="860">
        <v>0</v>
      </c>
      <c r="AQ127" s="861"/>
      <c r="AR127" s="861"/>
      <c r="AS127" s="861"/>
      <c r="AT127" s="862"/>
      <c r="AU127" s="232"/>
      <c r="AV127" s="232"/>
      <c r="AW127" s="232"/>
      <c r="AX127" s="877" t="s">
        <v>489</v>
      </c>
      <c r="AY127" s="848"/>
      <c r="AZ127" s="848"/>
      <c r="BA127" s="848"/>
      <c r="BB127" s="848"/>
      <c r="BC127" s="848"/>
      <c r="BD127" s="848"/>
      <c r="BE127" s="849"/>
      <c r="BF127" s="847" t="s">
        <v>490</v>
      </c>
      <c r="BG127" s="848"/>
      <c r="BH127" s="848"/>
      <c r="BI127" s="848"/>
      <c r="BJ127" s="848"/>
      <c r="BK127" s="848"/>
      <c r="BL127" s="849"/>
      <c r="BM127" s="847" t="s">
        <v>491</v>
      </c>
      <c r="BN127" s="848"/>
      <c r="BO127" s="848"/>
      <c r="BP127" s="848"/>
      <c r="BQ127" s="848"/>
      <c r="BR127" s="848"/>
      <c r="BS127" s="849"/>
      <c r="BT127" s="847" t="s">
        <v>492</v>
      </c>
      <c r="BU127" s="848"/>
      <c r="BV127" s="848"/>
      <c r="BW127" s="848"/>
      <c r="BX127" s="848"/>
      <c r="BY127" s="848"/>
      <c r="BZ127" s="850"/>
      <c r="CA127" s="232"/>
      <c r="CB127" s="232"/>
      <c r="CC127" s="232"/>
      <c r="CD127" s="255"/>
      <c r="CE127" s="255"/>
      <c r="CF127" s="255"/>
      <c r="CG127" s="232"/>
      <c r="CH127" s="232"/>
      <c r="CI127" s="232"/>
      <c r="CJ127" s="254"/>
      <c r="CK127" s="890"/>
      <c r="CL127" s="891"/>
      <c r="CM127" s="891"/>
      <c r="CN127" s="891"/>
      <c r="CO127" s="892"/>
      <c r="CP127" s="851" t="s">
        <v>493</v>
      </c>
      <c r="CQ127" s="788"/>
      <c r="CR127" s="788"/>
      <c r="CS127" s="788"/>
      <c r="CT127" s="788"/>
      <c r="CU127" s="788"/>
      <c r="CV127" s="788"/>
      <c r="CW127" s="788"/>
      <c r="CX127" s="788"/>
      <c r="CY127" s="788"/>
      <c r="CZ127" s="788"/>
      <c r="DA127" s="788"/>
      <c r="DB127" s="788"/>
      <c r="DC127" s="788"/>
      <c r="DD127" s="788"/>
      <c r="DE127" s="788"/>
      <c r="DF127" s="789"/>
      <c r="DG127" s="852" t="s">
        <v>440</v>
      </c>
      <c r="DH127" s="853"/>
      <c r="DI127" s="853"/>
      <c r="DJ127" s="853"/>
      <c r="DK127" s="853"/>
      <c r="DL127" s="853" t="s">
        <v>405</v>
      </c>
      <c r="DM127" s="853"/>
      <c r="DN127" s="853"/>
      <c r="DO127" s="853"/>
      <c r="DP127" s="853"/>
      <c r="DQ127" s="853" t="s">
        <v>405</v>
      </c>
      <c r="DR127" s="853"/>
      <c r="DS127" s="853"/>
      <c r="DT127" s="853"/>
      <c r="DU127" s="853"/>
      <c r="DV127" s="830" t="s">
        <v>405</v>
      </c>
      <c r="DW127" s="830"/>
      <c r="DX127" s="830"/>
      <c r="DY127" s="830"/>
      <c r="DZ127" s="831"/>
    </row>
    <row r="128" spans="1:130" s="230" customFormat="1" ht="26.25" customHeight="1" thickBot="1" x14ac:dyDescent="0.2">
      <c r="A128" s="832" t="s">
        <v>494</v>
      </c>
      <c r="B128" s="833"/>
      <c r="C128" s="833"/>
      <c r="D128" s="833"/>
      <c r="E128" s="833"/>
      <c r="F128" s="833"/>
      <c r="G128" s="833"/>
      <c r="H128" s="833"/>
      <c r="I128" s="833"/>
      <c r="J128" s="833"/>
      <c r="K128" s="833"/>
      <c r="L128" s="833"/>
      <c r="M128" s="833"/>
      <c r="N128" s="833"/>
      <c r="O128" s="833"/>
      <c r="P128" s="833"/>
      <c r="Q128" s="833"/>
      <c r="R128" s="833"/>
      <c r="S128" s="833"/>
      <c r="T128" s="833"/>
      <c r="U128" s="833"/>
      <c r="V128" s="833"/>
      <c r="W128" s="834" t="s">
        <v>495</v>
      </c>
      <c r="X128" s="834"/>
      <c r="Y128" s="834"/>
      <c r="Z128" s="835"/>
      <c r="AA128" s="836">
        <v>26747</v>
      </c>
      <c r="AB128" s="837"/>
      <c r="AC128" s="837"/>
      <c r="AD128" s="837"/>
      <c r="AE128" s="838"/>
      <c r="AF128" s="839">
        <v>34170</v>
      </c>
      <c r="AG128" s="837"/>
      <c r="AH128" s="837"/>
      <c r="AI128" s="837"/>
      <c r="AJ128" s="838"/>
      <c r="AK128" s="839">
        <v>34935</v>
      </c>
      <c r="AL128" s="837"/>
      <c r="AM128" s="837"/>
      <c r="AN128" s="837"/>
      <c r="AO128" s="838"/>
      <c r="AP128" s="840"/>
      <c r="AQ128" s="841"/>
      <c r="AR128" s="841"/>
      <c r="AS128" s="841"/>
      <c r="AT128" s="842"/>
      <c r="AU128" s="232"/>
      <c r="AV128" s="232"/>
      <c r="AW128" s="232"/>
      <c r="AX128" s="843" t="s">
        <v>496</v>
      </c>
      <c r="AY128" s="844"/>
      <c r="AZ128" s="844"/>
      <c r="BA128" s="844"/>
      <c r="BB128" s="844"/>
      <c r="BC128" s="844"/>
      <c r="BD128" s="844"/>
      <c r="BE128" s="845"/>
      <c r="BF128" s="822" t="s">
        <v>440</v>
      </c>
      <c r="BG128" s="823"/>
      <c r="BH128" s="823"/>
      <c r="BI128" s="823"/>
      <c r="BJ128" s="823"/>
      <c r="BK128" s="823"/>
      <c r="BL128" s="846"/>
      <c r="BM128" s="822">
        <v>15</v>
      </c>
      <c r="BN128" s="823"/>
      <c r="BO128" s="823"/>
      <c r="BP128" s="823"/>
      <c r="BQ128" s="823"/>
      <c r="BR128" s="823"/>
      <c r="BS128" s="846"/>
      <c r="BT128" s="822">
        <v>20</v>
      </c>
      <c r="BU128" s="823"/>
      <c r="BV128" s="823"/>
      <c r="BW128" s="823"/>
      <c r="BX128" s="823"/>
      <c r="BY128" s="823"/>
      <c r="BZ128" s="824"/>
      <c r="CA128" s="255"/>
      <c r="CB128" s="255"/>
      <c r="CC128" s="255"/>
      <c r="CD128" s="255"/>
      <c r="CE128" s="255"/>
      <c r="CF128" s="255"/>
      <c r="CG128" s="232"/>
      <c r="CH128" s="232"/>
      <c r="CI128" s="232"/>
      <c r="CJ128" s="254"/>
      <c r="CK128" s="893"/>
      <c r="CL128" s="894"/>
      <c r="CM128" s="894"/>
      <c r="CN128" s="894"/>
      <c r="CO128" s="895"/>
      <c r="CP128" s="825" t="s">
        <v>497</v>
      </c>
      <c r="CQ128" s="766"/>
      <c r="CR128" s="766"/>
      <c r="CS128" s="766"/>
      <c r="CT128" s="766"/>
      <c r="CU128" s="766"/>
      <c r="CV128" s="766"/>
      <c r="CW128" s="766"/>
      <c r="CX128" s="766"/>
      <c r="CY128" s="766"/>
      <c r="CZ128" s="766"/>
      <c r="DA128" s="766"/>
      <c r="DB128" s="766"/>
      <c r="DC128" s="766"/>
      <c r="DD128" s="766"/>
      <c r="DE128" s="766"/>
      <c r="DF128" s="767"/>
      <c r="DG128" s="826" t="s">
        <v>441</v>
      </c>
      <c r="DH128" s="827"/>
      <c r="DI128" s="827"/>
      <c r="DJ128" s="827"/>
      <c r="DK128" s="827"/>
      <c r="DL128" s="827" t="s">
        <v>481</v>
      </c>
      <c r="DM128" s="827"/>
      <c r="DN128" s="827"/>
      <c r="DO128" s="827"/>
      <c r="DP128" s="827"/>
      <c r="DQ128" s="827" t="s">
        <v>481</v>
      </c>
      <c r="DR128" s="827"/>
      <c r="DS128" s="827"/>
      <c r="DT128" s="827"/>
      <c r="DU128" s="827"/>
      <c r="DV128" s="828" t="s">
        <v>440</v>
      </c>
      <c r="DW128" s="828"/>
      <c r="DX128" s="828"/>
      <c r="DY128" s="828"/>
      <c r="DZ128" s="829"/>
    </row>
    <row r="129" spans="1:131" s="230" customFormat="1" ht="26.25" customHeight="1" x14ac:dyDescent="0.15">
      <c r="A129" s="810" t="s">
        <v>107</v>
      </c>
      <c r="B129" s="811"/>
      <c r="C129" s="811"/>
      <c r="D129" s="811"/>
      <c r="E129" s="811"/>
      <c r="F129" s="811"/>
      <c r="G129" s="811"/>
      <c r="H129" s="811"/>
      <c r="I129" s="811"/>
      <c r="J129" s="811"/>
      <c r="K129" s="811"/>
      <c r="L129" s="811"/>
      <c r="M129" s="811"/>
      <c r="N129" s="811"/>
      <c r="O129" s="811"/>
      <c r="P129" s="811"/>
      <c r="Q129" s="811"/>
      <c r="R129" s="811"/>
      <c r="S129" s="811"/>
      <c r="T129" s="811"/>
      <c r="U129" s="811"/>
      <c r="V129" s="811"/>
      <c r="W129" s="812" t="s">
        <v>498</v>
      </c>
      <c r="X129" s="813"/>
      <c r="Y129" s="813"/>
      <c r="Z129" s="814"/>
      <c r="AA129" s="815">
        <v>2550160</v>
      </c>
      <c r="AB129" s="816"/>
      <c r="AC129" s="816"/>
      <c r="AD129" s="816"/>
      <c r="AE129" s="817"/>
      <c r="AF129" s="818">
        <v>2755543</v>
      </c>
      <c r="AG129" s="816"/>
      <c r="AH129" s="816"/>
      <c r="AI129" s="816"/>
      <c r="AJ129" s="817"/>
      <c r="AK129" s="818">
        <v>2702877</v>
      </c>
      <c r="AL129" s="816"/>
      <c r="AM129" s="816"/>
      <c r="AN129" s="816"/>
      <c r="AO129" s="817"/>
      <c r="AP129" s="819"/>
      <c r="AQ129" s="820"/>
      <c r="AR129" s="820"/>
      <c r="AS129" s="820"/>
      <c r="AT129" s="821"/>
      <c r="AU129" s="233"/>
      <c r="AV129" s="233"/>
      <c r="AW129" s="233"/>
      <c r="AX129" s="787" t="s">
        <v>499</v>
      </c>
      <c r="AY129" s="788"/>
      <c r="AZ129" s="788"/>
      <c r="BA129" s="788"/>
      <c r="BB129" s="788"/>
      <c r="BC129" s="788"/>
      <c r="BD129" s="788"/>
      <c r="BE129" s="789"/>
      <c r="BF129" s="806" t="s">
        <v>482</v>
      </c>
      <c r="BG129" s="807"/>
      <c r="BH129" s="807"/>
      <c r="BI129" s="807"/>
      <c r="BJ129" s="807"/>
      <c r="BK129" s="807"/>
      <c r="BL129" s="808"/>
      <c r="BM129" s="806">
        <v>20</v>
      </c>
      <c r="BN129" s="807"/>
      <c r="BO129" s="807"/>
      <c r="BP129" s="807"/>
      <c r="BQ129" s="807"/>
      <c r="BR129" s="807"/>
      <c r="BS129" s="808"/>
      <c r="BT129" s="806">
        <v>30</v>
      </c>
      <c r="BU129" s="807"/>
      <c r="BV129" s="807"/>
      <c r="BW129" s="807"/>
      <c r="BX129" s="807"/>
      <c r="BY129" s="807"/>
      <c r="BZ129" s="809"/>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x14ac:dyDescent="0.15">
      <c r="A130" s="810" t="s">
        <v>500</v>
      </c>
      <c r="B130" s="811"/>
      <c r="C130" s="811"/>
      <c r="D130" s="811"/>
      <c r="E130" s="811"/>
      <c r="F130" s="811"/>
      <c r="G130" s="811"/>
      <c r="H130" s="811"/>
      <c r="I130" s="811"/>
      <c r="J130" s="811"/>
      <c r="K130" s="811"/>
      <c r="L130" s="811"/>
      <c r="M130" s="811"/>
      <c r="N130" s="811"/>
      <c r="O130" s="811"/>
      <c r="P130" s="811"/>
      <c r="Q130" s="811"/>
      <c r="R130" s="811"/>
      <c r="S130" s="811"/>
      <c r="T130" s="811"/>
      <c r="U130" s="811"/>
      <c r="V130" s="811"/>
      <c r="W130" s="812" t="s">
        <v>501</v>
      </c>
      <c r="X130" s="813"/>
      <c r="Y130" s="813"/>
      <c r="Z130" s="814"/>
      <c r="AA130" s="815">
        <v>385665</v>
      </c>
      <c r="AB130" s="816"/>
      <c r="AC130" s="816"/>
      <c r="AD130" s="816"/>
      <c r="AE130" s="817"/>
      <c r="AF130" s="818">
        <v>383964</v>
      </c>
      <c r="AG130" s="816"/>
      <c r="AH130" s="816"/>
      <c r="AI130" s="816"/>
      <c r="AJ130" s="817"/>
      <c r="AK130" s="818">
        <v>379066</v>
      </c>
      <c r="AL130" s="816"/>
      <c r="AM130" s="816"/>
      <c r="AN130" s="816"/>
      <c r="AO130" s="817"/>
      <c r="AP130" s="819"/>
      <c r="AQ130" s="820"/>
      <c r="AR130" s="820"/>
      <c r="AS130" s="820"/>
      <c r="AT130" s="821"/>
      <c r="AU130" s="233"/>
      <c r="AV130" s="233"/>
      <c r="AW130" s="233"/>
      <c r="AX130" s="787" t="s">
        <v>502</v>
      </c>
      <c r="AY130" s="788"/>
      <c r="AZ130" s="788"/>
      <c r="BA130" s="788"/>
      <c r="BB130" s="788"/>
      <c r="BC130" s="788"/>
      <c r="BD130" s="788"/>
      <c r="BE130" s="789"/>
      <c r="BF130" s="790">
        <v>0.1</v>
      </c>
      <c r="BG130" s="791"/>
      <c r="BH130" s="791"/>
      <c r="BI130" s="791"/>
      <c r="BJ130" s="791"/>
      <c r="BK130" s="791"/>
      <c r="BL130" s="792"/>
      <c r="BM130" s="790">
        <v>25</v>
      </c>
      <c r="BN130" s="791"/>
      <c r="BO130" s="791"/>
      <c r="BP130" s="791"/>
      <c r="BQ130" s="791"/>
      <c r="BR130" s="791"/>
      <c r="BS130" s="792"/>
      <c r="BT130" s="790">
        <v>35</v>
      </c>
      <c r="BU130" s="791"/>
      <c r="BV130" s="791"/>
      <c r="BW130" s="791"/>
      <c r="BX130" s="791"/>
      <c r="BY130" s="791"/>
      <c r="BZ130" s="793"/>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x14ac:dyDescent="0.2">
      <c r="A131" s="794"/>
      <c r="B131" s="795"/>
      <c r="C131" s="795"/>
      <c r="D131" s="795"/>
      <c r="E131" s="795"/>
      <c r="F131" s="795"/>
      <c r="G131" s="795"/>
      <c r="H131" s="795"/>
      <c r="I131" s="795"/>
      <c r="J131" s="795"/>
      <c r="K131" s="795"/>
      <c r="L131" s="795"/>
      <c r="M131" s="795"/>
      <c r="N131" s="795"/>
      <c r="O131" s="795"/>
      <c r="P131" s="795"/>
      <c r="Q131" s="795"/>
      <c r="R131" s="795"/>
      <c r="S131" s="795"/>
      <c r="T131" s="795"/>
      <c r="U131" s="795"/>
      <c r="V131" s="795"/>
      <c r="W131" s="796" t="s">
        <v>503</v>
      </c>
      <c r="X131" s="797"/>
      <c r="Y131" s="797"/>
      <c r="Z131" s="798"/>
      <c r="AA131" s="799">
        <v>2164495</v>
      </c>
      <c r="AB131" s="800"/>
      <c r="AC131" s="800"/>
      <c r="AD131" s="800"/>
      <c r="AE131" s="801"/>
      <c r="AF131" s="802">
        <v>2371579</v>
      </c>
      <c r="AG131" s="800"/>
      <c r="AH131" s="800"/>
      <c r="AI131" s="800"/>
      <c r="AJ131" s="801"/>
      <c r="AK131" s="802">
        <v>2323811</v>
      </c>
      <c r="AL131" s="800"/>
      <c r="AM131" s="800"/>
      <c r="AN131" s="800"/>
      <c r="AO131" s="801"/>
      <c r="AP131" s="803"/>
      <c r="AQ131" s="804"/>
      <c r="AR131" s="804"/>
      <c r="AS131" s="804"/>
      <c r="AT131" s="805"/>
      <c r="AU131" s="233"/>
      <c r="AV131" s="233"/>
      <c r="AW131" s="233"/>
      <c r="AX131" s="765" t="s">
        <v>504</v>
      </c>
      <c r="AY131" s="766"/>
      <c r="AZ131" s="766"/>
      <c r="BA131" s="766"/>
      <c r="BB131" s="766"/>
      <c r="BC131" s="766"/>
      <c r="BD131" s="766"/>
      <c r="BE131" s="767"/>
      <c r="BF131" s="768" t="s">
        <v>441</v>
      </c>
      <c r="BG131" s="769"/>
      <c r="BH131" s="769"/>
      <c r="BI131" s="769"/>
      <c r="BJ131" s="769"/>
      <c r="BK131" s="769"/>
      <c r="BL131" s="770"/>
      <c r="BM131" s="768">
        <v>350</v>
      </c>
      <c r="BN131" s="769"/>
      <c r="BO131" s="769"/>
      <c r="BP131" s="769"/>
      <c r="BQ131" s="769"/>
      <c r="BR131" s="769"/>
      <c r="BS131" s="770"/>
      <c r="BT131" s="771"/>
      <c r="BU131" s="772"/>
      <c r="BV131" s="772"/>
      <c r="BW131" s="772"/>
      <c r="BX131" s="772"/>
      <c r="BY131" s="772"/>
      <c r="BZ131" s="773"/>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x14ac:dyDescent="0.15">
      <c r="A132" s="774" t="s">
        <v>505</v>
      </c>
      <c r="B132" s="775"/>
      <c r="C132" s="775"/>
      <c r="D132" s="775"/>
      <c r="E132" s="775"/>
      <c r="F132" s="775"/>
      <c r="G132" s="775"/>
      <c r="H132" s="775"/>
      <c r="I132" s="775"/>
      <c r="J132" s="775"/>
      <c r="K132" s="775"/>
      <c r="L132" s="775"/>
      <c r="M132" s="775"/>
      <c r="N132" s="775"/>
      <c r="O132" s="775"/>
      <c r="P132" s="775"/>
      <c r="Q132" s="775"/>
      <c r="R132" s="775"/>
      <c r="S132" s="775"/>
      <c r="T132" s="775"/>
      <c r="U132" s="775"/>
      <c r="V132" s="778" t="s">
        <v>506</v>
      </c>
      <c r="W132" s="778"/>
      <c r="X132" s="778"/>
      <c r="Y132" s="778"/>
      <c r="Z132" s="779"/>
      <c r="AA132" s="780">
        <v>1.7509858E-2</v>
      </c>
      <c r="AB132" s="781"/>
      <c r="AC132" s="781"/>
      <c r="AD132" s="781"/>
      <c r="AE132" s="782"/>
      <c r="AF132" s="783">
        <v>1.096316E-2</v>
      </c>
      <c r="AG132" s="781"/>
      <c r="AH132" s="781"/>
      <c r="AI132" s="781"/>
      <c r="AJ132" s="782"/>
      <c r="AK132" s="783">
        <v>0.30333792199999998</v>
      </c>
      <c r="AL132" s="781"/>
      <c r="AM132" s="781"/>
      <c r="AN132" s="781"/>
      <c r="AO132" s="782"/>
      <c r="AP132" s="784"/>
      <c r="AQ132" s="785"/>
      <c r="AR132" s="785"/>
      <c r="AS132" s="785"/>
      <c r="AT132" s="786"/>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x14ac:dyDescent="0.2">
      <c r="A133" s="776"/>
      <c r="B133" s="777"/>
      <c r="C133" s="777"/>
      <c r="D133" s="777"/>
      <c r="E133" s="777"/>
      <c r="F133" s="777"/>
      <c r="G133" s="777"/>
      <c r="H133" s="777"/>
      <c r="I133" s="777"/>
      <c r="J133" s="777"/>
      <c r="K133" s="777"/>
      <c r="L133" s="777"/>
      <c r="M133" s="777"/>
      <c r="N133" s="777"/>
      <c r="O133" s="777"/>
      <c r="P133" s="777"/>
      <c r="Q133" s="777"/>
      <c r="R133" s="777"/>
      <c r="S133" s="777"/>
      <c r="T133" s="777"/>
      <c r="U133" s="777"/>
      <c r="V133" s="757" t="s">
        <v>507</v>
      </c>
      <c r="W133" s="757"/>
      <c r="X133" s="757"/>
      <c r="Y133" s="757"/>
      <c r="Z133" s="758"/>
      <c r="AA133" s="759">
        <v>-0.6</v>
      </c>
      <c r="AB133" s="760"/>
      <c r="AC133" s="760"/>
      <c r="AD133" s="760"/>
      <c r="AE133" s="761"/>
      <c r="AF133" s="759">
        <v>-0.1</v>
      </c>
      <c r="AG133" s="760"/>
      <c r="AH133" s="760"/>
      <c r="AI133" s="760"/>
      <c r="AJ133" s="761"/>
      <c r="AK133" s="759">
        <v>0.1</v>
      </c>
      <c r="AL133" s="760"/>
      <c r="AM133" s="760"/>
      <c r="AN133" s="760"/>
      <c r="AO133" s="761"/>
      <c r="AP133" s="762"/>
      <c r="AQ133" s="763"/>
      <c r="AR133" s="763"/>
      <c r="AS133" s="763"/>
      <c r="AT133" s="764"/>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x14ac:dyDescent="0.15">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25" hidden="1" x14ac:dyDescent="0.15">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XpRXEsoAatHZja6GIKHEmhCZheX2C4RmrZC/R6Wd8oJAXmAdNVwu0bMwq7EF+6XWSde42+VRNeYkKlK2aR/C1A==" saltValue="fXb1geA7yCWiNJuBojZDUA=="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70" zoomScaleNormal="85" zoomScaleSheetLayoutView="70" workbookViewId="0"/>
  </sheetViews>
  <sheetFormatPr defaultColWidth="0" defaultRowHeight="13.5" customHeight="1" zeroHeight="1" x14ac:dyDescent="0.15"/>
  <cols>
    <col min="1" max="120" width="2.75" style="260" customWidth="1"/>
    <col min="121" max="121" width="0" style="259" hidden="1" customWidth="1"/>
    <col min="122" max="16384" width="9" style="259" hidden="1"/>
  </cols>
  <sheetData>
    <row r="1" spans="1:120"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9"/>
    </row>
    <row r="17" spans="119:120" x14ac:dyDescent="0.15">
      <c r="DP17" s="259"/>
    </row>
    <row r="18" spans="119:120" x14ac:dyDescent="0.15"/>
    <row r="19" spans="119:120" x14ac:dyDescent="0.15"/>
    <row r="20" spans="119:120" x14ac:dyDescent="0.15">
      <c r="DO20" s="259"/>
      <c r="DP20" s="259"/>
    </row>
    <row r="21" spans="119:120" x14ac:dyDescent="0.15">
      <c r="DP21" s="259"/>
    </row>
    <row r="22" spans="119:120" x14ac:dyDescent="0.15"/>
    <row r="23" spans="119:120" x14ac:dyDescent="0.15">
      <c r="DO23" s="259"/>
      <c r="DP23" s="259"/>
    </row>
    <row r="24" spans="119:120" x14ac:dyDescent="0.15">
      <c r="DP24" s="259"/>
    </row>
    <row r="25" spans="119:120" x14ac:dyDescent="0.15">
      <c r="DP25" s="259"/>
    </row>
    <row r="26" spans="119:120" x14ac:dyDescent="0.15">
      <c r="DO26" s="259"/>
      <c r="DP26" s="259"/>
    </row>
    <row r="27" spans="119:120" x14ac:dyDescent="0.15"/>
    <row r="28" spans="119:120" x14ac:dyDescent="0.15">
      <c r="DO28" s="259"/>
      <c r="DP28" s="259"/>
    </row>
    <row r="29" spans="119:120" x14ac:dyDescent="0.15">
      <c r="DP29" s="259"/>
    </row>
    <row r="30" spans="119:120" x14ac:dyDescent="0.15"/>
    <row r="31" spans="119:120" x14ac:dyDescent="0.15">
      <c r="DO31" s="259"/>
      <c r="DP31" s="259"/>
    </row>
    <row r="32" spans="119:120" x14ac:dyDescent="0.15"/>
    <row r="33" spans="98:120" x14ac:dyDescent="0.15">
      <c r="DO33" s="259"/>
      <c r="DP33" s="259"/>
    </row>
    <row r="34" spans="98:120" x14ac:dyDescent="0.15">
      <c r="DM34" s="259"/>
    </row>
    <row r="35" spans="98:120" x14ac:dyDescent="0.15">
      <c r="CT35" s="259"/>
      <c r="CU35" s="259"/>
      <c r="CV35" s="259"/>
      <c r="CY35" s="259"/>
      <c r="CZ35" s="259"/>
      <c r="DA35" s="259"/>
      <c r="DD35" s="259"/>
      <c r="DE35" s="259"/>
      <c r="DF35" s="259"/>
      <c r="DI35" s="259"/>
      <c r="DJ35" s="259"/>
      <c r="DK35" s="259"/>
      <c r="DM35" s="259"/>
      <c r="DN35" s="259"/>
      <c r="DO35" s="259"/>
      <c r="DP35" s="259"/>
    </row>
    <row r="36" spans="98:120" x14ac:dyDescent="0.15"/>
    <row r="37" spans="98:120" x14ac:dyDescent="0.15">
      <c r="CW37" s="259"/>
      <c r="DB37" s="259"/>
      <c r="DG37" s="259"/>
      <c r="DL37" s="259"/>
      <c r="DP37" s="259"/>
    </row>
    <row r="38" spans="98:120" x14ac:dyDescent="0.15">
      <c r="CT38" s="259"/>
      <c r="CU38" s="259"/>
      <c r="CV38" s="259"/>
      <c r="CW38" s="259"/>
      <c r="CY38" s="259"/>
      <c r="CZ38" s="259"/>
      <c r="DA38" s="259"/>
      <c r="DB38" s="259"/>
      <c r="DD38" s="259"/>
      <c r="DE38" s="259"/>
      <c r="DF38" s="259"/>
      <c r="DG38" s="259"/>
      <c r="DI38" s="259"/>
      <c r="DJ38" s="259"/>
      <c r="DK38" s="259"/>
      <c r="DL38" s="259"/>
      <c r="DN38" s="259"/>
      <c r="DO38" s="259"/>
      <c r="DP38" s="259"/>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9"/>
      <c r="DO49" s="259"/>
      <c r="DP49" s="259"/>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9"/>
      <c r="CS63" s="259"/>
      <c r="CX63" s="259"/>
      <c r="DC63" s="259"/>
      <c r="DH63" s="259"/>
    </row>
    <row r="64" spans="22:120" x14ac:dyDescent="0.15">
      <c r="V64" s="259"/>
    </row>
    <row r="65" spans="15:120" x14ac:dyDescent="0.15">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x14ac:dyDescent="0.15">
      <c r="Q66" s="259"/>
      <c r="S66" s="259"/>
      <c r="U66" s="259"/>
      <c r="DM66" s="259"/>
    </row>
    <row r="67" spans="15:120" x14ac:dyDescent="0.15">
      <c r="O67" s="259"/>
      <c r="P67" s="259"/>
      <c r="R67" s="259"/>
      <c r="T67" s="259"/>
      <c r="Y67" s="259"/>
      <c r="CT67" s="259"/>
      <c r="CV67" s="259"/>
      <c r="CW67" s="259"/>
      <c r="CY67" s="259"/>
      <c r="DA67" s="259"/>
      <c r="DB67" s="259"/>
      <c r="DD67" s="259"/>
      <c r="DF67" s="259"/>
      <c r="DG67" s="259"/>
      <c r="DI67" s="259"/>
      <c r="DK67" s="259"/>
      <c r="DL67" s="259"/>
      <c r="DN67" s="259"/>
      <c r="DO67" s="259"/>
      <c r="DP67" s="259"/>
    </row>
    <row r="68" spans="15:120" x14ac:dyDescent="0.15"/>
    <row r="69" spans="15:120" x14ac:dyDescent="0.15"/>
    <row r="70" spans="15:120" x14ac:dyDescent="0.15"/>
    <row r="71" spans="15:120" x14ac:dyDescent="0.15"/>
    <row r="72" spans="15:120" x14ac:dyDescent="0.15">
      <c r="DP72" s="259"/>
    </row>
    <row r="73" spans="15:120" x14ac:dyDescent="0.15">
      <c r="DP73" s="259"/>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9"/>
      <c r="CX96" s="259"/>
      <c r="DC96" s="259"/>
      <c r="DH96" s="259"/>
    </row>
    <row r="97" spans="24:120" x14ac:dyDescent="0.15">
      <c r="CS97" s="259"/>
      <c r="CX97" s="259"/>
      <c r="DC97" s="259"/>
      <c r="DH97" s="259"/>
      <c r="DP97" s="260" t="s">
        <v>508</v>
      </c>
    </row>
    <row r="98" spans="24:120" hidden="1" x14ac:dyDescent="0.15">
      <c r="CS98" s="259"/>
      <c r="CX98" s="259"/>
      <c r="DC98" s="259"/>
      <c r="DH98" s="259"/>
    </row>
    <row r="99" spans="24:120" hidden="1" x14ac:dyDescent="0.15">
      <c r="CS99" s="259"/>
      <c r="CX99" s="259"/>
      <c r="DC99" s="259"/>
      <c r="DH99" s="259"/>
    </row>
    <row r="101" spans="24:120" ht="12" hidden="1" customHeight="1" x14ac:dyDescent="0.15">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x14ac:dyDescent="0.15">
      <c r="CU102" s="259"/>
      <c r="CZ102" s="259"/>
      <c r="DE102" s="259"/>
      <c r="DJ102" s="259"/>
      <c r="DM102" s="259"/>
    </row>
    <row r="103" spans="24:120" hidden="1" x14ac:dyDescent="0.15">
      <c r="CT103" s="259"/>
      <c r="CV103" s="259"/>
      <c r="CW103" s="259"/>
      <c r="CY103" s="259"/>
      <c r="DA103" s="259"/>
      <c r="DB103" s="259"/>
      <c r="DD103" s="259"/>
      <c r="DF103" s="259"/>
      <c r="DG103" s="259"/>
      <c r="DI103" s="259"/>
      <c r="DK103" s="259"/>
      <c r="DL103" s="259"/>
      <c r="DM103" s="259"/>
      <c r="DN103" s="259"/>
      <c r="DO103" s="259"/>
      <c r="DP103" s="259"/>
    </row>
    <row r="104" spans="24:120" hidden="1" x14ac:dyDescent="0.15">
      <c r="CV104" s="259"/>
      <c r="CW104" s="259"/>
      <c r="DA104" s="259"/>
      <c r="DB104" s="259"/>
      <c r="DF104" s="259"/>
      <c r="DG104" s="259"/>
      <c r="DK104" s="259"/>
      <c r="DL104" s="259"/>
      <c r="DN104" s="259"/>
      <c r="DO104" s="259"/>
      <c r="DP104" s="259"/>
    </row>
    <row r="105" spans="24:120" ht="12.75" hidden="1" customHeight="1" x14ac:dyDescent="0.15"/>
  </sheetData>
  <sheetProtection algorithmName="SHA-512" hashValue="AL6tcYyO50cdbuIEtPdHpDhArxnIXc7U8UMY0N/MzlYEyXsZehaV/fnn426SOeIVBNtjLxbAbg7tQfd/sVbC6w==" saltValue="RbFkYpwZKWLG+rNcbDGhDg=="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70" zoomScaleNormal="70" zoomScaleSheetLayoutView="55" workbookViewId="0"/>
  </sheetViews>
  <sheetFormatPr defaultColWidth="0" defaultRowHeight="13.5" customHeight="1" zeroHeight="1" x14ac:dyDescent="0.15"/>
  <cols>
    <col min="1" max="116" width="2.625" style="260" customWidth="1"/>
    <col min="117" max="16384" width="9" style="259" hidden="1"/>
  </cols>
  <sheetData>
    <row r="1" spans="2:116"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x14ac:dyDescent="0.15"/>
    <row r="3" spans="2:116" x14ac:dyDescent="0.15"/>
    <row r="4" spans="2:116" x14ac:dyDescent="0.15">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x14ac:dyDescent="0.15">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x14ac:dyDescent="0.15"/>
    <row r="20" spans="9:116" x14ac:dyDescent="0.15"/>
    <row r="21" spans="9:116" x14ac:dyDescent="0.15">
      <c r="DL21" s="259"/>
    </row>
    <row r="22" spans="9:116" x14ac:dyDescent="0.15">
      <c r="DI22" s="259"/>
      <c r="DJ22" s="259"/>
      <c r="DK22" s="259"/>
      <c r="DL22" s="259"/>
    </row>
    <row r="23" spans="9:116" x14ac:dyDescent="0.15">
      <c r="CY23" s="259"/>
      <c r="CZ23" s="259"/>
      <c r="DA23" s="259"/>
      <c r="DB23" s="259"/>
      <c r="DC23" s="259"/>
      <c r="DD23" s="259"/>
      <c r="DE23" s="259"/>
      <c r="DF23" s="259"/>
      <c r="DG23" s="259"/>
      <c r="DH23" s="259"/>
      <c r="DI23" s="259"/>
      <c r="DJ23" s="259"/>
      <c r="DK23" s="259"/>
      <c r="DL23" s="259"/>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9"/>
      <c r="DA35" s="259"/>
      <c r="DB35" s="259"/>
      <c r="DC35" s="259"/>
      <c r="DD35" s="259"/>
      <c r="DE35" s="259"/>
      <c r="DF35" s="259"/>
      <c r="DG35" s="259"/>
      <c r="DH35" s="259"/>
      <c r="DI35" s="259"/>
      <c r="DJ35" s="259"/>
      <c r="DK35" s="259"/>
      <c r="DL35" s="259"/>
    </row>
    <row r="36" spans="15:116" x14ac:dyDescent="0.15"/>
    <row r="37" spans="15:116" x14ac:dyDescent="0.15">
      <c r="DL37" s="259"/>
    </row>
    <row r="38" spans="15:116" x14ac:dyDescent="0.15">
      <c r="DI38" s="259"/>
      <c r="DJ38" s="259"/>
      <c r="DK38" s="259"/>
      <c r="DL38" s="259"/>
    </row>
    <row r="39" spans="15:116" x14ac:dyDescent="0.15"/>
    <row r="40" spans="15:116" x14ac:dyDescent="0.15"/>
    <row r="41" spans="15:116" x14ac:dyDescent="0.15"/>
    <row r="42" spans="15:116" x14ac:dyDescent="0.15"/>
    <row r="43" spans="15:116" x14ac:dyDescent="0.15">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x14ac:dyDescent="0.15">
      <c r="DL44" s="259"/>
    </row>
    <row r="45" spans="15:116" x14ac:dyDescent="0.15"/>
    <row r="46" spans="15:116" x14ac:dyDescent="0.15">
      <c r="DA46" s="259"/>
      <c r="DB46" s="259"/>
      <c r="DC46" s="259"/>
      <c r="DD46" s="259"/>
      <c r="DE46" s="259"/>
      <c r="DF46" s="259"/>
      <c r="DG46" s="259"/>
      <c r="DH46" s="259"/>
      <c r="DI46" s="259"/>
      <c r="DJ46" s="259"/>
      <c r="DK46" s="259"/>
      <c r="DL46" s="259"/>
    </row>
    <row r="47" spans="15:116" x14ac:dyDescent="0.15"/>
    <row r="48" spans="15:116" x14ac:dyDescent="0.15"/>
    <row r="49" spans="104:116" x14ac:dyDescent="0.15"/>
    <row r="50" spans="104:116" x14ac:dyDescent="0.15">
      <c r="CZ50" s="259"/>
      <c r="DA50" s="259"/>
      <c r="DB50" s="259"/>
      <c r="DC50" s="259"/>
      <c r="DD50" s="259"/>
      <c r="DE50" s="259"/>
      <c r="DF50" s="259"/>
      <c r="DG50" s="259"/>
      <c r="DH50" s="259"/>
      <c r="DI50" s="259"/>
      <c r="DJ50" s="259"/>
      <c r="DK50" s="259"/>
      <c r="DL50" s="259"/>
    </row>
    <row r="51" spans="104:116" x14ac:dyDescent="0.15"/>
    <row r="52" spans="104:116" x14ac:dyDescent="0.15"/>
    <row r="53" spans="104:116" x14ac:dyDescent="0.15">
      <c r="DL53" s="259"/>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9"/>
      <c r="DD67" s="259"/>
      <c r="DE67" s="259"/>
      <c r="DF67" s="259"/>
      <c r="DG67" s="259"/>
      <c r="DH67" s="259"/>
      <c r="DI67" s="259"/>
      <c r="DJ67" s="259"/>
      <c r="DK67" s="259"/>
      <c r="DL67" s="259"/>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JY8QmLQduEz0g++W/zQSgED//SAFh/7y2YPiXiSSC0vDivD1JhxToRyB8d/0hEfuJuOP6KWE3Kz6idauh6Z0ow==" saltValue="mwSFcIgHu6SiFGYYZYIgGA==" spinCount="100000" sheet="1" objects="1" scenarios="1"/>
  <dataConsolidate/>
  <phoneticPr fontId="2"/>
  <printOptions horizontalCentered="1" verticalCentered="1"/>
  <pageMargins left="0" right="0" top="0" bottom="0" header="0" footer="0"/>
  <pageSetup paperSize="9" scale="46"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zoomScale="85" zoomScaleSheetLayoutView="85" workbookViewId="0"/>
  </sheetViews>
  <sheetFormatPr defaultColWidth="0" defaultRowHeight="13.5" customHeight="1" zeroHeight="1" x14ac:dyDescent="0.15"/>
  <cols>
    <col min="1" max="36" width="2.5" style="261" customWidth="1"/>
    <col min="37" max="44" width="17" style="261" customWidth="1"/>
    <col min="45" max="45" width="6.125" style="268" customWidth="1"/>
    <col min="46" max="46" width="3" style="266" customWidth="1"/>
    <col min="47" max="47" width="19.125" style="261" hidden="1" customWidth="1"/>
    <col min="48" max="52" width="12.625" style="261" hidden="1" customWidth="1"/>
    <col min="53" max="16384" width="8.625" style="261" hidden="1"/>
  </cols>
  <sheetData>
    <row r="1" spans="1:46" x14ac:dyDescent="0.15">
      <c r="AS1" s="262"/>
      <c r="AT1" s="262"/>
    </row>
    <row r="2" spans="1:46" x14ac:dyDescent="0.15">
      <c r="AS2" s="262"/>
      <c r="AT2" s="262"/>
    </row>
    <row r="3" spans="1:46" x14ac:dyDescent="0.15">
      <c r="AS3" s="262"/>
      <c r="AT3" s="262"/>
    </row>
    <row r="4" spans="1:46" x14ac:dyDescent="0.15">
      <c r="AS4" s="262"/>
      <c r="AT4" s="262"/>
    </row>
    <row r="5" spans="1:46" ht="17.25" x14ac:dyDescent="0.15">
      <c r="A5" s="263" t="s">
        <v>509</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x14ac:dyDescent="0.15">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510</v>
      </c>
      <c r="AL6" s="267"/>
      <c r="AM6" s="267"/>
      <c r="AN6" s="267"/>
      <c r="AO6" s="262"/>
      <c r="AP6" s="262"/>
      <c r="AQ6" s="262"/>
      <c r="AR6" s="262"/>
    </row>
    <row r="7" spans="1:46" ht="13.5" customHeight="1" x14ac:dyDescent="0.15">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54" t="s">
        <v>511</v>
      </c>
      <c r="AP7" s="272"/>
      <c r="AQ7" s="273" t="s">
        <v>512</v>
      </c>
      <c r="AR7" s="274"/>
    </row>
    <row r="8" spans="1:46" x14ac:dyDescent="0.15">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55"/>
      <c r="AP8" s="278" t="s">
        <v>513</v>
      </c>
      <c r="AQ8" s="279" t="s">
        <v>514</v>
      </c>
      <c r="AR8" s="280" t="s">
        <v>515</v>
      </c>
    </row>
    <row r="9" spans="1:46" x14ac:dyDescent="0.15">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66" t="s">
        <v>516</v>
      </c>
      <c r="AL9" s="1167"/>
      <c r="AM9" s="1167"/>
      <c r="AN9" s="1168"/>
      <c r="AO9" s="281">
        <v>886609</v>
      </c>
      <c r="AP9" s="281">
        <v>305727</v>
      </c>
      <c r="AQ9" s="282">
        <v>239803</v>
      </c>
      <c r="AR9" s="283">
        <v>27.5</v>
      </c>
    </row>
    <row r="10" spans="1:46" ht="13.5" customHeight="1" x14ac:dyDescent="0.15">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66" t="s">
        <v>517</v>
      </c>
      <c r="AL10" s="1167"/>
      <c r="AM10" s="1167"/>
      <c r="AN10" s="1168"/>
      <c r="AO10" s="284">
        <v>115383</v>
      </c>
      <c r="AP10" s="284">
        <v>39787</v>
      </c>
      <c r="AQ10" s="285">
        <v>35073</v>
      </c>
      <c r="AR10" s="286">
        <v>13.4</v>
      </c>
    </row>
    <row r="11" spans="1:46" ht="13.5" customHeight="1" x14ac:dyDescent="0.15">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66" t="s">
        <v>518</v>
      </c>
      <c r="AL11" s="1167"/>
      <c r="AM11" s="1167"/>
      <c r="AN11" s="1168"/>
      <c r="AO11" s="284" t="s">
        <v>519</v>
      </c>
      <c r="AP11" s="284" t="s">
        <v>519</v>
      </c>
      <c r="AQ11" s="285">
        <v>3640</v>
      </c>
      <c r="AR11" s="286" t="s">
        <v>519</v>
      </c>
    </row>
    <row r="12" spans="1:46" ht="13.5" customHeight="1" x14ac:dyDescent="0.15">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66" t="s">
        <v>520</v>
      </c>
      <c r="AL12" s="1167"/>
      <c r="AM12" s="1167"/>
      <c r="AN12" s="1168"/>
      <c r="AO12" s="284" t="s">
        <v>519</v>
      </c>
      <c r="AP12" s="284" t="s">
        <v>519</v>
      </c>
      <c r="AQ12" s="285" t="s">
        <v>519</v>
      </c>
      <c r="AR12" s="286" t="s">
        <v>519</v>
      </c>
    </row>
    <row r="13" spans="1:46" ht="13.5" customHeight="1" x14ac:dyDescent="0.15">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66" t="s">
        <v>521</v>
      </c>
      <c r="AL13" s="1167"/>
      <c r="AM13" s="1167"/>
      <c r="AN13" s="1168"/>
      <c r="AO13" s="284">
        <v>22337</v>
      </c>
      <c r="AP13" s="284">
        <v>7702</v>
      </c>
      <c r="AQ13" s="285">
        <v>11407</v>
      </c>
      <c r="AR13" s="286">
        <v>-32.5</v>
      </c>
    </row>
    <row r="14" spans="1:46" ht="13.5" customHeight="1" x14ac:dyDescent="0.15">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66" t="s">
        <v>522</v>
      </c>
      <c r="AL14" s="1167"/>
      <c r="AM14" s="1167"/>
      <c r="AN14" s="1168"/>
      <c r="AO14" s="284">
        <v>30668</v>
      </c>
      <c r="AP14" s="284">
        <v>10575</v>
      </c>
      <c r="AQ14" s="285">
        <v>4585</v>
      </c>
      <c r="AR14" s="286">
        <v>130.6</v>
      </c>
    </row>
    <row r="15" spans="1:46" ht="13.5" customHeight="1" x14ac:dyDescent="0.15">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69" t="s">
        <v>523</v>
      </c>
      <c r="AL15" s="1170"/>
      <c r="AM15" s="1170"/>
      <c r="AN15" s="1171"/>
      <c r="AO15" s="284">
        <v>-61021</v>
      </c>
      <c r="AP15" s="284">
        <v>-21042</v>
      </c>
      <c r="AQ15" s="285">
        <v>-18839</v>
      </c>
      <c r="AR15" s="286">
        <v>11.7</v>
      </c>
    </row>
    <row r="16" spans="1:46" x14ac:dyDescent="0.15">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69" t="s">
        <v>186</v>
      </c>
      <c r="AL16" s="1170"/>
      <c r="AM16" s="1170"/>
      <c r="AN16" s="1171"/>
      <c r="AO16" s="284">
        <v>993976</v>
      </c>
      <c r="AP16" s="284">
        <v>342750</v>
      </c>
      <c r="AQ16" s="285">
        <v>275669</v>
      </c>
      <c r="AR16" s="286">
        <v>24.3</v>
      </c>
    </row>
    <row r="17" spans="1:46" x14ac:dyDescent="0.15">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x14ac:dyDescent="0.15">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x14ac:dyDescent="0.15">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524</v>
      </c>
      <c r="AL19" s="262"/>
      <c r="AM19" s="262"/>
      <c r="AN19" s="262"/>
      <c r="AO19" s="262"/>
      <c r="AP19" s="262"/>
      <c r="AQ19" s="262"/>
      <c r="AR19" s="262"/>
    </row>
    <row r="20" spans="1:46" x14ac:dyDescent="0.15">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525</v>
      </c>
      <c r="AP20" s="293" t="s">
        <v>526</v>
      </c>
      <c r="AQ20" s="294" t="s">
        <v>527</v>
      </c>
      <c r="AR20" s="295"/>
    </row>
    <row r="21" spans="1:46" s="301" customFormat="1" x14ac:dyDescent="0.15">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72" t="s">
        <v>528</v>
      </c>
      <c r="AL21" s="1173"/>
      <c r="AM21" s="1173"/>
      <c r="AN21" s="1174"/>
      <c r="AO21" s="297">
        <v>29.31</v>
      </c>
      <c r="AP21" s="298">
        <v>23.86</v>
      </c>
      <c r="AQ21" s="299">
        <v>5.45</v>
      </c>
      <c r="AR21" s="267"/>
      <c r="AS21" s="300"/>
      <c r="AT21" s="296"/>
    </row>
    <row r="22" spans="1:46" s="301" customFormat="1" x14ac:dyDescent="0.15">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72" t="s">
        <v>529</v>
      </c>
      <c r="AL22" s="1173"/>
      <c r="AM22" s="1173"/>
      <c r="AN22" s="1174"/>
      <c r="AO22" s="302">
        <v>96.9</v>
      </c>
      <c r="AP22" s="303">
        <v>95.5</v>
      </c>
      <c r="AQ22" s="304">
        <v>1.4</v>
      </c>
      <c r="AR22" s="288"/>
      <c r="AS22" s="300"/>
      <c r="AT22" s="296"/>
    </row>
    <row r="23" spans="1:46" s="301" customFormat="1" x14ac:dyDescent="0.15">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x14ac:dyDescent="0.15">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x14ac:dyDescent="0.15">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x14ac:dyDescent="0.15">
      <c r="A26" s="1165" t="s">
        <v>530</v>
      </c>
      <c r="B26" s="1165"/>
      <c r="C26" s="1165"/>
      <c r="D26" s="1165"/>
      <c r="E26" s="1165"/>
      <c r="F26" s="1165"/>
      <c r="G26" s="1165"/>
      <c r="H26" s="1165"/>
      <c r="I26" s="1165"/>
      <c r="J26" s="1165"/>
      <c r="K26" s="1165"/>
      <c r="L26" s="1165"/>
      <c r="M26" s="1165"/>
      <c r="N26" s="1165"/>
      <c r="O26" s="1165"/>
      <c r="P26" s="1165"/>
      <c r="Q26" s="1165"/>
      <c r="R26" s="1165"/>
      <c r="S26" s="1165"/>
      <c r="T26" s="1165"/>
      <c r="U26" s="1165"/>
      <c r="V26" s="1165"/>
      <c r="W26" s="1165"/>
      <c r="X26" s="1165"/>
      <c r="Y26" s="1165"/>
      <c r="Z26" s="1165"/>
      <c r="AA26" s="1165"/>
      <c r="AB26" s="1165"/>
      <c r="AC26" s="1165"/>
      <c r="AD26" s="1165"/>
      <c r="AE26" s="1165"/>
      <c r="AF26" s="1165"/>
      <c r="AG26" s="1165"/>
      <c r="AH26" s="1165"/>
      <c r="AI26" s="1165"/>
      <c r="AJ26" s="1165"/>
      <c r="AK26" s="1165"/>
      <c r="AL26" s="1165"/>
      <c r="AM26" s="1165"/>
      <c r="AN26" s="1165"/>
      <c r="AO26" s="1165"/>
      <c r="AP26" s="1165"/>
      <c r="AQ26" s="1165"/>
      <c r="AR26" s="1165"/>
      <c r="AS26" s="1165"/>
      <c r="AT26" s="267"/>
    </row>
    <row r="27" spans="1:46" x14ac:dyDescent="0.15">
      <c r="A27" s="309"/>
      <c r="AO27" s="262"/>
      <c r="AP27" s="262"/>
      <c r="AQ27" s="262"/>
      <c r="AR27" s="262"/>
      <c r="AS27" s="262"/>
      <c r="AT27" s="262"/>
    </row>
    <row r="28" spans="1:46" ht="17.25" x14ac:dyDescent="0.15">
      <c r="A28" s="263" t="s">
        <v>531</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x14ac:dyDescent="0.15">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532</v>
      </c>
      <c r="AL29" s="267"/>
      <c r="AM29" s="267"/>
      <c r="AN29" s="267"/>
      <c r="AO29" s="262"/>
      <c r="AP29" s="262"/>
      <c r="AQ29" s="262"/>
      <c r="AR29" s="262"/>
      <c r="AS29" s="311"/>
    </row>
    <row r="30" spans="1:46" ht="13.5" customHeight="1" x14ac:dyDescent="0.15">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54" t="s">
        <v>511</v>
      </c>
      <c r="AP30" s="272"/>
      <c r="AQ30" s="273" t="s">
        <v>512</v>
      </c>
      <c r="AR30" s="274"/>
    </row>
    <row r="31" spans="1:46" x14ac:dyDescent="0.15">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55"/>
      <c r="AP31" s="278" t="s">
        <v>513</v>
      </c>
      <c r="AQ31" s="279" t="s">
        <v>514</v>
      </c>
      <c r="AR31" s="280" t="s">
        <v>515</v>
      </c>
    </row>
    <row r="32" spans="1:46" ht="27" customHeight="1" x14ac:dyDescent="0.15">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56" t="s">
        <v>533</v>
      </c>
      <c r="AL32" s="1157"/>
      <c r="AM32" s="1157"/>
      <c r="AN32" s="1158"/>
      <c r="AO32" s="312">
        <v>343312</v>
      </c>
      <c r="AP32" s="312">
        <v>118383</v>
      </c>
      <c r="AQ32" s="313">
        <v>162926</v>
      </c>
      <c r="AR32" s="314">
        <v>-27.3</v>
      </c>
    </row>
    <row r="33" spans="1:46" ht="13.5" customHeight="1" x14ac:dyDescent="0.15">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56" t="s">
        <v>534</v>
      </c>
      <c r="AL33" s="1157"/>
      <c r="AM33" s="1157"/>
      <c r="AN33" s="1158"/>
      <c r="AO33" s="312" t="s">
        <v>519</v>
      </c>
      <c r="AP33" s="312" t="s">
        <v>519</v>
      </c>
      <c r="AQ33" s="313" t="s">
        <v>519</v>
      </c>
      <c r="AR33" s="314" t="s">
        <v>519</v>
      </c>
    </row>
    <row r="34" spans="1:46" ht="27" customHeight="1" x14ac:dyDescent="0.15">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56" t="s">
        <v>535</v>
      </c>
      <c r="AL34" s="1157"/>
      <c r="AM34" s="1157"/>
      <c r="AN34" s="1158"/>
      <c r="AO34" s="312" t="s">
        <v>519</v>
      </c>
      <c r="AP34" s="312" t="s">
        <v>519</v>
      </c>
      <c r="AQ34" s="313">
        <v>4</v>
      </c>
      <c r="AR34" s="314" t="s">
        <v>519</v>
      </c>
    </row>
    <row r="35" spans="1:46" ht="27" customHeight="1" x14ac:dyDescent="0.15">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56" t="s">
        <v>536</v>
      </c>
      <c r="AL35" s="1157"/>
      <c r="AM35" s="1157"/>
      <c r="AN35" s="1158"/>
      <c r="AO35" s="312">
        <v>66355</v>
      </c>
      <c r="AP35" s="312">
        <v>22881</v>
      </c>
      <c r="AQ35" s="313">
        <v>33512</v>
      </c>
      <c r="AR35" s="314">
        <v>-31.7</v>
      </c>
    </row>
    <row r="36" spans="1:46" ht="27" customHeight="1" x14ac:dyDescent="0.15">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56" t="s">
        <v>537</v>
      </c>
      <c r="AL36" s="1157"/>
      <c r="AM36" s="1157"/>
      <c r="AN36" s="1158"/>
      <c r="AO36" s="312">
        <v>3679</v>
      </c>
      <c r="AP36" s="312">
        <v>1269</v>
      </c>
      <c r="AQ36" s="313">
        <v>2866</v>
      </c>
      <c r="AR36" s="314">
        <v>-55.7</v>
      </c>
    </row>
    <row r="37" spans="1:46" ht="13.5" customHeight="1" x14ac:dyDescent="0.15">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56" t="s">
        <v>538</v>
      </c>
      <c r="AL37" s="1157"/>
      <c r="AM37" s="1157"/>
      <c r="AN37" s="1158"/>
      <c r="AO37" s="312">
        <v>7704</v>
      </c>
      <c r="AP37" s="312">
        <v>2657</v>
      </c>
      <c r="AQ37" s="313">
        <v>1429</v>
      </c>
      <c r="AR37" s="314">
        <v>85.9</v>
      </c>
    </row>
    <row r="38" spans="1:46" ht="27" customHeight="1" x14ac:dyDescent="0.15">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59" t="s">
        <v>539</v>
      </c>
      <c r="AL38" s="1160"/>
      <c r="AM38" s="1160"/>
      <c r="AN38" s="1161"/>
      <c r="AO38" s="315" t="s">
        <v>519</v>
      </c>
      <c r="AP38" s="315" t="s">
        <v>519</v>
      </c>
      <c r="AQ38" s="316">
        <v>30</v>
      </c>
      <c r="AR38" s="304" t="s">
        <v>519</v>
      </c>
      <c r="AS38" s="311"/>
    </row>
    <row r="39" spans="1:46" x14ac:dyDescent="0.15">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59" t="s">
        <v>540</v>
      </c>
      <c r="AL39" s="1160"/>
      <c r="AM39" s="1160"/>
      <c r="AN39" s="1161"/>
      <c r="AO39" s="312">
        <v>-34935</v>
      </c>
      <c r="AP39" s="312">
        <v>-12047</v>
      </c>
      <c r="AQ39" s="313">
        <v>-7390</v>
      </c>
      <c r="AR39" s="314">
        <v>63</v>
      </c>
      <c r="AS39" s="311"/>
    </row>
    <row r="40" spans="1:46" ht="27" customHeight="1" x14ac:dyDescent="0.15">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56" t="s">
        <v>541</v>
      </c>
      <c r="AL40" s="1157"/>
      <c r="AM40" s="1157"/>
      <c r="AN40" s="1158"/>
      <c r="AO40" s="312">
        <v>-379066</v>
      </c>
      <c r="AP40" s="312">
        <v>-130712</v>
      </c>
      <c r="AQ40" s="313">
        <v>-136323</v>
      </c>
      <c r="AR40" s="314">
        <v>-4.0999999999999996</v>
      </c>
      <c r="AS40" s="311"/>
    </row>
    <row r="41" spans="1:46" x14ac:dyDescent="0.15">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62" t="s">
        <v>300</v>
      </c>
      <c r="AL41" s="1163"/>
      <c r="AM41" s="1163"/>
      <c r="AN41" s="1164"/>
      <c r="AO41" s="312">
        <v>7049</v>
      </c>
      <c r="AP41" s="312">
        <v>2431</v>
      </c>
      <c r="AQ41" s="313">
        <v>57054</v>
      </c>
      <c r="AR41" s="314">
        <v>-95.7</v>
      </c>
      <c r="AS41" s="311"/>
    </row>
    <row r="42" spans="1:46" x14ac:dyDescent="0.15">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t="s">
        <v>542</v>
      </c>
      <c r="AL42" s="262"/>
      <c r="AM42" s="262"/>
      <c r="AN42" s="262"/>
      <c r="AO42" s="262"/>
      <c r="AP42" s="262"/>
      <c r="AQ42" s="288"/>
      <c r="AR42" s="288"/>
      <c r="AS42" s="311"/>
    </row>
    <row r="43" spans="1:46" x14ac:dyDescent="0.15">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x14ac:dyDescent="0.15">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x14ac:dyDescent="0.15">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x14ac:dyDescent="0.15">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x14ac:dyDescent="0.15">
      <c r="A47" s="321" t="s">
        <v>543</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x14ac:dyDescent="0.15">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544</v>
      </c>
      <c r="AL48" s="322"/>
      <c r="AM48" s="322"/>
      <c r="AN48" s="322"/>
      <c r="AO48" s="322"/>
      <c r="AP48" s="322"/>
      <c r="AQ48" s="323"/>
      <c r="AR48" s="322"/>
    </row>
    <row r="49" spans="1:44" ht="13.5" customHeight="1" x14ac:dyDescent="0.15">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49" t="s">
        <v>511</v>
      </c>
      <c r="AN49" s="1151" t="s">
        <v>545</v>
      </c>
      <c r="AO49" s="1152"/>
      <c r="AP49" s="1152"/>
      <c r="AQ49" s="1152"/>
      <c r="AR49" s="1153"/>
    </row>
    <row r="50" spans="1:44" x14ac:dyDescent="0.15">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50"/>
      <c r="AN50" s="328" t="s">
        <v>546</v>
      </c>
      <c r="AO50" s="329" t="s">
        <v>547</v>
      </c>
      <c r="AP50" s="330" t="s">
        <v>548</v>
      </c>
      <c r="AQ50" s="331" t="s">
        <v>549</v>
      </c>
      <c r="AR50" s="332" t="s">
        <v>550</v>
      </c>
    </row>
    <row r="51" spans="1:44" x14ac:dyDescent="0.15">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551</v>
      </c>
      <c r="AL51" s="325"/>
      <c r="AM51" s="333">
        <v>561193</v>
      </c>
      <c r="AN51" s="334">
        <v>179238</v>
      </c>
      <c r="AO51" s="335">
        <v>-19</v>
      </c>
      <c r="AP51" s="336">
        <v>271581</v>
      </c>
      <c r="AQ51" s="337">
        <v>-6.7</v>
      </c>
      <c r="AR51" s="338">
        <v>-12.3</v>
      </c>
    </row>
    <row r="52" spans="1:44" x14ac:dyDescent="0.15">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552</v>
      </c>
      <c r="AM52" s="341">
        <v>336518</v>
      </c>
      <c r="AN52" s="342">
        <v>107479</v>
      </c>
      <c r="AO52" s="343">
        <v>-45.6</v>
      </c>
      <c r="AP52" s="344">
        <v>117844</v>
      </c>
      <c r="AQ52" s="345">
        <v>-1</v>
      </c>
      <c r="AR52" s="346">
        <v>-44.6</v>
      </c>
    </row>
    <row r="53" spans="1:44" x14ac:dyDescent="0.15">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553</v>
      </c>
      <c r="AL53" s="325"/>
      <c r="AM53" s="333">
        <v>895165</v>
      </c>
      <c r="AN53" s="334">
        <v>296707</v>
      </c>
      <c r="AO53" s="335">
        <v>65.5</v>
      </c>
      <c r="AP53" s="336">
        <v>268375</v>
      </c>
      <c r="AQ53" s="337">
        <v>-1.2</v>
      </c>
      <c r="AR53" s="338">
        <v>66.7</v>
      </c>
    </row>
    <row r="54" spans="1:44" x14ac:dyDescent="0.15">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552</v>
      </c>
      <c r="AM54" s="341">
        <v>698806</v>
      </c>
      <c r="AN54" s="342">
        <v>231623</v>
      </c>
      <c r="AO54" s="343">
        <v>115.5</v>
      </c>
      <c r="AP54" s="344">
        <v>119602</v>
      </c>
      <c r="AQ54" s="345">
        <v>1.5</v>
      </c>
      <c r="AR54" s="346">
        <v>114</v>
      </c>
    </row>
    <row r="55" spans="1:44" x14ac:dyDescent="0.15">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554</v>
      </c>
      <c r="AL55" s="325"/>
      <c r="AM55" s="333">
        <v>696775</v>
      </c>
      <c r="AN55" s="334">
        <v>234210</v>
      </c>
      <c r="AO55" s="335">
        <v>-21.1</v>
      </c>
      <c r="AP55" s="336">
        <v>301035</v>
      </c>
      <c r="AQ55" s="337">
        <v>12.2</v>
      </c>
      <c r="AR55" s="338">
        <v>-33.299999999999997</v>
      </c>
    </row>
    <row r="56" spans="1:44" x14ac:dyDescent="0.15">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552</v>
      </c>
      <c r="AM56" s="341">
        <v>560913</v>
      </c>
      <c r="AN56" s="342">
        <v>188542</v>
      </c>
      <c r="AO56" s="343">
        <v>-18.600000000000001</v>
      </c>
      <c r="AP56" s="344">
        <v>154376</v>
      </c>
      <c r="AQ56" s="345">
        <v>29.1</v>
      </c>
      <c r="AR56" s="346">
        <v>-47.7</v>
      </c>
    </row>
    <row r="57" spans="1:44" x14ac:dyDescent="0.15">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555</v>
      </c>
      <c r="AL57" s="325"/>
      <c r="AM57" s="333">
        <v>741399</v>
      </c>
      <c r="AN57" s="334">
        <v>251237</v>
      </c>
      <c r="AO57" s="335">
        <v>7.3</v>
      </c>
      <c r="AP57" s="336">
        <v>277467</v>
      </c>
      <c r="AQ57" s="337">
        <v>-7.8</v>
      </c>
      <c r="AR57" s="338">
        <v>15.1</v>
      </c>
    </row>
    <row r="58" spans="1:44" x14ac:dyDescent="0.15">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552</v>
      </c>
      <c r="AM58" s="341">
        <v>401864</v>
      </c>
      <c r="AN58" s="342">
        <v>136179</v>
      </c>
      <c r="AO58" s="343">
        <v>-27.8</v>
      </c>
      <c r="AP58" s="344">
        <v>128378</v>
      </c>
      <c r="AQ58" s="345">
        <v>-16.8</v>
      </c>
      <c r="AR58" s="346">
        <v>-11</v>
      </c>
    </row>
    <row r="59" spans="1:44" x14ac:dyDescent="0.15">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556</v>
      </c>
      <c r="AL59" s="325"/>
      <c r="AM59" s="333">
        <v>1116741</v>
      </c>
      <c r="AN59" s="334">
        <v>385083</v>
      </c>
      <c r="AO59" s="335">
        <v>53.3</v>
      </c>
      <c r="AP59" s="336">
        <v>282256</v>
      </c>
      <c r="AQ59" s="337">
        <v>1.7</v>
      </c>
      <c r="AR59" s="338">
        <v>51.6</v>
      </c>
    </row>
    <row r="60" spans="1:44" x14ac:dyDescent="0.15">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552</v>
      </c>
      <c r="AM60" s="341">
        <v>722344</v>
      </c>
      <c r="AN60" s="342">
        <v>249084</v>
      </c>
      <c r="AO60" s="343">
        <v>82.9</v>
      </c>
      <c r="AP60" s="344">
        <v>145453</v>
      </c>
      <c r="AQ60" s="345">
        <v>13.3</v>
      </c>
      <c r="AR60" s="346">
        <v>69.599999999999994</v>
      </c>
    </row>
    <row r="61" spans="1:44" x14ac:dyDescent="0.15">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557</v>
      </c>
      <c r="AL61" s="347"/>
      <c r="AM61" s="348">
        <v>802255</v>
      </c>
      <c r="AN61" s="349">
        <v>269295</v>
      </c>
      <c r="AO61" s="350">
        <v>17.2</v>
      </c>
      <c r="AP61" s="351">
        <v>280143</v>
      </c>
      <c r="AQ61" s="352">
        <v>-0.4</v>
      </c>
      <c r="AR61" s="338">
        <v>17.600000000000001</v>
      </c>
    </row>
    <row r="62" spans="1:44" x14ac:dyDescent="0.15">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552</v>
      </c>
      <c r="AM62" s="341">
        <v>544089</v>
      </c>
      <c r="AN62" s="342">
        <v>182581</v>
      </c>
      <c r="AO62" s="343">
        <v>21.3</v>
      </c>
      <c r="AP62" s="344">
        <v>133131</v>
      </c>
      <c r="AQ62" s="345">
        <v>5.2</v>
      </c>
      <c r="AR62" s="346">
        <v>16.100000000000001</v>
      </c>
    </row>
    <row r="63" spans="1:44" x14ac:dyDescent="0.15">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x14ac:dyDescent="0.15">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x14ac:dyDescent="0.15">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x14ac:dyDescent="0.15">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x14ac:dyDescent="0.15">
      <c r="AK67" s="262"/>
      <c r="AL67" s="262"/>
      <c r="AM67" s="262"/>
      <c r="AN67" s="262"/>
      <c r="AO67" s="262"/>
      <c r="AP67" s="262"/>
      <c r="AQ67" s="262"/>
      <c r="AR67" s="262"/>
      <c r="AS67" s="262"/>
      <c r="AT67" s="262"/>
    </row>
    <row r="68" spans="1:46" ht="13.5" hidden="1" customHeight="1" x14ac:dyDescent="0.15">
      <c r="AK68" s="262"/>
      <c r="AL68" s="262"/>
      <c r="AM68" s="262"/>
      <c r="AN68" s="262"/>
      <c r="AO68" s="262"/>
      <c r="AP68" s="262"/>
      <c r="AQ68" s="262"/>
      <c r="AR68" s="262"/>
    </row>
    <row r="69" spans="1:46" ht="13.5" hidden="1" customHeight="1" x14ac:dyDescent="0.15">
      <c r="AK69" s="262"/>
      <c r="AL69" s="262"/>
      <c r="AM69" s="262"/>
      <c r="AN69" s="262"/>
      <c r="AO69" s="262"/>
      <c r="AP69" s="262"/>
      <c r="AQ69" s="262"/>
      <c r="AR69" s="262"/>
    </row>
    <row r="70" spans="1:46" hidden="1" x14ac:dyDescent="0.15">
      <c r="AK70" s="262"/>
      <c r="AL70" s="262"/>
      <c r="AM70" s="262"/>
      <c r="AN70" s="262"/>
      <c r="AO70" s="262"/>
      <c r="AP70" s="262"/>
      <c r="AQ70" s="262"/>
      <c r="AR70" s="262"/>
    </row>
    <row r="71" spans="1:46" hidden="1" x14ac:dyDescent="0.15">
      <c r="AK71" s="262"/>
      <c r="AL71" s="262"/>
      <c r="AM71" s="262"/>
      <c r="AN71" s="262"/>
      <c r="AO71" s="262"/>
      <c r="AP71" s="262"/>
      <c r="AQ71" s="262"/>
      <c r="AR71" s="262"/>
    </row>
    <row r="72" spans="1:46" hidden="1" x14ac:dyDescent="0.15">
      <c r="AK72" s="262"/>
      <c r="AL72" s="262"/>
      <c r="AM72" s="262"/>
      <c r="AN72" s="262"/>
      <c r="AO72" s="262"/>
      <c r="AP72" s="262"/>
      <c r="AQ72" s="262"/>
      <c r="AR72" s="262"/>
    </row>
    <row r="73" spans="1:46" hidden="1" x14ac:dyDescent="0.15">
      <c r="AK73" s="262"/>
      <c r="AL73" s="262"/>
      <c r="AM73" s="262"/>
      <c r="AN73" s="262"/>
      <c r="AO73" s="262"/>
      <c r="AP73" s="262"/>
      <c r="AQ73" s="262"/>
      <c r="AR73" s="262"/>
    </row>
  </sheetData>
  <sheetProtection algorithmName="SHA-512" hashValue="HXML65C1ZVmdJs1cSLM2XE6XgcyahxE61zYCDaEqgZT1VxuHO/WccbtoKAT4LkqQjHUTX9XL5i8I0uPf9tFLFg==" saltValue="QCTrUxcPyZ46xwiKcWAj2Q=="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70" zoomScaleNormal="70" zoomScaleSheetLayoutView="55" workbookViewId="0"/>
  </sheetViews>
  <sheetFormatPr defaultColWidth="0" defaultRowHeight="13.5" customHeight="1" zeroHeight="1" x14ac:dyDescent="0.15"/>
  <cols>
    <col min="1" max="125" width="2.5" style="260" customWidth="1"/>
    <col min="126" max="16384" width="9" style="259" hidden="1"/>
  </cols>
  <sheetData>
    <row r="1" spans="2:125" ht="13.5" customHeight="1"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x14ac:dyDescent="0.15">
      <c r="B2" s="259"/>
      <c r="DG2" s="259"/>
    </row>
    <row r="3" spans="2:125" x14ac:dyDescent="0.15">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x14ac:dyDescent="0.15"/>
    <row r="5" spans="2:125" x14ac:dyDescent="0.15"/>
    <row r="6" spans="2:125" x14ac:dyDescent="0.15"/>
    <row r="7" spans="2:125" x14ac:dyDescent="0.15"/>
    <row r="8" spans="2:125" x14ac:dyDescent="0.15"/>
    <row r="9" spans="2:125" x14ac:dyDescent="0.15">
      <c r="DU9" s="259"/>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9"/>
    </row>
    <row r="18" spans="125:125" x14ac:dyDescent="0.15"/>
    <row r="19" spans="125:125" x14ac:dyDescent="0.15"/>
    <row r="20" spans="125:125" x14ac:dyDescent="0.15">
      <c r="DU20" s="259"/>
    </row>
    <row r="21" spans="125:125" x14ac:dyDescent="0.15">
      <c r="DU21" s="259"/>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9"/>
    </row>
    <row r="29" spans="125:125" x14ac:dyDescent="0.15"/>
    <row r="30" spans="125:125" x14ac:dyDescent="0.15"/>
    <row r="31" spans="125:125" x14ac:dyDescent="0.15"/>
    <row r="32" spans="125:125" x14ac:dyDescent="0.15"/>
    <row r="33" spans="2:125" x14ac:dyDescent="0.15">
      <c r="B33" s="259"/>
      <c r="G33" s="259"/>
      <c r="I33" s="259"/>
    </row>
    <row r="34" spans="2:125" x14ac:dyDescent="0.15">
      <c r="C34" s="259"/>
      <c r="P34" s="259"/>
      <c r="DE34" s="259"/>
      <c r="DH34" s="259"/>
    </row>
    <row r="35" spans="2:125" x14ac:dyDescent="0.15">
      <c r="D35" s="259"/>
      <c r="E35" s="259"/>
      <c r="DG35" s="259"/>
      <c r="DJ35" s="259"/>
      <c r="DP35" s="259"/>
      <c r="DQ35" s="259"/>
      <c r="DR35" s="259"/>
      <c r="DS35" s="259"/>
      <c r="DT35" s="259"/>
      <c r="DU35" s="259"/>
    </row>
    <row r="36" spans="2:125" x14ac:dyDescent="0.15">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x14ac:dyDescent="0.15">
      <c r="DU37" s="259"/>
    </row>
    <row r="38" spans="2:125" x14ac:dyDescent="0.15">
      <c r="DT38" s="259"/>
      <c r="DU38" s="259"/>
    </row>
    <row r="39" spans="2:125" x14ac:dyDescent="0.15"/>
    <row r="40" spans="2:125" x14ac:dyDescent="0.15">
      <c r="DH40" s="259"/>
    </row>
    <row r="41" spans="2:125" x14ac:dyDescent="0.15">
      <c r="DE41" s="259"/>
    </row>
    <row r="42" spans="2:125" x14ac:dyDescent="0.15">
      <c r="DG42" s="259"/>
      <c r="DJ42" s="259"/>
    </row>
    <row r="43" spans="2:125" x14ac:dyDescent="0.15">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x14ac:dyDescent="0.15">
      <c r="DU44" s="259"/>
    </row>
    <row r="45" spans="2:125" x14ac:dyDescent="0.15"/>
    <row r="46" spans="2:125" x14ac:dyDescent="0.15"/>
    <row r="47" spans="2:125" x14ac:dyDescent="0.15"/>
    <row r="48" spans="2:125" x14ac:dyDescent="0.15">
      <c r="DT48" s="259"/>
      <c r="DU48" s="259"/>
    </row>
    <row r="49" spans="120:125" x14ac:dyDescent="0.15">
      <c r="DU49" s="259"/>
    </row>
    <row r="50" spans="120:125" x14ac:dyDescent="0.15">
      <c r="DU50" s="259"/>
    </row>
    <row r="51" spans="120:125" x14ac:dyDescent="0.15">
      <c r="DP51" s="259"/>
      <c r="DQ51" s="259"/>
      <c r="DR51" s="259"/>
      <c r="DS51" s="259"/>
      <c r="DT51" s="259"/>
      <c r="DU51" s="259"/>
    </row>
    <row r="52" spans="120:125" x14ac:dyDescent="0.15"/>
    <row r="53" spans="120:125" x14ac:dyDescent="0.15"/>
    <row r="54" spans="120:125" x14ac:dyDescent="0.15">
      <c r="DU54" s="259"/>
    </row>
    <row r="55" spans="120:125" x14ac:dyDescent="0.15"/>
    <row r="56" spans="120:125" x14ac:dyDescent="0.15"/>
    <row r="57" spans="120:125" x14ac:dyDescent="0.15"/>
    <row r="58" spans="120:125" x14ac:dyDescent="0.15">
      <c r="DU58" s="259"/>
    </row>
    <row r="59" spans="120:125" x14ac:dyDescent="0.15"/>
    <row r="60" spans="120:125" x14ac:dyDescent="0.15"/>
    <row r="61" spans="120:125" x14ac:dyDescent="0.15"/>
    <row r="62" spans="120:125" x14ac:dyDescent="0.15"/>
    <row r="63" spans="120:125" x14ac:dyDescent="0.15">
      <c r="DU63" s="259"/>
    </row>
    <row r="64" spans="120:125" x14ac:dyDescent="0.15">
      <c r="DT64" s="259"/>
      <c r="DU64" s="259"/>
    </row>
    <row r="65" spans="123:125" x14ac:dyDescent="0.15"/>
    <row r="66" spans="123:125" x14ac:dyDescent="0.15"/>
    <row r="67" spans="123:125" x14ac:dyDescent="0.15"/>
    <row r="68" spans="123:125" x14ac:dyDescent="0.15"/>
    <row r="69" spans="123:125" x14ac:dyDescent="0.15">
      <c r="DS69" s="259"/>
      <c r="DT69" s="259"/>
      <c r="DU69" s="259"/>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9"/>
    </row>
    <row r="83" spans="116:125" x14ac:dyDescent="0.15">
      <c r="DM83" s="259"/>
      <c r="DN83" s="259"/>
      <c r="DO83" s="259"/>
      <c r="DP83" s="259"/>
      <c r="DQ83" s="259"/>
      <c r="DR83" s="259"/>
      <c r="DS83" s="259"/>
      <c r="DT83" s="259"/>
      <c r="DU83" s="259"/>
    </row>
    <row r="84" spans="116:125" x14ac:dyDescent="0.15"/>
    <row r="85" spans="116:125" x14ac:dyDescent="0.15"/>
    <row r="86" spans="116:125" x14ac:dyDescent="0.15"/>
    <row r="87" spans="116:125" x14ac:dyDescent="0.15"/>
    <row r="88" spans="116:125" x14ac:dyDescent="0.15">
      <c r="DU88" s="259"/>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9"/>
      <c r="DT94" s="259"/>
      <c r="DU94" s="259"/>
    </row>
    <row r="95" spans="116:125" ht="13.5" customHeight="1" x14ac:dyDescent="0.15">
      <c r="DU95" s="259"/>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9"/>
    </row>
    <row r="102" spans="124:125" ht="13.5" customHeight="1" x14ac:dyDescent="0.15"/>
    <row r="103" spans="124:125" ht="13.5" customHeight="1" x14ac:dyDescent="0.15"/>
    <row r="104" spans="124:125" ht="13.5" customHeight="1" x14ac:dyDescent="0.15">
      <c r="DT104" s="259"/>
      <c r="DU104" s="259"/>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9" t="s">
        <v>559</v>
      </c>
    </row>
    <row r="120" spans="125:125" ht="13.5" hidden="1" customHeight="1" x14ac:dyDescent="0.15"/>
    <row r="121" spans="125:125" ht="13.5" hidden="1" customHeight="1" x14ac:dyDescent="0.15">
      <c r="DU121" s="259"/>
    </row>
  </sheetData>
  <sheetProtection algorithmName="SHA-512" hashValue="OGEzKzq/EFp65Nir3bIP14ctKrT3ekR9e7gfztNOwHF67i1KHAFH4Q7FX34v1/hfr+ge3iEDL1KBy6ixYEv6+A==" saltValue="kbSsGcCycEaeY9sENQ4i+w=="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Normal="100" zoomScaleSheetLayoutView="55" workbookViewId="0">
      <selection activeCell="B108" sqref="B108"/>
    </sheetView>
  </sheetViews>
  <sheetFormatPr defaultColWidth="0" defaultRowHeight="13.5" customHeight="1" zeroHeight="1" x14ac:dyDescent="0.15"/>
  <cols>
    <col min="1" max="125" width="2.5" style="260" customWidth="1"/>
    <col min="126" max="142" width="0" style="259" hidden="1" customWidth="1"/>
    <col min="143" max="16384" width="9" style="259" hidden="1"/>
  </cols>
  <sheetData>
    <row r="1" spans="1:125" ht="13.5" customHeight="1"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x14ac:dyDescent="0.15">
      <c r="B2" s="259"/>
      <c r="T2" s="259"/>
    </row>
    <row r="3" spans="1:125"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9"/>
      <c r="G33" s="259"/>
      <c r="I33" s="259"/>
    </row>
    <row r="34" spans="2:125" x14ac:dyDescent="0.15">
      <c r="C34" s="259"/>
      <c r="P34" s="259"/>
      <c r="R34" s="259"/>
      <c r="U34" s="259"/>
    </row>
    <row r="35" spans="2:125" x14ac:dyDescent="0.15">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x14ac:dyDescent="0.15">
      <c r="F36" s="259"/>
      <c r="H36" s="259"/>
      <c r="J36" s="259"/>
      <c r="K36" s="259"/>
      <c r="L36" s="259"/>
      <c r="M36" s="259"/>
      <c r="N36" s="259"/>
      <c r="O36" s="259"/>
      <c r="Q36" s="259"/>
      <c r="S36" s="259"/>
      <c r="V36" s="259"/>
    </row>
    <row r="37" spans="2:125" x14ac:dyDescent="0.15"/>
    <row r="38" spans="2:125" x14ac:dyDescent="0.15"/>
    <row r="39" spans="2:125" x14ac:dyDescent="0.15"/>
    <row r="40" spans="2:125" x14ac:dyDescent="0.15">
      <c r="U40" s="259"/>
    </row>
    <row r="41" spans="2:125" x14ac:dyDescent="0.15">
      <c r="R41" s="259"/>
    </row>
    <row r="42" spans="2:125" x14ac:dyDescent="0.15">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x14ac:dyDescent="0.15">
      <c r="Q43" s="259"/>
      <c r="S43" s="259"/>
      <c r="V43" s="259"/>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60" t="s">
        <v>560</v>
      </c>
    </row>
  </sheetData>
  <sheetProtection algorithmName="SHA-512" hashValue="ISjYLaGvHWAunatb7GxZzusxtN1aGl1LALKLd6k34YGK8nvne7ySAUU/HZJCw4IajdakToieHB6lsfk10WhdHQ==" saltValue="BaVBBK4PM4Uf14p4NdxKIQ==" spinCount="100000"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70" zoomScaleNormal="7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561</v>
      </c>
      <c r="G46" s="8" t="s">
        <v>562</v>
      </c>
      <c r="H46" s="8" t="s">
        <v>563</v>
      </c>
      <c r="I46" s="8" t="s">
        <v>564</v>
      </c>
      <c r="J46" s="9" t="s">
        <v>565</v>
      </c>
    </row>
    <row r="47" spans="2:10" ht="57.75" customHeight="1" x14ac:dyDescent="0.15">
      <c r="B47" s="10"/>
      <c r="C47" s="1175" t="s">
        <v>3</v>
      </c>
      <c r="D47" s="1175"/>
      <c r="E47" s="1176"/>
      <c r="F47" s="11">
        <v>16.07</v>
      </c>
      <c r="G47" s="12">
        <v>16.25</v>
      </c>
      <c r="H47" s="12">
        <v>13.36</v>
      </c>
      <c r="I47" s="12">
        <v>12.36</v>
      </c>
      <c r="J47" s="13">
        <v>18.16</v>
      </c>
    </row>
    <row r="48" spans="2:10" ht="57.75" customHeight="1" x14ac:dyDescent="0.15">
      <c r="B48" s="14"/>
      <c r="C48" s="1177" t="s">
        <v>4</v>
      </c>
      <c r="D48" s="1177"/>
      <c r="E48" s="1178"/>
      <c r="F48" s="15">
        <v>4.6399999999999997</v>
      </c>
      <c r="G48" s="16">
        <v>6.23</v>
      </c>
      <c r="H48" s="16">
        <v>6.01</v>
      </c>
      <c r="I48" s="16">
        <v>4.45</v>
      </c>
      <c r="J48" s="17">
        <v>6.25</v>
      </c>
    </row>
    <row r="49" spans="2:10" ht="57.75" customHeight="1" thickBot="1" x14ac:dyDescent="0.2">
      <c r="B49" s="18"/>
      <c r="C49" s="1179" t="s">
        <v>5</v>
      </c>
      <c r="D49" s="1179"/>
      <c r="E49" s="1180"/>
      <c r="F49" s="19">
        <v>6.65</v>
      </c>
      <c r="G49" s="20">
        <v>5.39</v>
      </c>
      <c r="H49" s="20">
        <v>1.26</v>
      </c>
      <c r="I49" s="20">
        <v>1.99</v>
      </c>
      <c r="J49" s="21">
        <v>9.52</v>
      </c>
    </row>
    <row r="50" spans="2:10" x14ac:dyDescent="0.15"/>
  </sheetData>
  <sheetProtection algorithmName="SHA-512" hashValue="5URZHXEa+YpA8FS3uDPAXh/g1zrRMB/DszfOkr6bgIZWoDpOkUTkWQHk5xC11TkbXmVX2/nzd3vSBW/1WQIXBg==" saltValue="z1MlG//sWJQj6fH2jsLQTw=="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70" zoomScaleNormal="7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561</v>
      </c>
      <c r="G33" s="29" t="s">
        <v>562</v>
      </c>
      <c r="H33" s="29" t="s">
        <v>563</v>
      </c>
      <c r="I33" s="29" t="s">
        <v>564</v>
      </c>
      <c r="J33" s="30" t="s">
        <v>565</v>
      </c>
      <c r="K33" s="22"/>
      <c r="L33" s="22"/>
      <c r="M33" s="22"/>
      <c r="N33" s="22"/>
      <c r="O33" s="22"/>
      <c r="P33" s="22"/>
    </row>
    <row r="34" spans="1:16" ht="39" customHeight="1" x14ac:dyDescent="0.15">
      <c r="A34" s="22"/>
      <c r="B34" s="31"/>
      <c r="C34" s="1187" t="s">
        <v>566</v>
      </c>
      <c r="D34" s="1187"/>
      <c r="E34" s="1188"/>
      <c r="F34" s="32">
        <v>6.1</v>
      </c>
      <c r="G34" s="33">
        <v>6.63</v>
      </c>
      <c r="H34" s="33">
        <v>7.33</v>
      </c>
      <c r="I34" s="33">
        <v>7.85</v>
      </c>
      <c r="J34" s="34">
        <v>9.0399999999999991</v>
      </c>
      <c r="K34" s="22"/>
      <c r="L34" s="22"/>
      <c r="M34" s="22"/>
      <c r="N34" s="22"/>
      <c r="O34" s="22"/>
      <c r="P34" s="22"/>
    </row>
    <row r="35" spans="1:16" ht="39" customHeight="1" x14ac:dyDescent="0.15">
      <c r="A35" s="22"/>
      <c r="B35" s="35"/>
      <c r="C35" s="1181" t="s">
        <v>567</v>
      </c>
      <c r="D35" s="1182"/>
      <c r="E35" s="1183"/>
      <c r="F35" s="36">
        <v>4.09</v>
      </c>
      <c r="G35" s="37">
        <v>5.71</v>
      </c>
      <c r="H35" s="37">
        <v>5.38</v>
      </c>
      <c r="I35" s="37">
        <v>3.64</v>
      </c>
      <c r="J35" s="38">
        <v>5.58</v>
      </c>
      <c r="K35" s="22"/>
      <c r="L35" s="22"/>
      <c r="M35" s="22"/>
      <c r="N35" s="22"/>
      <c r="O35" s="22"/>
      <c r="P35" s="22"/>
    </row>
    <row r="36" spans="1:16" ht="39" customHeight="1" x14ac:dyDescent="0.15">
      <c r="A36" s="22"/>
      <c r="B36" s="35"/>
      <c r="C36" s="1181" t="s">
        <v>568</v>
      </c>
      <c r="D36" s="1182"/>
      <c r="E36" s="1183"/>
      <c r="F36" s="36">
        <v>1.37</v>
      </c>
      <c r="G36" s="37">
        <v>1.32</v>
      </c>
      <c r="H36" s="37">
        <v>1.31</v>
      </c>
      <c r="I36" s="37">
        <v>0.82</v>
      </c>
      <c r="J36" s="38">
        <v>0.76</v>
      </c>
      <c r="K36" s="22"/>
      <c r="L36" s="22"/>
      <c r="M36" s="22"/>
      <c r="N36" s="22"/>
      <c r="O36" s="22"/>
      <c r="P36" s="22"/>
    </row>
    <row r="37" spans="1:16" ht="39" customHeight="1" x14ac:dyDescent="0.15">
      <c r="A37" s="22"/>
      <c r="B37" s="35"/>
      <c r="C37" s="1181" t="s">
        <v>569</v>
      </c>
      <c r="D37" s="1182"/>
      <c r="E37" s="1183"/>
      <c r="F37" s="36">
        <v>0.55000000000000004</v>
      </c>
      <c r="G37" s="37">
        <v>0.51</v>
      </c>
      <c r="H37" s="37">
        <v>0.62</v>
      </c>
      <c r="I37" s="37">
        <v>0.8</v>
      </c>
      <c r="J37" s="38">
        <v>0.53</v>
      </c>
      <c r="K37" s="22"/>
      <c r="L37" s="22"/>
      <c r="M37" s="22"/>
      <c r="N37" s="22"/>
      <c r="O37" s="22"/>
      <c r="P37" s="22"/>
    </row>
    <row r="38" spans="1:16" ht="39" customHeight="1" x14ac:dyDescent="0.15">
      <c r="A38" s="22"/>
      <c r="B38" s="35"/>
      <c r="C38" s="1181" t="s">
        <v>570</v>
      </c>
      <c r="D38" s="1182"/>
      <c r="E38" s="1183"/>
      <c r="F38" s="36">
        <v>0.99</v>
      </c>
      <c r="G38" s="37">
        <v>0.82</v>
      </c>
      <c r="H38" s="37">
        <v>0.31</v>
      </c>
      <c r="I38" s="37">
        <v>0.27</v>
      </c>
      <c r="J38" s="38">
        <v>7.0000000000000007E-2</v>
      </c>
      <c r="K38" s="22"/>
      <c r="L38" s="22"/>
      <c r="M38" s="22"/>
      <c r="N38" s="22"/>
      <c r="O38" s="22"/>
      <c r="P38" s="22"/>
    </row>
    <row r="39" spans="1:16" ht="39" customHeight="1" x14ac:dyDescent="0.15">
      <c r="A39" s="22"/>
      <c r="B39" s="35"/>
      <c r="C39" s="1181" t="s">
        <v>571</v>
      </c>
      <c r="D39" s="1182"/>
      <c r="E39" s="1183"/>
      <c r="F39" s="36">
        <v>0.12</v>
      </c>
      <c r="G39" s="37">
        <v>0.15</v>
      </c>
      <c r="H39" s="37">
        <v>0.06</v>
      </c>
      <c r="I39" s="37">
        <v>0.09</v>
      </c>
      <c r="J39" s="38">
        <v>0.03</v>
      </c>
      <c r="K39" s="22"/>
      <c r="L39" s="22"/>
      <c r="M39" s="22"/>
      <c r="N39" s="22"/>
      <c r="O39" s="22"/>
      <c r="P39" s="22"/>
    </row>
    <row r="40" spans="1:16" ht="39" customHeight="1" x14ac:dyDescent="0.15">
      <c r="A40" s="22"/>
      <c r="B40" s="35"/>
      <c r="C40" s="1181" t="s">
        <v>572</v>
      </c>
      <c r="D40" s="1182"/>
      <c r="E40" s="1183"/>
      <c r="F40" s="36">
        <v>0</v>
      </c>
      <c r="G40" s="37">
        <v>0</v>
      </c>
      <c r="H40" s="37">
        <v>0.01</v>
      </c>
      <c r="I40" s="37">
        <v>0</v>
      </c>
      <c r="J40" s="38">
        <v>0</v>
      </c>
      <c r="K40" s="22"/>
      <c r="L40" s="22"/>
      <c r="M40" s="22"/>
      <c r="N40" s="22"/>
      <c r="O40" s="22"/>
      <c r="P40" s="22"/>
    </row>
    <row r="41" spans="1:16" ht="39" customHeight="1" x14ac:dyDescent="0.15">
      <c r="A41" s="22"/>
      <c r="B41" s="35"/>
      <c r="C41" s="1181" t="s">
        <v>573</v>
      </c>
      <c r="D41" s="1182"/>
      <c r="E41" s="1183"/>
      <c r="F41" s="36">
        <v>0.02</v>
      </c>
      <c r="G41" s="37">
        <v>0.04</v>
      </c>
      <c r="H41" s="37">
        <v>0</v>
      </c>
      <c r="I41" s="37">
        <v>0</v>
      </c>
      <c r="J41" s="38">
        <v>0</v>
      </c>
      <c r="K41" s="22"/>
      <c r="L41" s="22"/>
      <c r="M41" s="22"/>
      <c r="N41" s="22"/>
      <c r="O41" s="22"/>
      <c r="P41" s="22"/>
    </row>
    <row r="42" spans="1:16" ht="39" customHeight="1" x14ac:dyDescent="0.15">
      <c r="A42" s="22"/>
      <c r="B42" s="39"/>
      <c r="C42" s="1181" t="s">
        <v>574</v>
      </c>
      <c r="D42" s="1182"/>
      <c r="E42" s="1183"/>
      <c r="F42" s="36" t="s">
        <v>519</v>
      </c>
      <c r="G42" s="37" t="s">
        <v>519</v>
      </c>
      <c r="H42" s="37" t="s">
        <v>519</v>
      </c>
      <c r="I42" s="37" t="s">
        <v>519</v>
      </c>
      <c r="J42" s="38" t="s">
        <v>519</v>
      </c>
      <c r="K42" s="22"/>
      <c r="L42" s="22"/>
      <c r="M42" s="22"/>
      <c r="N42" s="22"/>
      <c r="O42" s="22"/>
      <c r="P42" s="22"/>
    </row>
    <row r="43" spans="1:16" ht="39" customHeight="1" thickBot="1" x14ac:dyDescent="0.2">
      <c r="A43" s="22"/>
      <c r="B43" s="40"/>
      <c r="C43" s="1184" t="s">
        <v>575</v>
      </c>
      <c r="D43" s="1185"/>
      <c r="E43" s="1186"/>
      <c r="F43" s="41">
        <v>0.13</v>
      </c>
      <c r="G43" s="42">
        <v>0.26</v>
      </c>
      <c r="H43" s="42">
        <v>0.21</v>
      </c>
      <c r="I43" s="42">
        <v>0.12</v>
      </c>
      <c r="J43" s="43">
        <v>0</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HWsXr9twkA9p5fPfIMrm3AEbKqeZcpxBQ8HeQTjYxHlDF9JdhpdgzuPV6b/LW79aM+GFdOciPLKQ1+qyOjTgIw==" saltValue="xI+sGjLtiYeFILyEDcf2Y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4"/>
  <sheetViews>
    <sheetView showGridLines="0" zoomScale="85" zoomScaleNormal="85"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561</v>
      </c>
      <c r="L44" s="56" t="s">
        <v>562</v>
      </c>
      <c r="M44" s="56" t="s">
        <v>563</v>
      </c>
      <c r="N44" s="56" t="s">
        <v>564</v>
      </c>
      <c r="O44" s="57" t="s">
        <v>565</v>
      </c>
      <c r="P44" s="48"/>
      <c r="Q44" s="48"/>
      <c r="R44" s="48"/>
      <c r="S44" s="48"/>
      <c r="T44" s="48"/>
      <c r="U44" s="48"/>
    </row>
    <row r="45" spans="1:21" ht="30.75" customHeight="1" x14ac:dyDescent="0.15">
      <c r="A45" s="48"/>
      <c r="B45" s="1212" t="s">
        <v>10</v>
      </c>
      <c r="C45" s="1213"/>
      <c r="D45" s="58"/>
      <c r="E45" s="1218" t="s">
        <v>11</v>
      </c>
      <c r="F45" s="1218"/>
      <c r="G45" s="1218"/>
      <c r="H45" s="1218"/>
      <c r="I45" s="1218"/>
      <c r="J45" s="1219"/>
      <c r="K45" s="59">
        <v>304</v>
      </c>
      <c r="L45" s="60">
        <v>271</v>
      </c>
      <c r="M45" s="60">
        <v>319</v>
      </c>
      <c r="N45" s="60">
        <v>334</v>
      </c>
      <c r="O45" s="61">
        <v>343</v>
      </c>
      <c r="P45" s="48"/>
      <c r="Q45" s="48"/>
      <c r="R45" s="48"/>
      <c r="S45" s="48"/>
      <c r="T45" s="48"/>
      <c r="U45" s="48"/>
    </row>
    <row r="46" spans="1:21" ht="30.75" customHeight="1" x14ac:dyDescent="0.15">
      <c r="A46" s="48"/>
      <c r="B46" s="1214"/>
      <c r="C46" s="1215"/>
      <c r="D46" s="62"/>
      <c r="E46" s="1191" t="s">
        <v>12</v>
      </c>
      <c r="F46" s="1191"/>
      <c r="G46" s="1191"/>
      <c r="H46" s="1191"/>
      <c r="I46" s="1191"/>
      <c r="J46" s="1192"/>
      <c r="K46" s="63" t="s">
        <v>519</v>
      </c>
      <c r="L46" s="64" t="s">
        <v>519</v>
      </c>
      <c r="M46" s="64" t="s">
        <v>519</v>
      </c>
      <c r="N46" s="64" t="s">
        <v>519</v>
      </c>
      <c r="O46" s="65" t="s">
        <v>519</v>
      </c>
      <c r="P46" s="48"/>
      <c r="Q46" s="48"/>
      <c r="R46" s="48"/>
      <c r="S46" s="48"/>
      <c r="T46" s="48"/>
      <c r="U46" s="48"/>
    </row>
    <row r="47" spans="1:21" ht="30.75" customHeight="1" x14ac:dyDescent="0.15">
      <c r="A47" s="48"/>
      <c r="B47" s="1214"/>
      <c r="C47" s="1215"/>
      <c r="D47" s="62"/>
      <c r="E47" s="1191" t="s">
        <v>13</v>
      </c>
      <c r="F47" s="1191"/>
      <c r="G47" s="1191"/>
      <c r="H47" s="1191"/>
      <c r="I47" s="1191"/>
      <c r="J47" s="1192"/>
      <c r="K47" s="63" t="s">
        <v>519</v>
      </c>
      <c r="L47" s="64" t="s">
        <v>519</v>
      </c>
      <c r="M47" s="64" t="s">
        <v>519</v>
      </c>
      <c r="N47" s="64" t="s">
        <v>519</v>
      </c>
      <c r="O47" s="65" t="s">
        <v>519</v>
      </c>
      <c r="P47" s="48"/>
      <c r="Q47" s="48"/>
      <c r="R47" s="48"/>
      <c r="S47" s="48"/>
      <c r="T47" s="48"/>
      <c r="U47" s="48"/>
    </row>
    <row r="48" spans="1:21" ht="30.75" customHeight="1" x14ac:dyDescent="0.15">
      <c r="A48" s="48"/>
      <c r="B48" s="1214"/>
      <c r="C48" s="1215"/>
      <c r="D48" s="62"/>
      <c r="E48" s="1191" t="s">
        <v>14</v>
      </c>
      <c r="F48" s="1191"/>
      <c r="G48" s="1191"/>
      <c r="H48" s="1191"/>
      <c r="I48" s="1191"/>
      <c r="J48" s="1192"/>
      <c r="K48" s="63">
        <v>88</v>
      </c>
      <c r="L48" s="64">
        <v>94</v>
      </c>
      <c r="M48" s="64">
        <v>83</v>
      </c>
      <c r="N48" s="64">
        <v>73</v>
      </c>
      <c r="O48" s="65">
        <v>66</v>
      </c>
      <c r="P48" s="48"/>
      <c r="Q48" s="48"/>
      <c r="R48" s="48"/>
      <c r="S48" s="48"/>
      <c r="T48" s="48"/>
      <c r="U48" s="48"/>
    </row>
    <row r="49" spans="1:21" ht="30.75" customHeight="1" x14ac:dyDescent="0.15">
      <c r="A49" s="48"/>
      <c r="B49" s="1214"/>
      <c r="C49" s="1215"/>
      <c r="D49" s="62"/>
      <c r="E49" s="1191" t="s">
        <v>15</v>
      </c>
      <c r="F49" s="1191"/>
      <c r="G49" s="1191"/>
      <c r="H49" s="1191"/>
      <c r="I49" s="1191"/>
      <c r="J49" s="1192"/>
      <c r="K49" s="63">
        <v>4</v>
      </c>
      <c r="L49" s="64">
        <v>3</v>
      </c>
      <c r="M49" s="64">
        <v>3</v>
      </c>
      <c r="N49" s="64">
        <v>3</v>
      </c>
      <c r="O49" s="65">
        <v>4</v>
      </c>
      <c r="P49" s="48"/>
      <c r="Q49" s="48"/>
      <c r="R49" s="48"/>
      <c r="S49" s="48"/>
      <c r="T49" s="48"/>
      <c r="U49" s="48"/>
    </row>
    <row r="50" spans="1:21" ht="30.75" customHeight="1" x14ac:dyDescent="0.15">
      <c r="A50" s="48"/>
      <c r="B50" s="1214"/>
      <c r="C50" s="1215"/>
      <c r="D50" s="62"/>
      <c r="E50" s="1191" t="s">
        <v>16</v>
      </c>
      <c r="F50" s="1191"/>
      <c r="G50" s="1191"/>
      <c r="H50" s="1191"/>
      <c r="I50" s="1191"/>
      <c r="J50" s="1192"/>
      <c r="K50" s="63">
        <v>5</v>
      </c>
      <c r="L50" s="64">
        <v>8</v>
      </c>
      <c r="M50" s="64">
        <v>8</v>
      </c>
      <c r="N50" s="64">
        <v>9</v>
      </c>
      <c r="O50" s="65">
        <v>8</v>
      </c>
      <c r="P50" s="48"/>
      <c r="Q50" s="48"/>
      <c r="R50" s="48"/>
      <c r="S50" s="48"/>
      <c r="T50" s="48"/>
      <c r="U50" s="48"/>
    </row>
    <row r="51" spans="1:21" ht="30.75" customHeight="1" x14ac:dyDescent="0.15">
      <c r="A51" s="48"/>
      <c r="B51" s="1216"/>
      <c r="C51" s="1217"/>
      <c r="D51" s="66"/>
      <c r="E51" s="1191" t="s">
        <v>17</v>
      </c>
      <c r="F51" s="1191"/>
      <c r="G51" s="1191"/>
      <c r="H51" s="1191"/>
      <c r="I51" s="1191"/>
      <c r="J51" s="1192"/>
      <c r="K51" s="63" t="s">
        <v>519</v>
      </c>
      <c r="L51" s="64" t="s">
        <v>519</v>
      </c>
      <c r="M51" s="64" t="s">
        <v>519</v>
      </c>
      <c r="N51" s="64" t="s">
        <v>519</v>
      </c>
      <c r="O51" s="65" t="s">
        <v>519</v>
      </c>
      <c r="P51" s="48"/>
      <c r="Q51" s="48"/>
      <c r="R51" s="48"/>
      <c r="S51" s="48"/>
      <c r="T51" s="48"/>
      <c r="U51" s="48"/>
    </row>
    <row r="52" spans="1:21" ht="30.75" customHeight="1" x14ac:dyDescent="0.15">
      <c r="A52" s="48"/>
      <c r="B52" s="1189" t="s">
        <v>18</v>
      </c>
      <c r="C52" s="1190"/>
      <c r="D52" s="66"/>
      <c r="E52" s="1191" t="s">
        <v>19</v>
      </c>
      <c r="F52" s="1191"/>
      <c r="G52" s="1191"/>
      <c r="H52" s="1191"/>
      <c r="I52" s="1191"/>
      <c r="J52" s="1192"/>
      <c r="K52" s="63">
        <v>432</v>
      </c>
      <c r="L52" s="64">
        <v>388</v>
      </c>
      <c r="M52" s="64">
        <v>412</v>
      </c>
      <c r="N52" s="64">
        <v>418</v>
      </c>
      <c r="O52" s="65">
        <v>414</v>
      </c>
      <c r="P52" s="48"/>
      <c r="Q52" s="48"/>
      <c r="R52" s="48"/>
      <c r="S52" s="48"/>
      <c r="T52" s="48"/>
      <c r="U52" s="48"/>
    </row>
    <row r="53" spans="1:21" ht="30.75" customHeight="1" thickBot="1" x14ac:dyDescent="0.2">
      <c r="A53" s="48"/>
      <c r="B53" s="1193" t="s">
        <v>20</v>
      </c>
      <c r="C53" s="1194"/>
      <c r="D53" s="67"/>
      <c r="E53" s="1195" t="s">
        <v>21</v>
      </c>
      <c r="F53" s="1195"/>
      <c r="G53" s="1195"/>
      <c r="H53" s="1195"/>
      <c r="I53" s="1195"/>
      <c r="J53" s="1196"/>
      <c r="K53" s="68">
        <v>-31</v>
      </c>
      <c r="L53" s="69">
        <v>-12</v>
      </c>
      <c r="M53" s="69">
        <v>1</v>
      </c>
      <c r="N53" s="69">
        <v>1</v>
      </c>
      <c r="O53" s="70">
        <v>7</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t="s">
        <v>23</v>
      </c>
      <c r="C55" s="48"/>
      <c r="D55" s="48"/>
      <c r="E55" s="48"/>
      <c r="F55" s="48"/>
      <c r="G55" s="48"/>
      <c r="H55" s="48"/>
      <c r="I55" s="48"/>
      <c r="J55" s="48"/>
      <c r="K55" s="48"/>
      <c r="L55" s="48"/>
      <c r="M55" s="48"/>
      <c r="N55" s="48"/>
      <c r="O55" s="48"/>
      <c r="P55" s="48"/>
      <c r="Q55" s="48"/>
      <c r="R55" s="48"/>
      <c r="S55" s="48"/>
      <c r="T55" s="48"/>
      <c r="U55" s="48"/>
    </row>
    <row r="56" spans="1:21" ht="24" customHeight="1" thickBot="1" x14ac:dyDescent="0.2">
      <c r="A56" s="48"/>
      <c r="B56" s="72" t="s">
        <v>24</v>
      </c>
      <c r="C56" s="73"/>
      <c r="D56" s="73"/>
      <c r="E56" s="73"/>
      <c r="F56" s="73"/>
      <c r="G56" s="73"/>
      <c r="H56" s="73"/>
      <c r="I56" s="73"/>
      <c r="J56" s="73"/>
      <c r="K56" s="74"/>
      <c r="L56" s="74"/>
      <c r="M56" s="74"/>
      <c r="N56" s="74"/>
      <c r="O56" s="75" t="s">
        <v>576</v>
      </c>
      <c r="P56" s="48"/>
      <c r="Q56" s="48"/>
      <c r="R56" s="48"/>
      <c r="S56" s="48"/>
      <c r="T56" s="48"/>
      <c r="U56" s="48"/>
    </row>
    <row r="57" spans="1:21" ht="31.5" customHeight="1" thickBot="1" x14ac:dyDescent="0.2">
      <c r="A57" s="48"/>
      <c r="B57" s="76"/>
      <c r="C57" s="77"/>
      <c r="D57" s="77"/>
      <c r="E57" s="78"/>
      <c r="F57" s="78"/>
      <c r="G57" s="78"/>
      <c r="H57" s="78"/>
      <c r="I57" s="78"/>
      <c r="J57" s="79" t="s">
        <v>2</v>
      </c>
      <c r="K57" s="80" t="s">
        <v>577</v>
      </c>
      <c r="L57" s="81" t="s">
        <v>578</v>
      </c>
      <c r="M57" s="81" t="s">
        <v>579</v>
      </c>
      <c r="N57" s="81" t="s">
        <v>580</v>
      </c>
      <c r="O57" s="82" t="s">
        <v>581</v>
      </c>
      <c r="P57" s="48"/>
      <c r="Q57" s="48"/>
      <c r="R57" s="48"/>
      <c r="S57" s="48"/>
      <c r="T57" s="48"/>
      <c r="U57" s="48"/>
    </row>
    <row r="58" spans="1:21" ht="31.5" customHeight="1" x14ac:dyDescent="0.15">
      <c r="B58" s="1197" t="s">
        <v>25</v>
      </c>
      <c r="C58" s="1198"/>
      <c r="D58" s="1203" t="s">
        <v>26</v>
      </c>
      <c r="E58" s="1204"/>
      <c r="F58" s="1204"/>
      <c r="G58" s="1204"/>
      <c r="H58" s="1204"/>
      <c r="I58" s="1204"/>
      <c r="J58" s="1205"/>
      <c r="K58" s="83"/>
      <c r="L58" s="84"/>
      <c r="M58" s="84"/>
      <c r="N58" s="84"/>
      <c r="O58" s="85"/>
    </row>
    <row r="59" spans="1:21" ht="31.5" customHeight="1" x14ac:dyDescent="0.15">
      <c r="B59" s="1199"/>
      <c r="C59" s="1200"/>
      <c r="D59" s="1206" t="s">
        <v>27</v>
      </c>
      <c r="E59" s="1207"/>
      <c r="F59" s="1207"/>
      <c r="G59" s="1207"/>
      <c r="H59" s="1207"/>
      <c r="I59" s="1207"/>
      <c r="J59" s="1208"/>
      <c r="K59" s="86"/>
      <c r="L59" s="87"/>
      <c r="M59" s="87"/>
      <c r="N59" s="87"/>
      <c r="O59" s="88"/>
    </row>
    <row r="60" spans="1:21" ht="31.5" customHeight="1" thickBot="1" x14ac:dyDescent="0.2">
      <c r="B60" s="1201"/>
      <c r="C60" s="1202"/>
      <c r="D60" s="1209" t="s">
        <v>28</v>
      </c>
      <c r="E60" s="1210"/>
      <c r="F60" s="1210"/>
      <c r="G60" s="1210"/>
      <c r="H60" s="1210"/>
      <c r="I60" s="1210"/>
      <c r="J60" s="1211"/>
      <c r="K60" s="89"/>
      <c r="L60" s="90"/>
      <c r="M60" s="90"/>
      <c r="N60" s="90"/>
      <c r="O60" s="91"/>
    </row>
    <row r="61" spans="1:21" ht="24" customHeight="1" x14ac:dyDescent="0.15">
      <c r="B61" s="92"/>
      <c r="C61" s="92"/>
      <c r="D61" s="93" t="s">
        <v>29</v>
      </c>
      <c r="E61" s="94"/>
      <c r="F61" s="94"/>
      <c r="G61" s="94"/>
      <c r="H61" s="94"/>
      <c r="I61" s="94"/>
      <c r="J61" s="94"/>
      <c r="K61" s="94"/>
      <c r="L61" s="94"/>
      <c r="M61" s="94"/>
      <c r="N61" s="94"/>
      <c r="O61" s="94"/>
    </row>
    <row r="62" spans="1:21" ht="24" customHeight="1" x14ac:dyDescent="0.15">
      <c r="B62" s="95"/>
      <c r="C62" s="95"/>
      <c r="D62" s="93" t="s">
        <v>30</v>
      </c>
      <c r="E62" s="94"/>
      <c r="F62" s="94"/>
      <c r="G62" s="94"/>
      <c r="H62" s="94"/>
      <c r="I62" s="94"/>
      <c r="J62" s="94"/>
      <c r="K62" s="94"/>
      <c r="L62" s="94"/>
      <c r="M62" s="94"/>
      <c r="N62" s="94"/>
      <c r="O62" s="94"/>
    </row>
    <row r="63" spans="1:21" ht="24" customHeight="1" x14ac:dyDescent="0.15">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15">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gGyD7wu28HnYqwpIUReoabPkm3zsGsNK6KOV43JwMTOGIFde7dv3HChuHy3AEkg0f+ag3IkXoQ5ZrmiPzfPm7A==" saltValue="c7x32sBkbac94tjNIdYq9Q==" spinCount="100000" sheet="1" objects="1" scenarios="1"/>
  <mergeCells count="16">
    <mergeCell ref="B45:C51"/>
    <mergeCell ref="E45:J45"/>
    <mergeCell ref="E46:J46"/>
    <mergeCell ref="E47:J47"/>
    <mergeCell ref="E48:J48"/>
    <mergeCell ref="E49:J49"/>
    <mergeCell ref="E50:J50"/>
    <mergeCell ref="E51:J51"/>
    <mergeCell ref="B52:C52"/>
    <mergeCell ref="E52:J52"/>
    <mergeCell ref="B53:C53"/>
    <mergeCell ref="E53:J53"/>
    <mergeCell ref="B58:C60"/>
    <mergeCell ref="D58:J58"/>
    <mergeCell ref="D59:J59"/>
    <mergeCell ref="D60:J60"/>
  </mergeCells>
  <phoneticPr fontId="2"/>
  <printOptions horizontalCentered="1"/>
  <pageMargins left="0" right="0" top="0.19685039370078741" bottom="0.23622047244094491" header="0" footer="0"/>
  <pageSetup paperSize="9" scale="56"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showGridLines="0" zoomScale="70" zoomScaleNormal="70" zoomScaleSheetLayoutView="100" workbookViewId="0"/>
  </sheetViews>
  <sheetFormatPr defaultColWidth="0" defaultRowHeight="13.5" customHeight="1" zeroHeight="1" x14ac:dyDescent="0.15"/>
  <cols>
    <col min="1" max="1" width="6.625" style="96" customWidth="1"/>
    <col min="2" max="3" width="12.625" style="96" customWidth="1"/>
    <col min="4" max="4" width="11.625" style="96" customWidth="1"/>
    <col min="5" max="8" width="10.375" style="96" customWidth="1"/>
    <col min="9" max="13" width="16.375" style="96" customWidth="1"/>
    <col min="14" max="19" width="12.625" style="96" customWidth="1"/>
    <col min="20" max="16384" width="0" style="96"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7" t="s">
        <v>8</v>
      </c>
    </row>
    <row r="40" spans="2:13" ht="27.75" customHeight="1" thickBot="1" x14ac:dyDescent="0.2">
      <c r="B40" s="98" t="s">
        <v>9</v>
      </c>
      <c r="C40" s="99"/>
      <c r="D40" s="99"/>
      <c r="E40" s="100"/>
      <c r="F40" s="100"/>
      <c r="G40" s="100"/>
      <c r="H40" s="101" t="s">
        <v>2</v>
      </c>
      <c r="I40" s="102" t="s">
        <v>561</v>
      </c>
      <c r="J40" s="103" t="s">
        <v>562</v>
      </c>
      <c r="K40" s="103" t="s">
        <v>563</v>
      </c>
      <c r="L40" s="103" t="s">
        <v>564</v>
      </c>
      <c r="M40" s="104" t="s">
        <v>565</v>
      </c>
    </row>
    <row r="41" spans="2:13" ht="27.75" customHeight="1" x14ac:dyDescent="0.15">
      <c r="B41" s="1232" t="s">
        <v>31</v>
      </c>
      <c r="C41" s="1233"/>
      <c r="D41" s="105"/>
      <c r="E41" s="1234" t="s">
        <v>32</v>
      </c>
      <c r="F41" s="1234"/>
      <c r="G41" s="1234"/>
      <c r="H41" s="1235"/>
      <c r="I41" s="355">
        <v>2828</v>
      </c>
      <c r="J41" s="356">
        <v>3010</v>
      </c>
      <c r="K41" s="356">
        <v>3037</v>
      </c>
      <c r="L41" s="356">
        <v>3073</v>
      </c>
      <c r="M41" s="357">
        <v>3228</v>
      </c>
    </row>
    <row r="42" spans="2:13" ht="27.75" customHeight="1" x14ac:dyDescent="0.15">
      <c r="B42" s="1222"/>
      <c r="C42" s="1223"/>
      <c r="D42" s="106"/>
      <c r="E42" s="1226" t="s">
        <v>33</v>
      </c>
      <c r="F42" s="1226"/>
      <c r="G42" s="1226"/>
      <c r="H42" s="1227"/>
      <c r="I42" s="358">
        <v>22</v>
      </c>
      <c r="J42" s="359">
        <v>25</v>
      </c>
      <c r="K42" s="359">
        <v>17</v>
      </c>
      <c r="L42" s="359">
        <v>14</v>
      </c>
      <c r="M42" s="360">
        <v>16</v>
      </c>
    </row>
    <row r="43" spans="2:13" ht="27.75" customHeight="1" x14ac:dyDescent="0.15">
      <c r="B43" s="1222"/>
      <c r="C43" s="1223"/>
      <c r="D43" s="106"/>
      <c r="E43" s="1226" t="s">
        <v>34</v>
      </c>
      <c r="F43" s="1226"/>
      <c r="G43" s="1226"/>
      <c r="H43" s="1227"/>
      <c r="I43" s="358">
        <v>555</v>
      </c>
      <c r="J43" s="359">
        <v>459</v>
      </c>
      <c r="K43" s="359">
        <v>434</v>
      </c>
      <c r="L43" s="359">
        <v>447</v>
      </c>
      <c r="M43" s="360">
        <v>500</v>
      </c>
    </row>
    <row r="44" spans="2:13" ht="27.75" customHeight="1" x14ac:dyDescent="0.15">
      <c r="B44" s="1222"/>
      <c r="C44" s="1223"/>
      <c r="D44" s="106"/>
      <c r="E44" s="1226" t="s">
        <v>35</v>
      </c>
      <c r="F44" s="1226"/>
      <c r="G44" s="1226"/>
      <c r="H44" s="1227"/>
      <c r="I44" s="358">
        <v>22</v>
      </c>
      <c r="J44" s="359">
        <v>19</v>
      </c>
      <c r="K44" s="359">
        <v>16</v>
      </c>
      <c r="L44" s="359">
        <v>13</v>
      </c>
      <c r="M44" s="360">
        <v>11</v>
      </c>
    </row>
    <row r="45" spans="2:13" ht="27.75" customHeight="1" x14ac:dyDescent="0.15">
      <c r="B45" s="1222"/>
      <c r="C45" s="1223"/>
      <c r="D45" s="106"/>
      <c r="E45" s="1226" t="s">
        <v>36</v>
      </c>
      <c r="F45" s="1226"/>
      <c r="G45" s="1226"/>
      <c r="H45" s="1227"/>
      <c r="I45" s="358">
        <v>776</v>
      </c>
      <c r="J45" s="359">
        <v>653</v>
      </c>
      <c r="K45" s="359">
        <v>710</v>
      </c>
      <c r="L45" s="359">
        <v>719</v>
      </c>
      <c r="M45" s="360">
        <v>766</v>
      </c>
    </row>
    <row r="46" spans="2:13" ht="27.75" customHeight="1" x14ac:dyDescent="0.15">
      <c r="B46" s="1222"/>
      <c r="C46" s="1223"/>
      <c r="D46" s="107"/>
      <c r="E46" s="1226" t="s">
        <v>37</v>
      </c>
      <c r="F46" s="1226"/>
      <c r="G46" s="1226"/>
      <c r="H46" s="1227"/>
      <c r="I46" s="358">
        <v>7</v>
      </c>
      <c r="J46" s="359">
        <v>3</v>
      </c>
      <c r="K46" s="359" t="s">
        <v>519</v>
      </c>
      <c r="L46" s="359" t="s">
        <v>519</v>
      </c>
      <c r="M46" s="360" t="s">
        <v>519</v>
      </c>
    </row>
    <row r="47" spans="2:13" ht="27.75" customHeight="1" x14ac:dyDescent="0.15">
      <c r="B47" s="1222"/>
      <c r="C47" s="1223"/>
      <c r="D47" s="108"/>
      <c r="E47" s="1236" t="s">
        <v>38</v>
      </c>
      <c r="F47" s="1237"/>
      <c r="G47" s="1237"/>
      <c r="H47" s="1238"/>
      <c r="I47" s="358" t="s">
        <v>519</v>
      </c>
      <c r="J47" s="359" t="s">
        <v>519</v>
      </c>
      <c r="K47" s="359" t="s">
        <v>519</v>
      </c>
      <c r="L47" s="359" t="s">
        <v>519</v>
      </c>
      <c r="M47" s="360" t="s">
        <v>519</v>
      </c>
    </row>
    <row r="48" spans="2:13" ht="27.75" customHeight="1" x14ac:dyDescent="0.15">
      <c r="B48" s="1222"/>
      <c r="C48" s="1223"/>
      <c r="D48" s="106"/>
      <c r="E48" s="1226" t="s">
        <v>39</v>
      </c>
      <c r="F48" s="1226"/>
      <c r="G48" s="1226"/>
      <c r="H48" s="1227"/>
      <c r="I48" s="358" t="s">
        <v>519</v>
      </c>
      <c r="J48" s="359" t="s">
        <v>519</v>
      </c>
      <c r="K48" s="359" t="s">
        <v>519</v>
      </c>
      <c r="L48" s="359" t="s">
        <v>519</v>
      </c>
      <c r="M48" s="360" t="s">
        <v>519</v>
      </c>
    </row>
    <row r="49" spans="2:13" ht="27.75" customHeight="1" x14ac:dyDescent="0.15">
      <c r="B49" s="1224"/>
      <c r="C49" s="1225"/>
      <c r="D49" s="106"/>
      <c r="E49" s="1226" t="s">
        <v>40</v>
      </c>
      <c r="F49" s="1226"/>
      <c r="G49" s="1226"/>
      <c r="H49" s="1227"/>
      <c r="I49" s="358" t="s">
        <v>519</v>
      </c>
      <c r="J49" s="359" t="s">
        <v>519</v>
      </c>
      <c r="K49" s="359" t="s">
        <v>519</v>
      </c>
      <c r="L49" s="359" t="s">
        <v>519</v>
      </c>
      <c r="M49" s="360" t="s">
        <v>519</v>
      </c>
    </row>
    <row r="50" spans="2:13" ht="27.75" customHeight="1" x14ac:dyDescent="0.15">
      <c r="B50" s="1220" t="s">
        <v>41</v>
      </c>
      <c r="C50" s="1221"/>
      <c r="D50" s="109"/>
      <c r="E50" s="1226" t="s">
        <v>42</v>
      </c>
      <c r="F50" s="1226"/>
      <c r="G50" s="1226"/>
      <c r="H50" s="1227"/>
      <c r="I50" s="358">
        <v>3791</v>
      </c>
      <c r="J50" s="359">
        <v>3595</v>
      </c>
      <c r="K50" s="359">
        <v>3565</v>
      </c>
      <c r="L50" s="359">
        <v>3883</v>
      </c>
      <c r="M50" s="360">
        <v>3953</v>
      </c>
    </row>
    <row r="51" spans="2:13" ht="27.75" customHeight="1" x14ac:dyDescent="0.15">
      <c r="B51" s="1222"/>
      <c r="C51" s="1223"/>
      <c r="D51" s="106"/>
      <c r="E51" s="1226" t="s">
        <v>43</v>
      </c>
      <c r="F51" s="1226"/>
      <c r="G51" s="1226"/>
      <c r="H51" s="1227"/>
      <c r="I51" s="358">
        <v>177</v>
      </c>
      <c r="J51" s="359">
        <v>132</v>
      </c>
      <c r="K51" s="359">
        <v>85</v>
      </c>
      <c r="L51" s="359">
        <v>77</v>
      </c>
      <c r="M51" s="360">
        <v>103</v>
      </c>
    </row>
    <row r="52" spans="2:13" ht="27.75" customHeight="1" x14ac:dyDescent="0.15">
      <c r="B52" s="1224"/>
      <c r="C52" s="1225"/>
      <c r="D52" s="106"/>
      <c r="E52" s="1226" t="s">
        <v>44</v>
      </c>
      <c r="F52" s="1226"/>
      <c r="G52" s="1226"/>
      <c r="H52" s="1227"/>
      <c r="I52" s="358">
        <v>3397</v>
      </c>
      <c r="J52" s="359">
        <v>3591</v>
      </c>
      <c r="K52" s="359">
        <v>3481</v>
      </c>
      <c r="L52" s="359">
        <v>3256</v>
      </c>
      <c r="M52" s="360">
        <v>3154</v>
      </c>
    </row>
    <row r="53" spans="2:13" ht="27.75" customHeight="1" thickBot="1" x14ac:dyDescent="0.2">
      <c r="B53" s="1228" t="s">
        <v>45</v>
      </c>
      <c r="C53" s="1229"/>
      <c r="D53" s="110"/>
      <c r="E53" s="1230" t="s">
        <v>46</v>
      </c>
      <c r="F53" s="1230"/>
      <c r="G53" s="1230"/>
      <c r="H53" s="1231"/>
      <c r="I53" s="361">
        <v>-3156</v>
      </c>
      <c r="J53" s="362">
        <v>-3148</v>
      </c>
      <c r="K53" s="362">
        <v>-2918</v>
      </c>
      <c r="L53" s="362">
        <v>-2950</v>
      </c>
      <c r="M53" s="363">
        <v>-2689</v>
      </c>
    </row>
    <row r="54" spans="2:13" ht="27.75" customHeight="1" x14ac:dyDescent="0.15">
      <c r="B54" s="111" t="s">
        <v>47</v>
      </c>
      <c r="C54" s="112"/>
      <c r="D54" s="112"/>
      <c r="E54" s="113"/>
      <c r="F54" s="113"/>
      <c r="G54" s="113"/>
      <c r="H54" s="113"/>
      <c r="I54" s="114"/>
      <c r="J54" s="114"/>
      <c r="K54" s="114"/>
      <c r="L54" s="114"/>
      <c r="M54" s="114"/>
    </row>
    <row r="55" spans="2:13" x14ac:dyDescent="0.15"/>
  </sheetData>
  <sheetProtection algorithmName="SHA-512" hashValue="nD/UP6lcVT5fEJVXxkMEPbowyJEsUaZYtJZ4nFMg8PVzS5R8JDh1h5Az38lajXYvehjFD0bdPvQ7IjUb6u2sPA==" saltValue="Iy3nuOd/ZnKdq8eYZQj+Rg=="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55" zoomScaleNormal="55" zoomScaleSheetLayoutView="100" workbookViewId="0">
      <selection activeCell="F58" sqref="F58:H62"/>
    </sheetView>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5" t="s">
        <v>48</v>
      </c>
    </row>
    <row r="54" spans="2:8" ht="29.25" customHeight="1" thickBot="1" x14ac:dyDescent="0.25">
      <c r="B54" s="116" t="s">
        <v>1</v>
      </c>
      <c r="C54" s="117"/>
      <c r="D54" s="117"/>
      <c r="E54" s="118" t="s">
        <v>2</v>
      </c>
      <c r="F54" s="119" t="s">
        <v>563</v>
      </c>
      <c r="G54" s="119" t="s">
        <v>564</v>
      </c>
      <c r="H54" s="120" t="s">
        <v>565</v>
      </c>
    </row>
    <row r="55" spans="2:8" ht="52.5" customHeight="1" x14ac:dyDescent="0.15">
      <c r="B55" s="121"/>
      <c r="C55" s="1247" t="s">
        <v>49</v>
      </c>
      <c r="D55" s="1247"/>
      <c r="E55" s="1248"/>
      <c r="F55" s="122">
        <v>341</v>
      </c>
      <c r="G55" s="122">
        <v>341</v>
      </c>
      <c r="H55" s="123">
        <v>491</v>
      </c>
    </row>
    <row r="56" spans="2:8" ht="52.5" customHeight="1" x14ac:dyDescent="0.15">
      <c r="B56" s="124"/>
      <c r="C56" s="1249" t="s">
        <v>50</v>
      </c>
      <c r="D56" s="1249"/>
      <c r="E56" s="1250"/>
      <c r="F56" s="125">
        <v>648</v>
      </c>
      <c r="G56" s="125">
        <v>702</v>
      </c>
      <c r="H56" s="126">
        <v>661</v>
      </c>
    </row>
    <row r="57" spans="2:8" ht="53.25" customHeight="1" x14ac:dyDescent="0.15">
      <c r="B57" s="124"/>
      <c r="C57" s="1251" t="s">
        <v>51</v>
      </c>
      <c r="D57" s="1251"/>
      <c r="E57" s="1252"/>
      <c r="F57" s="127">
        <v>2412</v>
      </c>
      <c r="G57" s="127">
        <v>2677</v>
      </c>
      <c r="H57" s="128">
        <v>2652</v>
      </c>
    </row>
    <row r="58" spans="2:8" ht="45.75" customHeight="1" x14ac:dyDescent="0.15">
      <c r="B58" s="129"/>
      <c r="C58" s="1239" t="s">
        <v>599</v>
      </c>
      <c r="D58" s="1240"/>
      <c r="E58" s="1241"/>
      <c r="F58" s="130">
        <v>768</v>
      </c>
      <c r="G58" s="130">
        <v>1032</v>
      </c>
      <c r="H58" s="131">
        <v>857</v>
      </c>
    </row>
    <row r="59" spans="2:8" ht="45.75" customHeight="1" x14ac:dyDescent="0.15">
      <c r="B59" s="129"/>
      <c r="C59" s="1239" t="s">
        <v>600</v>
      </c>
      <c r="D59" s="1240"/>
      <c r="E59" s="1241"/>
      <c r="F59" s="130">
        <v>343</v>
      </c>
      <c r="G59" s="130">
        <v>333</v>
      </c>
      <c r="H59" s="131">
        <v>450</v>
      </c>
    </row>
    <row r="60" spans="2:8" ht="45.75" customHeight="1" x14ac:dyDescent="0.15">
      <c r="B60" s="129"/>
      <c r="C60" s="1239" t="s">
        <v>601</v>
      </c>
      <c r="D60" s="1240"/>
      <c r="E60" s="1241"/>
      <c r="F60" s="130">
        <v>359</v>
      </c>
      <c r="G60" s="130">
        <v>372</v>
      </c>
      <c r="H60" s="131">
        <v>378</v>
      </c>
    </row>
    <row r="61" spans="2:8" ht="45.75" customHeight="1" x14ac:dyDescent="0.15">
      <c r="B61" s="129"/>
      <c r="C61" s="1239" t="s">
        <v>602</v>
      </c>
      <c r="D61" s="1240"/>
      <c r="E61" s="1241"/>
      <c r="F61" s="130">
        <v>335</v>
      </c>
      <c r="G61" s="130">
        <v>328</v>
      </c>
      <c r="H61" s="131">
        <v>328</v>
      </c>
    </row>
    <row r="62" spans="2:8" ht="45.75" customHeight="1" thickBot="1" x14ac:dyDescent="0.2">
      <c r="B62" s="132"/>
      <c r="C62" s="1242" t="s">
        <v>603</v>
      </c>
      <c r="D62" s="1243"/>
      <c r="E62" s="1244"/>
      <c r="F62" s="133">
        <v>0</v>
      </c>
      <c r="G62" s="133">
        <v>0</v>
      </c>
      <c r="H62" s="134">
        <v>185</v>
      </c>
    </row>
    <row r="63" spans="2:8" ht="52.5" customHeight="1" thickBot="1" x14ac:dyDescent="0.2">
      <c r="B63" s="135"/>
      <c r="C63" s="1245" t="s">
        <v>52</v>
      </c>
      <c r="D63" s="1245"/>
      <c r="E63" s="1246"/>
      <c r="F63" s="136">
        <v>3401</v>
      </c>
      <c r="G63" s="136">
        <v>3720</v>
      </c>
      <c r="H63" s="137">
        <v>3803</v>
      </c>
    </row>
    <row r="64" spans="2:8" x14ac:dyDescent="0.15"/>
  </sheetData>
  <sheetProtection algorithmName="SHA-512" hashValue="/CFn+WFYdP4CCN/5tKA8FThBH2At8qzRWqeFVzQlwwPho5MlbNMr3kBQ0bSL0UKvB+RcCs9ud+I6ZlkVfSFoqQ==" saltValue="gY2AaM5p/N0TKmzB/g9+J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E85"/>
  <sheetViews>
    <sheetView tabSelected="1" topLeftCell="T10" workbookViewId="0">
      <selection activeCell="CO21" sqref="CO21"/>
    </sheetView>
  </sheetViews>
  <sheetFormatPr defaultColWidth="0" defaultRowHeight="13.5" customHeight="1" zeroHeight="1" x14ac:dyDescent="0.15"/>
  <cols>
    <col min="1" max="1" width="6.375" style="366" customWidth="1"/>
    <col min="2" max="107" width="2.5" style="366" customWidth="1"/>
    <col min="108" max="108" width="6.125" style="373" customWidth="1"/>
    <col min="109" max="109" width="5.875" style="372" customWidth="1"/>
    <col min="110" max="16384" width="8.625" style="366" hidden="1"/>
  </cols>
  <sheetData>
    <row r="1" spans="1:109" ht="42.75" customHeight="1" x14ac:dyDescent="0.15">
      <c r="A1" s="364"/>
      <c r="B1" s="365"/>
      <c r="DD1" s="366"/>
      <c r="DE1" s="366"/>
    </row>
    <row r="2" spans="1:109" ht="25.5" customHeight="1" x14ac:dyDescent="0.15">
      <c r="A2" s="367"/>
      <c r="C2" s="367"/>
      <c r="O2" s="367"/>
      <c r="P2" s="367"/>
      <c r="Q2" s="367"/>
      <c r="R2" s="367"/>
      <c r="S2" s="367"/>
      <c r="T2" s="367"/>
      <c r="U2" s="367"/>
      <c r="V2" s="367"/>
      <c r="W2" s="367"/>
      <c r="X2" s="367"/>
      <c r="Y2" s="367"/>
      <c r="Z2" s="367"/>
      <c r="AA2" s="367"/>
      <c r="AB2" s="367"/>
      <c r="AC2" s="367"/>
      <c r="AD2" s="367"/>
      <c r="AE2" s="367"/>
      <c r="AF2" s="367"/>
      <c r="AG2" s="367"/>
      <c r="AH2" s="367"/>
      <c r="AI2" s="367"/>
      <c r="AU2" s="367"/>
      <c r="BG2" s="367"/>
      <c r="BS2" s="367"/>
      <c r="CE2" s="367"/>
      <c r="CQ2" s="367"/>
      <c r="DD2" s="366"/>
      <c r="DE2" s="366"/>
    </row>
    <row r="3" spans="1:109" ht="25.5" customHeight="1" x14ac:dyDescent="0.15">
      <c r="A3" s="367"/>
      <c r="C3" s="367"/>
      <c r="O3" s="367"/>
      <c r="P3" s="367"/>
      <c r="Q3" s="367"/>
      <c r="R3" s="367"/>
      <c r="S3" s="367"/>
      <c r="T3" s="367"/>
      <c r="U3" s="367"/>
      <c r="V3" s="367"/>
      <c r="W3" s="367"/>
      <c r="X3" s="367"/>
      <c r="Y3" s="367"/>
      <c r="Z3" s="367"/>
      <c r="AA3" s="367"/>
      <c r="AB3" s="367"/>
      <c r="AC3" s="367"/>
      <c r="AD3" s="367"/>
      <c r="AE3" s="367"/>
      <c r="AF3" s="367"/>
      <c r="AG3" s="367"/>
      <c r="AH3" s="367"/>
      <c r="AI3" s="367"/>
      <c r="AU3" s="367"/>
      <c r="BG3" s="367"/>
      <c r="BS3" s="367"/>
      <c r="CE3" s="367"/>
      <c r="CQ3" s="367"/>
      <c r="DD3" s="366"/>
      <c r="DE3" s="366"/>
    </row>
    <row r="4" spans="1:109" s="259" customFormat="1" x14ac:dyDescent="0.15">
      <c r="A4" s="367"/>
      <c r="B4" s="367"/>
      <c r="C4" s="367"/>
      <c r="D4" s="367"/>
      <c r="E4" s="367"/>
      <c r="F4" s="367"/>
      <c r="G4" s="367"/>
      <c r="H4" s="367"/>
      <c r="I4" s="367"/>
      <c r="J4" s="367"/>
      <c r="K4" s="367"/>
      <c r="L4" s="367"/>
      <c r="M4" s="367"/>
      <c r="N4" s="367"/>
      <c r="O4" s="367"/>
      <c r="P4" s="367"/>
      <c r="Q4" s="367"/>
      <c r="R4" s="367"/>
      <c r="S4" s="367"/>
      <c r="T4" s="367"/>
      <c r="U4" s="367"/>
      <c r="V4" s="367"/>
      <c r="W4" s="367"/>
      <c r="X4" s="367"/>
      <c r="Y4" s="367"/>
      <c r="Z4" s="367"/>
      <c r="AA4" s="367"/>
      <c r="AB4" s="367"/>
      <c r="AC4" s="367"/>
      <c r="AD4" s="367"/>
      <c r="AE4" s="367"/>
      <c r="AF4" s="367"/>
      <c r="AG4" s="367"/>
      <c r="AH4" s="367"/>
      <c r="AI4" s="367"/>
      <c r="AJ4" s="367"/>
      <c r="AK4" s="367"/>
      <c r="AL4" s="367"/>
      <c r="AM4" s="367"/>
      <c r="AN4" s="367"/>
      <c r="AO4" s="367"/>
      <c r="AP4" s="367"/>
      <c r="AQ4" s="367"/>
      <c r="AR4" s="367"/>
      <c r="AS4" s="367"/>
      <c r="AT4" s="367"/>
      <c r="AU4" s="367"/>
      <c r="AV4" s="367"/>
      <c r="AW4" s="367"/>
      <c r="AX4" s="367"/>
      <c r="AY4" s="367"/>
      <c r="AZ4" s="367"/>
      <c r="BA4" s="367"/>
      <c r="BB4" s="367"/>
      <c r="BC4" s="367"/>
      <c r="BD4" s="367"/>
      <c r="BE4" s="367"/>
      <c r="BF4" s="367"/>
      <c r="BG4" s="367"/>
      <c r="BH4" s="367"/>
      <c r="BI4" s="367"/>
      <c r="BJ4" s="367"/>
      <c r="BK4" s="367"/>
      <c r="BL4" s="367"/>
      <c r="BM4" s="367"/>
      <c r="BN4" s="367"/>
      <c r="BO4" s="367"/>
      <c r="BP4" s="367"/>
      <c r="BQ4" s="367"/>
      <c r="BR4" s="367"/>
      <c r="BS4" s="367"/>
      <c r="BT4" s="367"/>
      <c r="BU4" s="367"/>
      <c r="BV4" s="367"/>
      <c r="BW4" s="367"/>
      <c r="BX4" s="367"/>
      <c r="BY4" s="367"/>
      <c r="BZ4" s="367"/>
      <c r="CA4" s="367"/>
      <c r="CB4" s="367"/>
      <c r="CC4" s="367"/>
      <c r="CD4" s="367"/>
      <c r="CE4" s="367"/>
      <c r="CF4" s="367"/>
      <c r="CG4" s="367"/>
      <c r="CH4" s="367"/>
      <c r="CI4" s="367"/>
      <c r="CJ4" s="367"/>
      <c r="CK4" s="367"/>
      <c r="CL4" s="367"/>
      <c r="CM4" s="367"/>
      <c r="CN4" s="367"/>
      <c r="CO4" s="367"/>
      <c r="CP4" s="367"/>
      <c r="CQ4" s="367"/>
      <c r="CR4" s="367"/>
      <c r="CS4" s="367"/>
      <c r="CT4" s="367"/>
      <c r="CU4" s="367"/>
      <c r="CV4" s="367"/>
      <c r="CW4" s="367"/>
      <c r="CX4" s="367"/>
      <c r="CY4" s="367"/>
      <c r="CZ4" s="367"/>
      <c r="DA4" s="367"/>
      <c r="DB4" s="367"/>
      <c r="DC4" s="367"/>
      <c r="DD4" s="367"/>
      <c r="DE4" s="367"/>
    </row>
    <row r="5" spans="1:109" s="259" customFormat="1" x14ac:dyDescent="0.15">
      <c r="A5" s="367"/>
      <c r="B5" s="367"/>
      <c r="C5" s="367"/>
      <c r="D5" s="367"/>
      <c r="E5" s="367"/>
      <c r="F5" s="367"/>
      <c r="G5" s="367"/>
      <c r="H5" s="367"/>
      <c r="I5" s="367"/>
      <c r="J5" s="367"/>
      <c r="K5" s="367"/>
      <c r="L5" s="367"/>
      <c r="M5" s="367"/>
      <c r="N5" s="367"/>
      <c r="O5" s="367"/>
      <c r="P5" s="367"/>
      <c r="Q5" s="367"/>
      <c r="R5" s="367"/>
      <c r="S5" s="367"/>
      <c r="T5" s="367"/>
      <c r="U5" s="367"/>
      <c r="V5" s="367"/>
      <c r="W5" s="367"/>
      <c r="X5" s="367"/>
      <c r="Y5" s="367"/>
      <c r="Z5" s="367"/>
      <c r="AA5" s="367"/>
      <c r="AB5" s="367"/>
      <c r="AC5" s="367"/>
      <c r="AD5" s="367"/>
      <c r="AE5" s="367"/>
      <c r="AF5" s="367"/>
      <c r="AG5" s="367"/>
      <c r="AH5" s="367"/>
      <c r="AI5" s="367"/>
      <c r="AJ5" s="367"/>
      <c r="AK5" s="367"/>
      <c r="AL5" s="367"/>
      <c r="AM5" s="367"/>
      <c r="AN5" s="367"/>
      <c r="AO5" s="367"/>
      <c r="AP5" s="367"/>
      <c r="AQ5" s="367"/>
      <c r="AR5" s="367"/>
      <c r="AS5" s="367"/>
      <c r="AT5" s="367"/>
      <c r="AU5" s="367"/>
      <c r="AV5" s="367"/>
      <c r="AW5" s="367"/>
      <c r="AX5" s="367"/>
      <c r="AY5" s="367"/>
      <c r="AZ5" s="367"/>
      <c r="BA5" s="367"/>
      <c r="BB5" s="367"/>
      <c r="BC5" s="367"/>
      <c r="BD5" s="367"/>
      <c r="BE5" s="367"/>
      <c r="BF5" s="367"/>
      <c r="BG5" s="367"/>
      <c r="BH5" s="367"/>
      <c r="BI5" s="367"/>
      <c r="BJ5" s="367"/>
      <c r="BK5" s="367"/>
      <c r="BL5" s="367"/>
      <c r="BM5" s="367"/>
      <c r="BN5" s="367"/>
      <c r="BO5" s="367"/>
      <c r="BP5" s="367"/>
      <c r="BQ5" s="367"/>
      <c r="BR5" s="367"/>
      <c r="BS5" s="367"/>
      <c r="BT5" s="367"/>
      <c r="BU5" s="367"/>
      <c r="BV5" s="367"/>
      <c r="BW5" s="367"/>
      <c r="BX5" s="367"/>
      <c r="BY5" s="367"/>
      <c r="BZ5" s="367"/>
      <c r="CA5" s="367"/>
      <c r="CB5" s="367"/>
      <c r="CC5" s="367"/>
      <c r="CD5" s="367"/>
      <c r="CE5" s="367"/>
      <c r="CF5" s="367"/>
      <c r="CG5" s="367"/>
      <c r="CH5" s="367"/>
      <c r="CI5" s="367"/>
      <c r="CJ5" s="367"/>
      <c r="CK5" s="367"/>
      <c r="CL5" s="367"/>
      <c r="CM5" s="367"/>
      <c r="CN5" s="367"/>
      <c r="CO5" s="367"/>
      <c r="CP5" s="367"/>
      <c r="CQ5" s="367"/>
      <c r="CR5" s="367"/>
      <c r="CS5" s="367"/>
      <c r="CT5" s="367"/>
      <c r="CU5" s="367"/>
      <c r="CV5" s="367"/>
      <c r="CW5" s="367"/>
      <c r="CX5" s="367"/>
      <c r="CY5" s="367"/>
      <c r="CZ5" s="367"/>
      <c r="DA5" s="367"/>
      <c r="DB5" s="367"/>
      <c r="DC5" s="367"/>
      <c r="DD5" s="367"/>
      <c r="DE5" s="367"/>
    </row>
    <row r="6" spans="1:109" s="259" customFormat="1" x14ac:dyDescent="0.15">
      <c r="A6" s="367"/>
      <c r="B6" s="367"/>
      <c r="C6" s="367"/>
      <c r="D6" s="367"/>
      <c r="E6" s="367"/>
      <c r="F6" s="367"/>
      <c r="G6" s="367"/>
      <c r="H6" s="367"/>
      <c r="I6" s="367"/>
      <c r="J6" s="367"/>
      <c r="K6" s="367"/>
      <c r="L6" s="367"/>
      <c r="M6" s="367"/>
      <c r="N6" s="367"/>
      <c r="O6" s="367"/>
      <c r="P6" s="367"/>
      <c r="Q6" s="367"/>
      <c r="R6" s="367"/>
      <c r="S6" s="367"/>
      <c r="T6" s="367"/>
      <c r="U6" s="367"/>
      <c r="V6" s="367"/>
      <c r="W6" s="367"/>
      <c r="X6" s="367"/>
      <c r="Y6" s="367"/>
      <c r="Z6" s="367"/>
      <c r="AA6" s="367"/>
      <c r="AB6" s="367"/>
      <c r="AC6" s="367"/>
      <c r="AD6" s="367"/>
      <c r="AE6" s="367"/>
      <c r="AF6" s="367"/>
      <c r="AG6" s="367"/>
      <c r="AH6" s="367"/>
      <c r="AI6" s="367"/>
      <c r="AJ6" s="367"/>
      <c r="AK6" s="367"/>
      <c r="AL6" s="367"/>
      <c r="AM6" s="367"/>
      <c r="AN6" s="367"/>
      <c r="AO6" s="367"/>
      <c r="AP6" s="367"/>
      <c r="AQ6" s="367"/>
      <c r="AR6" s="367"/>
      <c r="AS6" s="367"/>
      <c r="AT6" s="367"/>
      <c r="AU6" s="367"/>
      <c r="AV6" s="367"/>
      <c r="AW6" s="367"/>
      <c r="AX6" s="367"/>
      <c r="AY6" s="367"/>
      <c r="AZ6" s="367"/>
      <c r="BA6" s="367"/>
      <c r="BB6" s="367"/>
      <c r="BC6" s="367"/>
      <c r="BD6" s="367"/>
      <c r="BE6" s="367"/>
      <c r="BF6" s="367"/>
      <c r="BG6" s="367"/>
      <c r="BH6" s="367"/>
      <c r="BI6" s="367"/>
      <c r="BJ6" s="367"/>
      <c r="BK6" s="367"/>
      <c r="BL6" s="367"/>
      <c r="BM6" s="367"/>
      <c r="BN6" s="367"/>
      <c r="BO6" s="367"/>
      <c r="BP6" s="367"/>
      <c r="BQ6" s="367"/>
      <c r="BR6" s="367"/>
      <c r="BS6" s="367"/>
      <c r="BT6" s="367"/>
      <c r="BU6" s="367"/>
      <c r="BV6" s="367"/>
      <c r="BW6" s="367"/>
      <c r="BX6" s="367"/>
      <c r="BY6" s="367"/>
      <c r="BZ6" s="367"/>
      <c r="CA6" s="367"/>
      <c r="CB6" s="367"/>
      <c r="CC6" s="367"/>
      <c r="CD6" s="367"/>
      <c r="CE6" s="367"/>
      <c r="CF6" s="367"/>
      <c r="CG6" s="367"/>
      <c r="CH6" s="367"/>
      <c r="CI6" s="367"/>
      <c r="CJ6" s="367"/>
      <c r="CK6" s="367"/>
      <c r="CL6" s="367"/>
      <c r="CM6" s="367"/>
      <c r="CN6" s="367"/>
      <c r="CO6" s="367"/>
      <c r="CP6" s="367"/>
      <c r="CQ6" s="367"/>
      <c r="CR6" s="367"/>
      <c r="CS6" s="367"/>
      <c r="CT6" s="367"/>
      <c r="CU6" s="367"/>
      <c r="CV6" s="367"/>
      <c r="CW6" s="367"/>
      <c r="CX6" s="367"/>
      <c r="CY6" s="367"/>
      <c r="CZ6" s="367"/>
      <c r="DA6" s="367"/>
      <c r="DB6" s="367"/>
      <c r="DC6" s="367"/>
      <c r="DD6" s="367"/>
      <c r="DE6" s="367"/>
    </row>
    <row r="7" spans="1:109" s="259" customFormat="1" x14ac:dyDescent="0.15">
      <c r="A7" s="367"/>
      <c r="B7" s="367"/>
      <c r="C7" s="367"/>
      <c r="D7" s="367"/>
      <c r="E7" s="367"/>
      <c r="F7" s="367"/>
      <c r="G7" s="367"/>
      <c r="H7" s="367"/>
      <c r="I7" s="367"/>
      <c r="J7" s="367"/>
      <c r="K7" s="367"/>
      <c r="L7" s="367"/>
      <c r="M7" s="367"/>
      <c r="N7" s="367"/>
      <c r="O7" s="367"/>
      <c r="P7" s="367"/>
      <c r="Q7" s="367"/>
      <c r="R7" s="367"/>
      <c r="S7" s="367"/>
      <c r="T7" s="367"/>
      <c r="U7" s="367"/>
      <c r="V7" s="367"/>
      <c r="W7" s="367"/>
      <c r="X7" s="367"/>
      <c r="Y7" s="367"/>
      <c r="Z7" s="367"/>
      <c r="AA7" s="367"/>
      <c r="AB7" s="367"/>
      <c r="AC7" s="367"/>
      <c r="AD7" s="367"/>
      <c r="AE7" s="367"/>
      <c r="AF7" s="367"/>
      <c r="AG7" s="367"/>
      <c r="AH7" s="367"/>
      <c r="AI7" s="367"/>
      <c r="AJ7" s="367"/>
      <c r="AK7" s="367"/>
      <c r="AL7" s="367"/>
      <c r="AM7" s="367"/>
      <c r="AN7" s="367"/>
      <c r="AO7" s="367"/>
      <c r="AP7" s="367"/>
      <c r="AQ7" s="367"/>
      <c r="AR7" s="367"/>
      <c r="AS7" s="367"/>
      <c r="AT7" s="367"/>
      <c r="AU7" s="367"/>
      <c r="AV7" s="367"/>
      <c r="AW7" s="367"/>
      <c r="AX7" s="367"/>
      <c r="AY7" s="367"/>
      <c r="AZ7" s="367"/>
      <c r="BA7" s="367"/>
      <c r="BB7" s="367"/>
      <c r="BC7" s="367"/>
      <c r="BD7" s="367"/>
      <c r="BE7" s="367"/>
      <c r="BF7" s="367"/>
      <c r="BG7" s="367"/>
      <c r="BH7" s="367"/>
      <c r="BI7" s="367"/>
      <c r="BJ7" s="367"/>
      <c r="BK7" s="367"/>
      <c r="BL7" s="367"/>
      <c r="BM7" s="367"/>
      <c r="BN7" s="367"/>
      <c r="BO7" s="367"/>
      <c r="BP7" s="367"/>
      <c r="BQ7" s="367"/>
      <c r="BR7" s="367"/>
      <c r="BS7" s="367"/>
      <c r="BT7" s="367"/>
      <c r="BU7" s="367"/>
      <c r="BV7" s="367"/>
      <c r="BW7" s="367"/>
      <c r="BX7" s="367"/>
      <c r="BY7" s="367"/>
      <c r="BZ7" s="367"/>
      <c r="CA7" s="367"/>
      <c r="CB7" s="367"/>
      <c r="CC7" s="367"/>
      <c r="CD7" s="367"/>
      <c r="CE7" s="367"/>
      <c r="CF7" s="367"/>
      <c r="CG7" s="367"/>
      <c r="CH7" s="367"/>
      <c r="CI7" s="367"/>
      <c r="CJ7" s="367"/>
      <c r="CK7" s="367"/>
      <c r="CL7" s="367"/>
      <c r="CM7" s="367"/>
      <c r="CN7" s="367"/>
      <c r="CO7" s="367"/>
      <c r="CP7" s="367"/>
      <c r="CQ7" s="367"/>
      <c r="CR7" s="367"/>
      <c r="CS7" s="367"/>
      <c r="CT7" s="367"/>
      <c r="CU7" s="367"/>
      <c r="CV7" s="367"/>
      <c r="CW7" s="367"/>
      <c r="CX7" s="367"/>
      <c r="CY7" s="367"/>
      <c r="CZ7" s="367"/>
      <c r="DA7" s="367"/>
      <c r="DB7" s="367"/>
      <c r="DC7" s="367"/>
      <c r="DD7" s="367"/>
      <c r="DE7" s="367"/>
    </row>
    <row r="8" spans="1:109" s="259" customFormat="1" x14ac:dyDescent="0.15">
      <c r="A8" s="367"/>
      <c r="B8" s="367"/>
      <c r="C8" s="367"/>
      <c r="D8" s="367"/>
      <c r="E8" s="367"/>
      <c r="F8" s="367"/>
      <c r="G8" s="367"/>
      <c r="H8" s="367"/>
      <c r="I8" s="367"/>
      <c r="J8" s="367"/>
      <c r="K8" s="367"/>
      <c r="L8" s="367"/>
      <c r="M8" s="367"/>
      <c r="N8" s="367"/>
      <c r="O8" s="367"/>
      <c r="P8" s="367"/>
      <c r="Q8" s="367"/>
      <c r="R8" s="367"/>
      <c r="S8" s="367"/>
      <c r="T8" s="367"/>
      <c r="U8" s="367"/>
      <c r="V8" s="367"/>
      <c r="W8" s="367"/>
      <c r="X8" s="367"/>
      <c r="Y8" s="367"/>
      <c r="Z8" s="367"/>
      <c r="AA8" s="367"/>
      <c r="AB8" s="367"/>
      <c r="AC8" s="367"/>
      <c r="AD8" s="367"/>
      <c r="AE8" s="367"/>
      <c r="AF8" s="367"/>
      <c r="AG8" s="367"/>
      <c r="AH8" s="367"/>
      <c r="AI8" s="367"/>
      <c r="AJ8" s="367"/>
      <c r="AK8" s="367"/>
      <c r="AL8" s="367"/>
      <c r="AM8" s="367"/>
      <c r="AN8" s="367"/>
      <c r="AO8" s="367"/>
      <c r="AP8" s="367"/>
      <c r="AQ8" s="367"/>
      <c r="AR8" s="367"/>
      <c r="AS8" s="367"/>
      <c r="AT8" s="367"/>
      <c r="AU8" s="367"/>
      <c r="AV8" s="367"/>
      <c r="AW8" s="367"/>
      <c r="AX8" s="367"/>
      <c r="AY8" s="367"/>
      <c r="AZ8" s="367"/>
      <c r="BA8" s="367"/>
      <c r="BB8" s="367"/>
      <c r="BC8" s="367"/>
      <c r="BD8" s="367"/>
      <c r="BE8" s="367"/>
      <c r="BF8" s="367"/>
      <c r="BG8" s="367"/>
      <c r="BH8" s="367"/>
      <c r="BI8" s="367"/>
      <c r="BJ8" s="367"/>
      <c r="BK8" s="367"/>
      <c r="BL8" s="367"/>
      <c r="BM8" s="367"/>
      <c r="BN8" s="367"/>
      <c r="BO8" s="367"/>
      <c r="BP8" s="367"/>
      <c r="BQ8" s="367"/>
      <c r="BR8" s="367"/>
      <c r="BS8" s="367"/>
      <c r="BT8" s="367"/>
      <c r="BU8" s="367"/>
      <c r="BV8" s="367"/>
      <c r="BW8" s="367"/>
      <c r="BX8" s="367"/>
      <c r="BY8" s="367"/>
      <c r="BZ8" s="367"/>
      <c r="CA8" s="367"/>
      <c r="CB8" s="367"/>
      <c r="CC8" s="367"/>
      <c r="CD8" s="367"/>
      <c r="CE8" s="367"/>
      <c r="CF8" s="367"/>
      <c r="CG8" s="367"/>
      <c r="CH8" s="367"/>
      <c r="CI8" s="367"/>
      <c r="CJ8" s="367"/>
      <c r="CK8" s="367"/>
      <c r="CL8" s="367"/>
      <c r="CM8" s="367"/>
      <c r="CN8" s="367"/>
      <c r="CO8" s="367"/>
      <c r="CP8" s="367"/>
      <c r="CQ8" s="367"/>
      <c r="CR8" s="367"/>
      <c r="CS8" s="367"/>
      <c r="CT8" s="367"/>
      <c r="CU8" s="367"/>
      <c r="CV8" s="367"/>
      <c r="CW8" s="367"/>
      <c r="CX8" s="367"/>
      <c r="CY8" s="367"/>
      <c r="CZ8" s="367"/>
      <c r="DA8" s="367"/>
      <c r="DB8" s="367"/>
      <c r="DC8" s="367"/>
      <c r="DD8" s="367"/>
      <c r="DE8" s="367"/>
    </row>
    <row r="9" spans="1:109" s="259" customFormat="1" x14ac:dyDescent="0.15">
      <c r="A9" s="367"/>
      <c r="B9" s="367"/>
      <c r="C9" s="367"/>
      <c r="D9" s="367"/>
      <c r="E9" s="367"/>
      <c r="F9" s="367"/>
      <c r="G9" s="367"/>
      <c r="H9" s="367"/>
      <c r="I9" s="367"/>
      <c r="J9" s="367"/>
      <c r="K9" s="367"/>
      <c r="L9" s="367"/>
      <c r="M9" s="367"/>
      <c r="N9" s="367"/>
      <c r="O9" s="367"/>
      <c r="P9" s="367"/>
      <c r="Q9" s="367"/>
      <c r="R9" s="367"/>
      <c r="S9" s="367"/>
      <c r="T9" s="367"/>
      <c r="U9" s="367"/>
      <c r="V9" s="367"/>
      <c r="W9" s="367"/>
      <c r="X9" s="367"/>
      <c r="Y9" s="367"/>
      <c r="Z9" s="367"/>
      <c r="AA9" s="367"/>
      <c r="AB9" s="367"/>
      <c r="AC9" s="367"/>
      <c r="AD9" s="367"/>
      <c r="AE9" s="367"/>
      <c r="AF9" s="367"/>
      <c r="AG9" s="367"/>
      <c r="AH9" s="367"/>
      <c r="AI9" s="367"/>
      <c r="AJ9" s="367"/>
      <c r="AK9" s="367"/>
      <c r="AL9" s="367"/>
      <c r="AM9" s="367"/>
      <c r="AN9" s="367"/>
      <c r="AO9" s="367"/>
      <c r="AP9" s="367"/>
      <c r="AQ9" s="367"/>
      <c r="AR9" s="367"/>
      <c r="AS9" s="367"/>
      <c r="AT9" s="367"/>
      <c r="AU9" s="367"/>
      <c r="AV9" s="367"/>
      <c r="AW9" s="367"/>
      <c r="AX9" s="367"/>
      <c r="AY9" s="367"/>
      <c r="AZ9" s="367"/>
      <c r="BA9" s="367"/>
      <c r="BB9" s="367"/>
      <c r="BC9" s="367"/>
      <c r="BD9" s="367"/>
      <c r="BE9" s="367"/>
      <c r="BF9" s="367"/>
      <c r="BG9" s="367"/>
      <c r="BH9" s="367"/>
      <c r="BI9" s="367"/>
      <c r="BJ9" s="367"/>
      <c r="BK9" s="367"/>
      <c r="BL9" s="367"/>
      <c r="BM9" s="367"/>
      <c r="BN9" s="367"/>
      <c r="BO9" s="367"/>
      <c r="BP9" s="367"/>
      <c r="BQ9" s="367"/>
      <c r="BR9" s="367"/>
      <c r="BS9" s="367"/>
      <c r="BT9" s="367"/>
      <c r="BU9" s="367"/>
      <c r="BV9" s="367"/>
      <c r="BW9" s="367"/>
      <c r="BX9" s="367"/>
      <c r="BY9" s="367"/>
      <c r="BZ9" s="367"/>
      <c r="CA9" s="367"/>
      <c r="CB9" s="367"/>
      <c r="CC9" s="367"/>
      <c r="CD9" s="367"/>
      <c r="CE9" s="367"/>
      <c r="CF9" s="367"/>
      <c r="CG9" s="367"/>
      <c r="CH9" s="367"/>
      <c r="CI9" s="367"/>
      <c r="CJ9" s="367"/>
      <c r="CK9" s="367"/>
      <c r="CL9" s="367"/>
      <c r="CM9" s="367"/>
      <c r="CN9" s="367"/>
      <c r="CO9" s="367"/>
      <c r="CP9" s="367"/>
      <c r="CQ9" s="367"/>
      <c r="CR9" s="367"/>
      <c r="CS9" s="367"/>
      <c r="CT9" s="367"/>
      <c r="CU9" s="367"/>
      <c r="CV9" s="367"/>
      <c r="CW9" s="367"/>
      <c r="CX9" s="367"/>
      <c r="CY9" s="367"/>
      <c r="CZ9" s="367"/>
      <c r="DA9" s="367"/>
      <c r="DB9" s="367"/>
      <c r="DC9" s="367"/>
      <c r="DD9" s="367"/>
      <c r="DE9" s="367"/>
    </row>
    <row r="10" spans="1:109" s="259" customFormat="1" x14ac:dyDescent="0.15">
      <c r="A10" s="367"/>
      <c r="B10" s="367"/>
      <c r="C10" s="367"/>
      <c r="D10" s="367"/>
      <c r="E10" s="367"/>
      <c r="F10" s="367"/>
      <c r="G10" s="367"/>
      <c r="H10" s="367"/>
      <c r="I10" s="367"/>
      <c r="J10" s="367"/>
      <c r="K10" s="367"/>
      <c r="L10" s="367"/>
      <c r="M10" s="367"/>
      <c r="N10" s="367"/>
      <c r="O10" s="367"/>
      <c r="P10" s="367"/>
      <c r="Q10" s="367"/>
      <c r="R10" s="367"/>
      <c r="S10" s="367"/>
      <c r="T10" s="367"/>
      <c r="U10" s="367"/>
      <c r="V10" s="367"/>
      <c r="W10" s="367"/>
      <c r="X10" s="367"/>
      <c r="Y10" s="367"/>
      <c r="Z10" s="367"/>
      <c r="AA10" s="367"/>
      <c r="AB10" s="367"/>
      <c r="AC10" s="367"/>
      <c r="AD10" s="367"/>
      <c r="AE10" s="367"/>
      <c r="AF10" s="367"/>
      <c r="AG10" s="367"/>
      <c r="AH10" s="367"/>
      <c r="AI10" s="367"/>
      <c r="AJ10" s="367"/>
      <c r="AK10" s="367"/>
      <c r="AL10" s="367"/>
      <c r="AM10" s="367"/>
      <c r="AN10" s="367"/>
      <c r="AO10" s="367"/>
      <c r="AP10" s="367"/>
      <c r="AQ10" s="367"/>
      <c r="AR10" s="367"/>
      <c r="AS10" s="367"/>
      <c r="AT10" s="367"/>
      <c r="AU10" s="367"/>
      <c r="AV10" s="367"/>
      <c r="AW10" s="367"/>
      <c r="AX10" s="367"/>
      <c r="AY10" s="367"/>
      <c r="AZ10" s="367"/>
      <c r="BA10" s="367"/>
      <c r="BB10" s="367"/>
      <c r="BC10" s="367"/>
      <c r="BD10" s="367"/>
      <c r="BE10" s="367"/>
      <c r="BF10" s="367"/>
      <c r="BG10" s="367"/>
      <c r="BH10" s="367"/>
      <c r="BI10" s="367"/>
      <c r="BJ10" s="367"/>
      <c r="BK10" s="367"/>
      <c r="BL10" s="367"/>
      <c r="BM10" s="367"/>
      <c r="BN10" s="367"/>
      <c r="BO10" s="367"/>
      <c r="BP10" s="367"/>
      <c r="BQ10" s="367"/>
      <c r="BR10" s="367"/>
      <c r="BS10" s="367"/>
      <c r="BT10" s="367"/>
      <c r="BU10" s="367"/>
      <c r="BV10" s="367"/>
      <c r="BW10" s="367"/>
      <c r="BX10" s="367"/>
      <c r="BY10" s="367"/>
      <c r="BZ10" s="367"/>
      <c r="CA10" s="367"/>
      <c r="CB10" s="367"/>
      <c r="CC10" s="367"/>
      <c r="CD10" s="367"/>
      <c r="CE10" s="367"/>
      <c r="CF10" s="367"/>
      <c r="CG10" s="367"/>
      <c r="CH10" s="367"/>
      <c r="CI10" s="367"/>
      <c r="CJ10" s="367"/>
      <c r="CK10" s="367"/>
      <c r="CL10" s="367"/>
      <c r="CM10" s="367"/>
      <c r="CN10" s="367"/>
      <c r="CO10" s="367"/>
      <c r="CP10" s="367"/>
      <c r="CQ10" s="367"/>
      <c r="CR10" s="367"/>
      <c r="CS10" s="367"/>
      <c r="CT10" s="367"/>
      <c r="CU10" s="367"/>
      <c r="CV10" s="367"/>
      <c r="CW10" s="367"/>
      <c r="CX10" s="367"/>
      <c r="CY10" s="367"/>
      <c r="CZ10" s="367"/>
      <c r="DA10" s="367"/>
      <c r="DB10" s="367"/>
      <c r="DC10" s="367"/>
      <c r="DD10" s="367"/>
      <c r="DE10" s="367"/>
    </row>
    <row r="11" spans="1:109" s="259" customFormat="1" x14ac:dyDescent="0.15">
      <c r="A11" s="367"/>
      <c r="B11" s="367"/>
      <c r="C11" s="367"/>
      <c r="D11" s="367"/>
      <c r="E11" s="367"/>
      <c r="F11" s="367"/>
      <c r="G11" s="367"/>
      <c r="H11" s="367"/>
      <c r="I11" s="367"/>
      <c r="J11" s="367"/>
      <c r="K11" s="367"/>
      <c r="L11" s="367"/>
      <c r="M11" s="367"/>
      <c r="N11" s="367"/>
      <c r="O11" s="367"/>
      <c r="P11" s="367"/>
      <c r="Q11" s="367"/>
      <c r="R11" s="367"/>
      <c r="S11" s="367"/>
      <c r="T11" s="367"/>
      <c r="U11" s="367"/>
      <c r="V11" s="367"/>
      <c r="W11" s="367"/>
      <c r="X11" s="367"/>
      <c r="Y11" s="367"/>
      <c r="Z11" s="367"/>
      <c r="AA11" s="367"/>
      <c r="AB11" s="367"/>
      <c r="AC11" s="367"/>
      <c r="AD11" s="367"/>
      <c r="AE11" s="367"/>
      <c r="AF11" s="367"/>
      <c r="AG11" s="367"/>
      <c r="AH11" s="367"/>
      <c r="AI11" s="367"/>
      <c r="AJ11" s="367"/>
      <c r="AK11" s="367"/>
      <c r="AL11" s="367"/>
      <c r="AM11" s="367"/>
      <c r="AN11" s="367"/>
      <c r="AO11" s="367"/>
      <c r="AP11" s="367"/>
      <c r="AQ11" s="367"/>
      <c r="AR11" s="367"/>
      <c r="AS11" s="367"/>
      <c r="AT11" s="367"/>
      <c r="AU11" s="367"/>
      <c r="AV11" s="367"/>
      <c r="AW11" s="367"/>
      <c r="AX11" s="367"/>
      <c r="AY11" s="367"/>
      <c r="AZ11" s="367"/>
      <c r="BA11" s="367"/>
      <c r="BB11" s="367"/>
      <c r="BC11" s="367"/>
      <c r="BD11" s="367"/>
      <c r="BE11" s="367"/>
      <c r="BF11" s="367"/>
      <c r="BG11" s="367"/>
      <c r="BH11" s="367"/>
      <c r="BI11" s="367"/>
      <c r="BJ11" s="367"/>
      <c r="BK11" s="367"/>
      <c r="BL11" s="367"/>
      <c r="BM11" s="367"/>
      <c r="BN11" s="367"/>
      <c r="BO11" s="367"/>
      <c r="BP11" s="367"/>
      <c r="BQ11" s="367"/>
      <c r="BR11" s="367"/>
      <c r="BS11" s="367"/>
      <c r="BT11" s="367"/>
      <c r="BU11" s="367"/>
      <c r="BV11" s="367"/>
      <c r="BW11" s="367"/>
      <c r="BX11" s="367"/>
      <c r="BY11" s="367"/>
      <c r="BZ11" s="367"/>
      <c r="CA11" s="367"/>
      <c r="CB11" s="367"/>
      <c r="CC11" s="367"/>
      <c r="CD11" s="367"/>
      <c r="CE11" s="367"/>
      <c r="CF11" s="367"/>
      <c r="CG11" s="367"/>
      <c r="CH11" s="367"/>
      <c r="CI11" s="367"/>
      <c r="CJ11" s="367"/>
      <c r="CK11" s="367"/>
      <c r="CL11" s="367"/>
      <c r="CM11" s="367"/>
      <c r="CN11" s="367"/>
      <c r="CO11" s="367"/>
      <c r="CP11" s="367"/>
      <c r="CQ11" s="367"/>
      <c r="CR11" s="367"/>
      <c r="CS11" s="367"/>
      <c r="CT11" s="367"/>
      <c r="CU11" s="367"/>
      <c r="CV11" s="367"/>
      <c r="CW11" s="367"/>
      <c r="CX11" s="367"/>
      <c r="CY11" s="367"/>
      <c r="CZ11" s="367"/>
      <c r="DA11" s="367"/>
      <c r="DB11" s="367"/>
      <c r="DC11" s="367"/>
      <c r="DD11" s="367"/>
      <c r="DE11" s="367"/>
    </row>
    <row r="12" spans="1:109" s="259" customFormat="1" x14ac:dyDescent="0.15">
      <c r="A12" s="367"/>
      <c r="B12" s="367"/>
      <c r="C12" s="367"/>
      <c r="D12" s="367"/>
      <c r="E12" s="367"/>
      <c r="F12" s="367"/>
      <c r="G12" s="367"/>
      <c r="H12" s="367"/>
      <c r="I12" s="367"/>
      <c r="J12" s="367"/>
      <c r="K12" s="367"/>
      <c r="L12" s="367"/>
      <c r="M12" s="367"/>
      <c r="N12" s="367"/>
      <c r="O12" s="367"/>
      <c r="P12" s="367"/>
      <c r="Q12" s="367"/>
      <c r="R12" s="367"/>
      <c r="S12" s="367"/>
      <c r="T12" s="367"/>
      <c r="U12" s="367"/>
      <c r="V12" s="367"/>
      <c r="W12" s="367"/>
      <c r="X12" s="367"/>
      <c r="Y12" s="367"/>
      <c r="Z12" s="367"/>
      <c r="AA12" s="367"/>
      <c r="AB12" s="367"/>
      <c r="AC12" s="367"/>
      <c r="AD12" s="367"/>
      <c r="AE12" s="367"/>
      <c r="AF12" s="367"/>
      <c r="AG12" s="367"/>
      <c r="AH12" s="367"/>
      <c r="AI12" s="367"/>
      <c r="AJ12" s="367"/>
      <c r="AK12" s="367"/>
      <c r="AL12" s="367"/>
      <c r="AM12" s="367"/>
      <c r="AN12" s="367"/>
      <c r="AO12" s="367"/>
      <c r="AP12" s="367"/>
      <c r="AQ12" s="367"/>
      <c r="AR12" s="367"/>
      <c r="AS12" s="367"/>
      <c r="AT12" s="367"/>
      <c r="AU12" s="367"/>
      <c r="AV12" s="367"/>
      <c r="AW12" s="367"/>
      <c r="AX12" s="367"/>
      <c r="AY12" s="367"/>
      <c r="AZ12" s="367"/>
      <c r="BA12" s="367"/>
      <c r="BB12" s="367"/>
      <c r="BC12" s="367"/>
      <c r="BD12" s="367"/>
      <c r="BE12" s="367"/>
      <c r="BF12" s="367"/>
      <c r="BG12" s="367"/>
      <c r="BH12" s="367"/>
      <c r="BI12" s="367"/>
      <c r="BJ12" s="367"/>
      <c r="BK12" s="367"/>
      <c r="BL12" s="367"/>
      <c r="BM12" s="367"/>
      <c r="BN12" s="367"/>
      <c r="BO12" s="367"/>
      <c r="BP12" s="367"/>
      <c r="BQ12" s="367"/>
      <c r="BR12" s="367"/>
      <c r="BS12" s="367"/>
      <c r="BT12" s="367"/>
      <c r="BU12" s="367"/>
      <c r="BV12" s="367"/>
      <c r="BW12" s="367"/>
      <c r="BX12" s="367"/>
      <c r="BY12" s="367"/>
      <c r="BZ12" s="367"/>
      <c r="CA12" s="367"/>
      <c r="CB12" s="367"/>
      <c r="CC12" s="367"/>
      <c r="CD12" s="367"/>
      <c r="CE12" s="367"/>
      <c r="CF12" s="367"/>
      <c r="CG12" s="367"/>
      <c r="CH12" s="367"/>
      <c r="CI12" s="367"/>
      <c r="CJ12" s="367"/>
      <c r="CK12" s="367"/>
      <c r="CL12" s="367"/>
      <c r="CM12" s="367"/>
      <c r="CN12" s="367"/>
      <c r="CO12" s="367"/>
      <c r="CP12" s="367"/>
      <c r="CQ12" s="367"/>
      <c r="CR12" s="367"/>
      <c r="CS12" s="367"/>
      <c r="CT12" s="367"/>
      <c r="CU12" s="367"/>
      <c r="CV12" s="367"/>
      <c r="CW12" s="367"/>
      <c r="CX12" s="367"/>
      <c r="CY12" s="367"/>
      <c r="CZ12" s="367"/>
      <c r="DA12" s="367"/>
      <c r="DB12" s="367"/>
      <c r="DC12" s="367"/>
      <c r="DD12" s="367"/>
      <c r="DE12" s="367"/>
    </row>
    <row r="13" spans="1:109" s="259" customFormat="1" x14ac:dyDescent="0.15">
      <c r="A13" s="367"/>
      <c r="B13" s="367"/>
      <c r="C13" s="367"/>
      <c r="D13" s="367"/>
      <c r="E13" s="367"/>
      <c r="F13" s="367"/>
      <c r="G13" s="367"/>
      <c r="H13" s="367"/>
      <c r="I13" s="367"/>
      <c r="J13" s="367"/>
      <c r="K13" s="367"/>
      <c r="L13" s="367"/>
      <c r="M13" s="367"/>
      <c r="N13" s="367"/>
      <c r="O13" s="367"/>
      <c r="P13" s="367"/>
      <c r="Q13" s="367"/>
      <c r="R13" s="367"/>
      <c r="S13" s="367"/>
      <c r="T13" s="367"/>
      <c r="U13" s="367"/>
      <c r="V13" s="367"/>
      <c r="W13" s="367"/>
      <c r="X13" s="367"/>
      <c r="Y13" s="367"/>
      <c r="Z13" s="367"/>
      <c r="AA13" s="367"/>
      <c r="AB13" s="367"/>
      <c r="AC13" s="367"/>
      <c r="AD13" s="367"/>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67"/>
      <c r="BC13" s="367"/>
      <c r="BD13" s="367"/>
      <c r="BE13" s="367"/>
      <c r="BF13" s="367"/>
      <c r="BG13" s="367"/>
      <c r="BH13" s="367"/>
      <c r="BI13" s="367"/>
      <c r="BJ13" s="367"/>
      <c r="BK13" s="367"/>
      <c r="BL13" s="367"/>
      <c r="BM13" s="367"/>
      <c r="BN13" s="367"/>
      <c r="BO13" s="367"/>
      <c r="BP13" s="367"/>
      <c r="BQ13" s="367"/>
      <c r="BR13" s="367"/>
      <c r="BS13" s="367"/>
      <c r="BT13" s="367"/>
      <c r="BU13" s="367"/>
      <c r="BV13" s="367"/>
      <c r="BW13" s="367"/>
      <c r="BX13" s="367"/>
      <c r="BY13" s="367"/>
      <c r="BZ13" s="367"/>
      <c r="CA13" s="367"/>
      <c r="CB13" s="367"/>
      <c r="CC13" s="367"/>
      <c r="CD13" s="367"/>
      <c r="CE13" s="367"/>
      <c r="CF13" s="367"/>
      <c r="CG13" s="367"/>
      <c r="CH13" s="367"/>
      <c r="CI13" s="367"/>
      <c r="CJ13" s="367"/>
      <c r="CK13" s="367"/>
      <c r="CL13" s="367"/>
      <c r="CM13" s="367"/>
      <c r="CN13" s="367"/>
      <c r="CO13" s="367"/>
      <c r="CP13" s="367"/>
      <c r="CQ13" s="367"/>
      <c r="CR13" s="367"/>
      <c r="CS13" s="367"/>
      <c r="CT13" s="367"/>
      <c r="CU13" s="367"/>
      <c r="CV13" s="367"/>
      <c r="CW13" s="367"/>
      <c r="CX13" s="367"/>
      <c r="CY13" s="367"/>
      <c r="CZ13" s="367"/>
      <c r="DA13" s="367"/>
      <c r="DB13" s="367"/>
      <c r="DC13" s="367"/>
      <c r="DD13" s="367"/>
      <c r="DE13" s="367"/>
    </row>
    <row r="14" spans="1:109" s="259" customFormat="1" x14ac:dyDescent="0.15">
      <c r="A14" s="367"/>
      <c r="B14" s="367"/>
      <c r="C14" s="367"/>
      <c r="D14" s="367"/>
      <c r="E14" s="367"/>
      <c r="F14" s="367"/>
      <c r="G14" s="367"/>
      <c r="H14" s="367"/>
      <c r="I14" s="367"/>
      <c r="J14" s="367"/>
      <c r="K14" s="367"/>
      <c r="L14" s="367"/>
      <c r="M14" s="367"/>
      <c r="N14" s="367"/>
      <c r="O14" s="367"/>
      <c r="P14" s="367"/>
      <c r="Q14" s="367"/>
      <c r="R14" s="367"/>
      <c r="S14" s="367"/>
      <c r="T14" s="367"/>
      <c r="U14" s="367"/>
      <c r="V14" s="367"/>
      <c r="W14" s="367"/>
      <c r="X14" s="367"/>
      <c r="Y14" s="367"/>
      <c r="Z14" s="367"/>
      <c r="AA14" s="367"/>
      <c r="AB14" s="367"/>
      <c r="AC14" s="367"/>
      <c r="AD14" s="367"/>
      <c r="AE14" s="367"/>
      <c r="AF14" s="367"/>
      <c r="AG14" s="367"/>
      <c r="AH14" s="367"/>
      <c r="AI14" s="367"/>
      <c r="AJ14" s="367"/>
      <c r="AK14" s="367"/>
      <c r="AL14" s="367"/>
      <c r="AM14" s="367"/>
      <c r="AN14" s="367"/>
      <c r="AO14" s="367"/>
      <c r="AP14" s="367"/>
      <c r="AQ14" s="367"/>
      <c r="AR14" s="367"/>
      <c r="AS14" s="367"/>
      <c r="AT14" s="367"/>
      <c r="AU14" s="367"/>
      <c r="AV14" s="367"/>
      <c r="AW14" s="367"/>
      <c r="AX14" s="367"/>
      <c r="AY14" s="367"/>
      <c r="AZ14" s="367"/>
      <c r="BA14" s="367"/>
      <c r="BB14" s="367"/>
      <c r="BC14" s="367"/>
      <c r="BD14" s="367"/>
      <c r="BE14" s="367"/>
      <c r="BF14" s="367"/>
      <c r="BG14" s="367"/>
      <c r="BH14" s="367"/>
      <c r="BI14" s="367"/>
      <c r="BJ14" s="367"/>
      <c r="BK14" s="367"/>
      <c r="BL14" s="367"/>
      <c r="BM14" s="367"/>
      <c r="BN14" s="367"/>
      <c r="BO14" s="367"/>
      <c r="BP14" s="367"/>
      <c r="BQ14" s="367"/>
      <c r="BR14" s="367"/>
      <c r="BS14" s="367"/>
      <c r="BT14" s="367"/>
      <c r="BU14" s="367"/>
      <c r="BV14" s="367"/>
      <c r="BW14" s="367"/>
      <c r="BX14" s="367"/>
      <c r="BY14" s="367"/>
      <c r="BZ14" s="367"/>
      <c r="CA14" s="367"/>
      <c r="CB14" s="367"/>
      <c r="CC14" s="367"/>
      <c r="CD14" s="367"/>
      <c r="CE14" s="367"/>
      <c r="CF14" s="367"/>
      <c r="CG14" s="367"/>
      <c r="CH14" s="367"/>
      <c r="CI14" s="367"/>
      <c r="CJ14" s="367"/>
      <c r="CK14" s="367"/>
      <c r="CL14" s="367"/>
      <c r="CM14" s="367"/>
      <c r="CN14" s="367"/>
      <c r="CO14" s="367"/>
      <c r="CP14" s="367"/>
      <c r="CQ14" s="367"/>
      <c r="CR14" s="367"/>
      <c r="CS14" s="367"/>
      <c r="CT14" s="367"/>
      <c r="CU14" s="367"/>
      <c r="CV14" s="367"/>
      <c r="CW14" s="367"/>
      <c r="CX14" s="367"/>
      <c r="CY14" s="367"/>
      <c r="CZ14" s="367"/>
      <c r="DA14" s="367"/>
      <c r="DB14" s="367"/>
      <c r="DC14" s="367"/>
      <c r="DD14" s="367"/>
      <c r="DE14" s="367"/>
    </row>
    <row r="15" spans="1:109" s="259" customFormat="1" x14ac:dyDescent="0.15">
      <c r="A15" s="366"/>
      <c r="B15" s="367"/>
      <c r="C15" s="367"/>
      <c r="D15" s="367"/>
      <c r="E15" s="367"/>
      <c r="F15" s="367"/>
      <c r="G15" s="367"/>
      <c r="H15" s="367"/>
      <c r="I15" s="367"/>
      <c r="J15" s="367"/>
      <c r="K15" s="367"/>
      <c r="L15" s="367"/>
      <c r="M15" s="367"/>
      <c r="N15" s="367"/>
      <c r="O15" s="367"/>
      <c r="P15" s="367"/>
      <c r="Q15" s="367"/>
      <c r="R15" s="367"/>
      <c r="S15" s="367"/>
      <c r="T15" s="367"/>
      <c r="U15" s="367"/>
      <c r="V15" s="367"/>
      <c r="W15" s="367"/>
      <c r="X15" s="367"/>
      <c r="Y15" s="367"/>
      <c r="Z15" s="367"/>
      <c r="AA15" s="367"/>
      <c r="AB15" s="367"/>
      <c r="AC15" s="367"/>
      <c r="AD15" s="367"/>
      <c r="AE15" s="367"/>
      <c r="AF15" s="367"/>
      <c r="AG15" s="367"/>
      <c r="AH15" s="367"/>
      <c r="AI15" s="367"/>
      <c r="AJ15" s="367"/>
      <c r="AK15" s="367"/>
      <c r="AL15" s="367"/>
      <c r="AM15" s="367"/>
      <c r="AN15" s="367"/>
      <c r="AO15" s="367"/>
      <c r="AP15" s="367"/>
      <c r="AQ15" s="367"/>
      <c r="AR15" s="367"/>
      <c r="AS15" s="367"/>
      <c r="AT15" s="367"/>
      <c r="AU15" s="367"/>
      <c r="AV15" s="367"/>
      <c r="AW15" s="367"/>
      <c r="AX15" s="367"/>
      <c r="AY15" s="367"/>
      <c r="AZ15" s="367"/>
      <c r="BA15" s="367"/>
      <c r="BB15" s="367"/>
      <c r="BC15" s="367"/>
      <c r="BD15" s="367"/>
      <c r="BE15" s="367"/>
      <c r="BF15" s="367"/>
      <c r="BG15" s="367"/>
      <c r="BH15" s="367"/>
      <c r="BI15" s="367"/>
      <c r="BJ15" s="367"/>
      <c r="BK15" s="367"/>
      <c r="BL15" s="367"/>
      <c r="BM15" s="367"/>
      <c r="BN15" s="367"/>
      <c r="BO15" s="367"/>
      <c r="BP15" s="367"/>
      <c r="BQ15" s="367"/>
      <c r="BR15" s="367"/>
      <c r="BS15" s="367"/>
      <c r="BT15" s="367"/>
      <c r="BU15" s="367"/>
      <c r="BV15" s="367"/>
      <c r="BW15" s="367"/>
      <c r="BX15" s="367"/>
      <c r="BY15" s="367"/>
      <c r="BZ15" s="367"/>
      <c r="CA15" s="367"/>
      <c r="CB15" s="367"/>
      <c r="CC15" s="367"/>
      <c r="CD15" s="367"/>
      <c r="CE15" s="367"/>
      <c r="CF15" s="367"/>
      <c r="CG15" s="367"/>
      <c r="CH15" s="367"/>
      <c r="CI15" s="367"/>
      <c r="CJ15" s="367"/>
      <c r="CK15" s="367"/>
      <c r="CL15" s="367"/>
      <c r="CM15" s="367"/>
      <c r="CN15" s="367"/>
      <c r="CO15" s="367"/>
      <c r="CP15" s="367"/>
      <c r="CQ15" s="367"/>
      <c r="CR15" s="367"/>
      <c r="CS15" s="367"/>
      <c r="CT15" s="367"/>
      <c r="CU15" s="367"/>
      <c r="CV15" s="367"/>
      <c r="CW15" s="367"/>
      <c r="CX15" s="367"/>
      <c r="CY15" s="367"/>
      <c r="CZ15" s="367"/>
      <c r="DA15" s="367"/>
      <c r="DB15" s="367"/>
      <c r="DC15" s="367"/>
      <c r="DD15" s="367"/>
      <c r="DE15" s="367"/>
    </row>
    <row r="16" spans="1:109" s="259" customFormat="1" x14ac:dyDescent="0.15">
      <c r="A16" s="366"/>
      <c r="B16" s="367"/>
      <c r="C16" s="367"/>
      <c r="D16" s="367"/>
      <c r="E16" s="367"/>
      <c r="F16" s="367"/>
      <c r="G16" s="367"/>
      <c r="H16" s="367"/>
      <c r="I16" s="367"/>
      <c r="J16" s="367"/>
      <c r="K16" s="367"/>
      <c r="L16" s="367"/>
      <c r="M16" s="367"/>
      <c r="N16" s="367"/>
      <c r="O16" s="367"/>
      <c r="P16" s="367"/>
      <c r="Q16" s="367"/>
      <c r="R16" s="367"/>
      <c r="S16" s="367"/>
      <c r="T16" s="367"/>
      <c r="U16" s="367"/>
      <c r="V16" s="367"/>
      <c r="W16" s="367"/>
      <c r="X16" s="367"/>
      <c r="Y16" s="367"/>
      <c r="Z16" s="367"/>
      <c r="AA16" s="367"/>
      <c r="AB16" s="367"/>
      <c r="AC16" s="367"/>
      <c r="AD16" s="367"/>
      <c r="AE16" s="367"/>
      <c r="AF16" s="367"/>
      <c r="AG16" s="367"/>
      <c r="AH16" s="367"/>
      <c r="AI16" s="367"/>
      <c r="AJ16" s="367"/>
      <c r="AK16" s="367"/>
      <c r="AL16" s="367"/>
      <c r="AM16" s="367"/>
      <c r="AN16" s="367"/>
      <c r="AO16" s="367"/>
      <c r="AP16" s="367"/>
      <c r="AQ16" s="367"/>
      <c r="AR16" s="367"/>
      <c r="AS16" s="367"/>
      <c r="AT16" s="367"/>
      <c r="AU16" s="367"/>
      <c r="AV16" s="367"/>
      <c r="AW16" s="367"/>
      <c r="AX16" s="367"/>
      <c r="AY16" s="367"/>
      <c r="AZ16" s="367"/>
      <c r="BA16" s="367"/>
      <c r="BB16" s="367"/>
      <c r="BC16" s="367"/>
      <c r="BD16" s="367"/>
      <c r="BE16" s="367"/>
      <c r="BF16" s="367"/>
      <c r="BG16" s="367"/>
      <c r="BH16" s="367"/>
      <c r="BI16" s="367"/>
      <c r="BJ16" s="367"/>
      <c r="BK16" s="367"/>
      <c r="BL16" s="367"/>
      <c r="BM16" s="367"/>
      <c r="BN16" s="367"/>
      <c r="BO16" s="367"/>
      <c r="BP16" s="367"/>
      <c r="BQ16" s="367"/>
      <c r="BR16" s="367"/>
      <c r="BS16" s="367"/>
      <c r="BT16" s="367"/>
      <c r="BU16" s="367"/>
      <c r="BV16" s="367"/>
      <c r="BW16" s="367"/>
      <c r="BX16" s="367"/>
      <c r="BY16" s="367"/>
      <c r="BZ16" s="367"/>
      <c r="CA16" s="367"/>
      <c r="CB16" s="367"/>
      <c r="CC16" s="367"/>
      <c r="CD16" s="367"/>
      <c r="CE16" s="367"/>
      <c r="CF16" s="367"/>
      <c r="CG16" s="367"/>
      <c r="CH16" s="367"/>
      <c r="CI16" s="367"/>
      <c r="CJ16" s="367"/>
      <c r="CK16" s="367"/>
      <c r="CL16" s="367"/>
      <c r="CM16" s="367"/>
      <c r="CN16" s="367"/>
      <c r="CO16" s="367"/>
      <c r="CP16" s="367"/>
      <c r="CQ16" s="367"/>
      <c r="CR16" s="367"/>
      <c r="CS16" s="367"/>
      <c r="CT16" s="367"/>
      <c r="CU16" s="367"/>
      <c r="CV16" s="367"/>
      <c r="CW16" s="367"/>
      <c r="CX16" s="367"/>
      <c r="CY16" s="367"/>
      <c r="CZ16" s="367"/>
      <c r="DA16" s="367"/>
      <c r="DB16" s="367"/>
      <c r="DC16" s="367"/>
      <c r="DD16" s="367"/>
      <c r="DE16" s="367"/>
    </row>
    <row r="17" spans="1:109" s="259" customFormat="1" x14ac:dyDescent="0.15">
      <c r="A17" s="366"/>
      <c r="B17" s="367"/>
      <c r="C17" s="367"/>
      <c r="D17" s="367"/>
      <c r="E17" s="367"/>
      <c r="F17" s="367"/>
      <c r="G17" s="367"/>
      <c r="H17" s="367"/>
      <c r="I17" s="367"/>
      <c r="J17" s="367"/>
      <c r="K17" s="367"/>
      <c r="L17" s="367"/>
      <c r="M17" s="367"/>
      <c r="N17" s="367"/>
      <c r="O17" s="367"/>
      <c r="P17" s="367"/>
      <c r="Q17" s="367"/>
      <c r="R17" s="367"/>
      <c r="S17" s="367"/>
      <c r="T17" s="367"/>
      <c r="U17" s="367"/>
      <c r="V17" s="367"/>
      <c r="W17" s="367"/>
      <c r="X17" s="367"/>
      <c r="Y17" s="367"/>
      <c r="Z17" s="367"/>
      <c r="AA17" s="367"/>
      <c r="AB17" s="367"/>
      <c r="AC17" s="367"/>
      <c r="AD17" s="367"/>
      <c r="AE17" s="367"/>
      <c r="AF17" s="367"/>
      <c r="AG17" s="367"/>
      <c r="AH17" s="367"/>
      <c r="AI17" s="367"/>
      <c r="AJ17" s="367"/>
      <c r="AK17" s="367"/>
      <c r="AL17" s="367"/>
      <c r="AM17" s="367"/>
      <c r="AN17" s="367"/>
      <c r="AO17" s="367"/>
      <c r="AP17" s="367"/>
      <c r="AQ17" s="367"/>
      <c r="AR17" s="367"/>
      <c r="AS17" s="367"/>
      <c r="AT17" s="367"/>
      <c r="AU17" s="367"/>
      <c r="AV17" s="367"/>
      <c r="AW17" s="367"/>
      <c r="AX17" s="367"/>
      <c r="AY17" s="367"/>
      <c r="AZ17" s="367"/>
      <c r="BA17" s="367"/>
      <c r="BB17" s="367"/>
      <c r="BC17" s="367"/>
      <c r="BD17" s="367"/>
      <c r="BE17" s="367"/>
      <c r="BF17" s="367"/>
      <c r="BG17" s="367"/>
      <c r="BH17" s="367"/>
      <c r="BI17" s="367"/>
      <c r="BJ17" s="367"/>
      <c r="BK17" s="367"/>
      <c r="BL17" s="367"/>
      <c r="BM17" s="367"/>
      <c r="BN17" s="367"/>
      <c r="BO17" s="367"/>
      <c r="BP17" s="367"/>
      <c r="BQ17" s="367"/>
      <c r="BR17" s="367"/>
      <c r="BS17" s="367"/>
      <c r="BT17" s="367"/>
      <c r="BU17" s="367"/>
      <c r="BV17" s="367"/>
      <c r="BW17" s="367"/>
      <c r="BX17" s="367"/>
      <c r="BY17" s="367"/>
      <c r="BZ17" s="367"/>
      <c r="CA17" s="367"/>
      <c r="CB17" s="367"/>
      <c r="CC17" s="367"/>
      <c r="CD17" s="367"/>
      <c r="CE17" s="367"/>
      <c r="CF17" s="367"/>
      <c r="CG17" s="367"/>
      <c r="CH17" s="367"/>
      <c r="CI17" s="367"/>
      <c r="CJ17" s="367"/>
      <c r="CK17" s="367"/>
      <c r="CL17" s="367"/>
      <c r="CM17" s="367"/>
      <c r="CN17" s="367"/>
      <c r="CO17" s="367"/>
      <c r="CP17" s="367"/>
      <c r="CQ17" s="367"/>
      <c r="CR17" s="367"/>
      <c r="CS17" s="367"/>
      <c r="CT17" s="367"/>
      <c r="CU17" s="367"/>
      <c r="CV17" s="367"/>
      <c r="CW17" s="367"/>
      <c r="CX17" s="367"/>
      <c r="CY17" s="367"/>
      <c r="CZ17" s="367"/>
      <c r="DA17" s="367"/>
      <c r="DB17" s="367"/>
      <c r="DC17" s="367"/>
      <c r="DD17" s="367"/>
      <c r="DE17" s="367"/>
    </row>
    <row r="18" spans="1:109" s="259" customFormat="1" x14ac:dyDescent="0.15">
      <c r="A18" s="366"/>
      <c r="B18" s="367"/>
      <c r="C18" s="367"/>
      <c r="D18" s="367"/>
      <c r="E18" s="367"/>
      <c r="F18" s="367"/>
      <c r="G18" s="367"/>
      <c r="H18" s="367"/>
      <c r="I18" s="367"/>
      <c r="J18" s="367"/>
      <c r="K18" s="367"/>
      <c r="L18" s="367"/>
      <c r="M18" s="367"/>
      <c r="N18" s="367"/>
      <c r="O18" s="367"/>
      <c r="P18" s="367"/>
      <c r="Q18" s="367"/>
      <c r="R18" s="367"/>
      <c r="S18" s="367"/>
      <c r="T18" s="367"/>
      <c r="U18" s="367"/>
      <c r="V18" s="367"/>
      <c r="W18" s="367"/>
      <c r="X18" s="367"/>
      <c r="Y18" s="367"/>
      <c r="Z18" s="367"/>
      <c r="AA18" s="367"/>
      <c r="AB18" s="367"/>
      <c r="AC18" s="367"/>
      <c r="AD18" s="367"/>
      <c r="AE18" s="367"/>
      <c r="AF18" s="367"/>
      <c r="AG18" s="367"/>
      <c r="AH18" s="367"/>
      <c r="AI18" s="367"/>
      <c r="AJ18" s="367"/>
      <c r="AK18" s="367"/>
      <c r="AL18" s="367"/>
      <c r="AM18" s="367"/>
      <c r="AN18" s="367"/>
      <c r="AO18" s="367"/>
      <c r="AP18" s="367"/>
      <c r="AQ18" s="367"/>
      <c r="AR18" s="367"/>
      <c r="AS18" s="367"/>
      <c r="AT18" s="367"/>
      <c r="AU18" s="367"/>
      <c r="AV18" s="367"/>
      <c r="AW18" s="367"/>
      <c r="AX18" s="367"/>
      <c r="AY18" s="367"/>
      <c r="AZ18" s="367"/>
      <c r="BA18" s="367"/>
      <c r="BB18" s="367"/>
      <c r="BC18" s="367"/>
      <c r="BD18" s="367"/>
      <c r="BE18" s="367"/>
      <c r="BF18" s="367"/>
      <c r="BG18" s="367"/>
      <c r="BH18" s="367"/>
      <c r="BI18" s="367"/>
      <c r="BJ18" s="367"/>
      <c r="BK18" s="367"/>
      <c r="BL18" s="367"/>
      <c r="BM18" s="367"/>
      <c r="BN18" s="367"/>
      <c r="BO18" s="367"/>
      <c r="BP18" s="367"/>
      <c r="BQ18" s="367"/>
      <c r="BR18" s="367"/>
      <c r="BS18" s="367"/>
      <c r="BT18" s="367"/>
      <c r="BU18" s="367"/>
      <c r="BV18" s="367"/>
      <c r="BW18" s="367"/>
      <c r="BX18" s="367"/>
      <c r="BY18" s="367"/>
      <c r="BZ18" s="367"/>
      <c r="CA18" s="367"/>
      <c r="CB18" s="367"/>
      <c r="CC18" s="367"/>
      <c r="CD18" s="367"/>
      <c r="CE18" s="367"/>
      <c r="CF18" s="367"/>
      <c r="CG18" s="367"/>
      <c r="CH18" s="367"/>
      <c r="CI18" s="367"/>
      <c r="CJ18" s="367"/>
      <c r="CK18" s="367"/>
      <c r="CL18" s="367"/>
      <c r="CM18" s="367"/>
      <c r="CN18" s="367"/>
      <c r="CO18" s="367"/>
      <c r="CP18" s="367"/>
      <c r="CQ18" s="367"/>
      <c r="CR18" s="367"/>
      <c r="CS18" s="367"/>
      <c r="CT18" s="367"/>
      <c r="CU18" s="367"/>
      <c r="CV18" s="367"/>
      <c r="CW18" s="367"/>
      <c r="CX18" s="367"/>
      <c r="CY18" s="367"/>
      <c r="CZ18" s="367"/>
      <c r="DA18" s="367"/>
      <c r="DB18" s="367"/>
      <c r="DC18" s="367"/>
      <c r="DD18" s="367"/>
      <c r="DE18" s="367"/>
    </row>
    <row r="19" spans="1:109" x14ac:dyDescent="0.15">
      <c r="DD19" s="366"/>
      <c r="DE19" s="366"/>
    </row>
    <row r="20" spans="1:109" x14ac:dyDescent="0.15">
      <c r="DD20" s="366"/>
      <c r="DE20" s="366"/>
    </row>
    <row r="21" spans="1:109" ht="17.25" customHeight="1" x14ac:dyDescent="0.15">
      <c r="B21" s="368"/>
      <c r="C21" s="369"/>
      <c r="D21" s="369"/>
      <c r="E21" s="369"/>
      <c r="F21" s="369"/>
      <c r="G21" s="369"/>
      <c r="H21" s="369"/>
      <c r="I21" s="369"/>
      <c r="J21" s="369"/>
      <c r="K21" s="369"/>
      <c r="L21" s="369"/>
      <c r="M21" s="369"/>
      <c r="N21" s="370"/>
      <c r="O21" s="369"/>
      <c r="P21" s="369"/>
      <c r="Q21" s="369"/>
      <c r="R21" s="369"/>
      <c r="S21" s="369"/>
      <c r="T21" s="369"/>
      <c r="U21" s="369"/>
      <c r="V21" s="369"/>
      <c r="W21" s="369"/>
      <c r="X21" s="369"/>
      <c r="Y21" s="369"/>
      <c r="Z21" s="369"/>
      <c r="AA21" s="369"/>
      <c r="AB21" s="369"/>
      <c r="AC21" s="369"/>
      <c r="AD21" s="369"/>
      <c r="AE21" s="369"/>
      <c r="AF21" s="369"/>
      <c r="AG21" s="369"/>
      <c r="AH21" s="369"/>
      <c r="AI21" s="369"/>
      <c r="AJ21" s="369"/>
      <c r="AK21" s="369"/>
      <c r="AL21" s="369"/>
      <c r="AM21" s="369"/>
      <c r="AN21" s="369"/>
      <c r="AO21" s="369"/>
      <c r="AP21" s="369"/>
      <c r="AQ21" s="369"/>
      <c r="AR21" s="369"/>
      <c r="AS21" s="369"/>
      <c r="AT21" s="370"/>
      <c r="AU21" s="369"/>
      <c r="AV21" s="369"/>
      <c r="AW21" s="369"/>
      <c r="AX21" s="369"/>
      <c r="AY21" s="369"/>
      <c r="AZ21" s="369"/>
      <c r="BA21" s="369"/>
      <c r="BB21" s="369"/>
      <c r="BC21" s="369"/>
      <c r="BD21" s="369"/>
      <c r="BE21" s="369"/>
      <c r="BF21" s="370"/>
      <c r="BG21" s="369"/>
      <c r="BH21" s="369"/>
      <c r="BI21" s="369"/>
      <c r="BJ21" s="369"/>
      <c r="BK21" s="369"/>
      <c r="BL21" s="369"/>
      <c r="BM21" s="369"/>
      <c r="BN21" s="369"/>
      <c r="BO21" s="369"/>
      <c r="BP21" s="369"/>
      <c r="BQ21" s="369"/>
      <c r="BR21" s="370"/>
      <c r="BS21" s="369"/>
      <c r="BT21" s="369"/>
      <c r="BU21" s="369"/>
      <c r="BV21" s="369"/>
      <c r="BW21" s="369"/>
      <c r="BX21" s="369"/>
      <c r="BY21" s="369"/>
      <c r="BZ21" s="369"/>
      <c r="CA21" s="369"/>
      <c r="CB21" s="369"/>
      <c r="CC21" s="369"/>
      <c r="CD21" s="370"/>
      <c r="CE21" s="369"/>
      <c r="CF21" s="369"/>
      <c r="CG21" s="369"/>
      <c r="CH21" s="369"/>
      <c r="CI21" s="369"/>
      <c r="CJ21" s="369"/>
      <c r="CK21" s="369"/>
      <c r="CL21" s="369"/>
      <c r="CM21" s="369"/>
      <c r="CN21" s="369"/>
      <c r="CO21" s="369"/>
      <c r="CP21" s="370"/>
      <c r="CQ21" s="369"/>
      <c r="CR21" s="369"/>
      <c r="CS21" s="369"/>
      <c r="CT21" s="369"/>
      <c r="CU21" s="369"/>
      <c r="CV21" s="369"/>
      <c r="CW21" s="369"/>
      <c r="CX21" s="369"/>
      <c r="CY21" s="369"/>
      <c r="CZ21" s="369"/>
      <c r="DA21" s="369"/>
      <c r="DB21" s="370"/>
      <c r="DC21" s="369"/>
      <c r="DD21" s="371"/>
      <c r="DE21" s="366"/>
    </row>
    <row r="22" spans="1:109" ht="17.25" customHeight="1" x14ac:dyDescent="0.15">
      <c r="B22" s="372"/>
    </row>
    <row r="23" spans="1:109" x14ac:dyDescent="0.15">
      <c r="B23" s="372"/>
    </row>
    <row r="24" spans="1:109" x14ac:dyDescent="0.15">
      <c r="B24" s="372"/>
    </row>
    <row r="25" spans="1:109" x14ac:dyDescent="0.15">
      <c r="B25" s="372"/>
    </row>
    <row r="26" spans="1:109" x14ac:dyDescent="0.15">
      <c r="B26" s="372"/>
    </row>
    <row r="27" spans="1:109" x14ac:dyDescent="0.15">
      <c r="B27" s="372"/>
    </row>
    <row r="28" spans="1:109" x14ac:dyDescent="0.15">
      <c r="B28" s="372"/>
    </row>
    <row r="29" spans="1:109" x14ac:dyDescent="0.15">
      <c r="B29" s="372"/>
    </row>
    <row r="30" spans="1:109" x14ac:dyDescent="0.15">
      <c r="B30" s="372"/>
    </row>
    <row r="31" spans="1:109" x14ac:dyDescent="0.15">
      <c r="B31" s="372"/>
    </row>
    <row r="32" spans="1:109" x14ac:dyDescent="0.15">
      <c r="B32" s="372"/>
    </row>
    <row r="33" spans="2:109" x14ac:dyDescent="0.15">
      <c r="B33" s="372"/>
    </row>
    <row r="34" spans="2:109" x14ac:dyDescent="0.15">
      <c r="B34" s="372"/>
    </row>
    <row r="35" spans="2:109" x14ac:dyDescent="0.15">
      <c r="B35" s="372"/>
    </row>
    <row r="36" spans="2:109" x14ac:dyDescent="0.15">
      <c r="B36" s="372"/>
    </row>
    <row r="37" spans="2:109" x14ac:dyDescent="0.15">
      <c r="B37" s="372"/>
    </row>
    <row r="38" spans="2:109" x14ac:dyDescent="0.15">
      <c r="B38" s="372"/>
    </row>
    <row r="39" spans="2:109" x14ac:dyDescent="0.15">
      <c r="B39" s="374"/>
      <c r="C39" s="375"/>
      <c r="D39" s="375"/>
      <c r="E39" s="375"/>
      <c r="F39" s="375"/>
      <c r="G39" s="375"/>
      <c r="H39" s="375"/>
      <c r="I39" s="375"/>
      <c r="J39" s="375"/>
      <c r="K39" s="375"/>
      <c r="L39" s="375"/>
      <c r="M39" s="375"/>
      <c r="N39" s="375"/>
      <c r="O39" s="375"/>
      <c r="P39" s="375"/>
      <c r="Q39" s="375"/>
      <c r="R39" s="375"/>
      <c r="S39" s="375"/>
      <c r="T39" s="375"/>
      <c r="U39" s="375"/>
      <c r="V39" s="375"/>
      <c r="W39" s="375"/>
      <c r="X39" s="375"/>
      <c r="Y39" s="375"/>
      <c r="Z39" s="375"/>
      <c r="AA39" s="375"/>
      <c r="AB39" s="375"/>
      <c r="AC39" s="375"/>
      <c r="AD39" s="375"/>
      <c r="AE39" s="375"/>
      <c r="AF39" s="375"/>
      <c r="AG39" s="375"/>
      <c r="AH39" s="375"/>
      <c r="AI39" s="375"/>
      <c r="AJ39" s="375"/>
      <c r="AK39" s="375"/>
      <c r="AL39" s="375"/>
      <c r="AM39" s="375"/>
      <c r="AN39" s="375"/>
      <c r="AO39" s="375"/>
      <c r="AP39" s="375"/>
      <c r="AQ39" s="375"/>
      <c r="AR39" s="375"/>
      <c r="AS39" s="375"/>
      <c r="AT39" s="375"/>
      <c r="AU39" s="375"/>
      <c r="AV39" s="375"/>
      <c r="AW39" s="375"/>
      <c r="AX39" s="375"/>
      <c r="AY39" s="375"/>
      <c r="AZ39" s="375"/>
      <c r="BA39" s="375"/>
      <c r="BB39" s="375"/>
      <c r="BC39" s="375"/>
      <c r="BD39" s="375"/>
      <c r="BE39" s="375"/>
      <c r="BF39" s="375"/>
      <c r="BG39" s="375"/>
      <c r="BH39" s="375"/>
      <c r="BI39" s="375"/>
      <c r="BJ39" s="375"/>
      <c r="BK39" s="375"/>
      <c r="BL39" s="375"/>
      <c r="BM39" s="375"/>
      <c r="BN39" s="375"/>
      <c r="BO39" s="375"/>
      <c r="BP39" s="375"/>
      <c r="BQ39" s="375"/>
      <c r="BR39" s="375"/>
      <c r="BS39" s="375"/>
      <c r="BT39" s="375"/>
      <c r="BU39" s="375"/>
      <c r="BV39" s="375"/>
      <c r="BW39" s="375"/>
      <c r="BX39" s="375"/>
      <c r="BY39" s="375"/>
      <c r="BZ39" s="375"/>
      <c r="CA39" s="375"/>
      <c r="CB39" s="375"/>
      <c r="CC39" s="375"/>
      <c r="CD39" s="375"/>
      <c r="CE39" s="375"/>
      <c r="CF39" s="375"/>
      <c r="CG39" s="375"/>
      <c r="CH39" s="375"/>
      <c r="CI39" s="375"/>
      <c r="CJ39" s="375"/>
      <c r="CK39" s="375"/>
      <c r="CL39" s="375"/>
      <c r="CM39" s="375"/>
      <c r="CN39" s="375"/>
      <c r="CO39" s="375"/>
      <c r="CP39" s="375"/>
      <c r="CQ39" s="375"/>
      <c r="CR39" s="375"/>
      <c r="CS39" s="375"/>
      <c r="CT39" s="375"/>
      <c r="CU39" s="375"/>
      <c r="CV39" s="375"/>
      <c r="CW39" s="375"/>
      <c r="CX39" s="375"/>
      <c r="CY39" s="375"/>
      <c r="CZ39" s="375"/>
      <c r="DA39" s="375"/>
      <c r="DB39" s="375"/>
      <c r="DC39" s="375"/>
      <c r="DD39" s="376"/>
    </row>
    <row r="40" spans="2:109" x14ac:dyDescent="0.15">
      <c r="B40" s="377"/>
      <c r="DD40" s="377"/>
      <c r="DE40" s="366"/>
    </row>
    <row r="41" spans="2:109" ht="17.25" x14ac:dyDescent="0.15">
      <c r="B41" s="378" t="s">
        <v>604</v>
      </c>
      <c r="C41" s="369"/>
      <c r="D41" s="369"/>
      <c r="E41" s="369"/>
      <c r="F41" s="369"/>
      <c r="G41" s="369"/>
      <c r="H41" s="369"/>
      <c r="I41" s="369"/>
      <c r="J41" s="369"/>
      <c r="K41" s="369"/>
      <c r="L41" s="369"/>
      <c r="M41" s="369"/>
      <c r="N41" s="369"/>
      <c r="O41" s="369"/>
      <c r="P41" s="369"/>
      <c r="Q41" s="369"/>
      <c r="R41" s="369"/>
      <c r="S41" s="369"/>
      <c r="T41" s="369"/>
      <c r="U41" s="369"/>
      <c r="V41" s="369"/>
      <c r="W41" s="369"/>
      <c r="X41" s="369"/>
      <c r="Y41" s="369"/>
      <c r="Z41" s="369"/>
      <c r="AA41" s="369"/>
      <c r="AB41" s="369"/>
      <c r="AC41" s="369"/>
      <c r="AD41" s="369"/>
      <c r="AE41" s="369"/>
      <c r="AF41" s="369"/>
      <c r="AG41" s="369"/>
      <c r="AH41" s="369"/>
      <c r="AI41" s="369"/>
      <c r="AJ41" s="369"/>
      <c r="AK41" s="369"/>
      <c r="AL41" s="369"/>
      <c r="AM41" s="369"/>
      <c r="AN41" s="369"/>
      <c r="AO41" s="369"/>
      <c r="AP41" s="369"/>
      <c r="AQ41" s="369"/>
      <c r="AR41" s="369"/>
      <c r="AS41" s="369"/>
      <c r="AT41" s="369"/>
      <c r="AU41" s="369"/>
      <c r="AV41" s="369"/>
      <c r="AW41" s="369"/>
      <c r="AX41" s="369"/>
      <c r="AY41" s="369"/>
      <c r="AZ41" s="369"/>
      <c r="BA41" s="369"/>
      <c r="BB41" s="369"/>
      <c r="BC41" s="369"/>
      <c r="BD41" s="369"/>
      <c r="BE41" s="369"/>
      <c r="BF41" s="369"/>
      <c r="BG41" s="369"/>
      <c r="BH41" s="369"/>
      <c r="BI41" s="369"/>
      <c r="BJ41" s="369"/>
      <c r="BK41" s="369"/>
      <c r="BL41" s="369"/>
      <c r="BM41" s="369"/>
      <c r="BN41" s="369"/>
      <c r="BO41" s="369"/>
      <c r="BP41" s="369"/>
      <c r="BQ41" s="369"/>
      <c r="BR41" s="369"/>
      <c r="BS41" s="369"/>
      <c r="BT41" s="369"/>
      <c r="BU41" s="369"/>
      <c r="BV41" s="369"/>
      <c r="BW41" s="369"/>
      <c r="BX41" s="369"/>
      <c r="BY41" s="369"/>
      <c r="BZ41" s="369"/>
      <c r="CA41" s="369"/>
      <c r="CB41" s="369"/>
      <c r="CC41" s="369"/>
      <c r="CD41" s="369"/>
      <c r="CE41" s="369"/>
      <c r="CF41" s="369"/>
      <c r="CG41" s="369"/>
      <c r="CH41" s="369"/>
      <c r="CI41" s="369"/>
      <c r="CJ41" s="369"/>
      <c r="CK41" s="369"/>
      <c r="CL41" s="369"/>
      <c r="CM41" s="369"/>
      <c r="CN41" s="369"/>
      <c r="CO41" s="369"/>
      <c r="CP41" s="369"/>
      <c r="CQ41" s="369"/>
      <c r="CR41" s="369"/>
      <c r="CS41" s="369"/>
      <c r="CT41" s="369"/>
      <c r="CU41" s="369"/>
      <c r="CV41" s="369"/>
      <c r="CW41" s="369"/>
      <c r="CX41" s="369"/>
      <c r="CY41" s="369"/>
      <c r="CZ41" s="369"/>
      <c r="DA41" s="369"/>
      <c r="DB41" s="369"/>
      <c r="DC41" s="369"/>
      <c r="DD41" s="371"/>
    </row>
    <row r="42" spans="2:109" x14ac:dyDescent="0.15">
      <c r="B42" s="372"/>
      <c r="G42" s="379"/>
      <c r="I42" s="380"/>
      <c r="J42" s="380"/>
      <c r="K42" s="380"/>
      <c r="AM42" s="379"/>
      <c r="AN42" s="379" t="s">
        <v>605</v>
      </c>
      <c r="AP42" s="380"/>
      <c r="AQ42" s="380"/>
      <c r="AR42" s="380"/>
      <c r="AY42" s="379"/>
      <c r="BA42" s="380"/>
      <c r="BB42" s="380"/>
      <c r="BC42" s="380"/>
      <c r="BK42" s="379"/>
      <c r="BM42" s="380"/>
      <c r="BN42" s="380"/>
      <c r="BO42" s="380"/>
      <c r="BW42" s="379"/>
      <c r="BY42" s="380"/>
      <c r="BZ42" s="380"/>
      <c r="CA42" s="380"/>
      <c r="CI42" s="379"/>
      <c r="CK42" s="380"/>
      <c r="CL42" s="380"/>
      <c r="CM42" s="380"/>
      <c r="CU42" s="379"/>
      <c r="CW42" s="380"/>
      <c r="CX42" s="380"/>
      <c r="CY42" s="380"/>
    </row>
    <row r="43" spans="2:109" ht="13.5" customHeight="1" x14ac:dyDescent="0.15">
      <c r="B43" s="372"/>
      <c r="AN43" s="1261" t="s">
        <v>606</v>
      </c>
      <c r="AO43" s="1262"/>
      <c r="AP43" s="1262"/>
      <c r="AQ43" s="1262"/>
      <c r="AR43" s="1262"/>
      <c r="AS43" s="1262"/>
      <c r="AT43" s="1262"/>
      <c r="AU43" s="1262"/>
      <c r="AV43" s="1262"/>
      <c r="AW43" s="1262"/>
      <c r="AX43" s="1262"/>
      <c r="AY43" s="1262"/>
      <c r="AZ43" s="1262"/>
      <c r="BA43" s="1262"/>
      <c r="BB43" s="1262"/>
      <c r="BC43" s="1262"/>
      <c r="BD43" s="1262"/>
      <c r="BE43" s="1262"/>
      <c r="BF43" s="1262"/>
      <c r="BG43" s="1262"/>
      <c r="BH43" s="1262"/>
      <c r="BI43" s="1262"/>
      <c r="BJ43" s="1262"/>
      <c r="BK43" s="1262"/>
      <c r="BL43" s="1262"/>
      <c r="BM43" s="1262"/>
      <c r="BN43" s="1262"/>
      <c r="BO43" s="1262"/>
      <c r="BP43" s="1262"/>
      <c r="BQ43" s="1262"/>
      <c r="BR43" s="1262"/>
      <c r="BS43" s="1262"/>
      <c r="BT43" s="1262"/>
      <c r="BU43" s="1262"/>
      <c r="BV43" s="1262"/>
      <c r="BW43" s="1262"/>
      <c r="BX43" s="1262"/>
      <c r="BY43" s="1262"/>
      <c r="BZ43" s="1262"/>
      <c r="CA43" s="1262"/>
      <c r="CB43" s="1262"/>
      <c r="CC43" s="1262"/>
      <c r="CD43" s="1262"/>
      <c r="CE43" s="1262"/>
      <c r="CF43" s="1262"/>
      <c r="CG43" s="1262"/>
      <c r="CH43" s="1262"/>
      <c r="CI43" s="1262"/>
      <c r="CJ43" s="1262"/>
      <c r="CK43" s="1262"/>
      <c r="CL43" s="1262"/>
      <c r="CM43" s="1262"/>
      <c r="CN43" s="1262"/>
      <c r="CO43" s="1262"/>
      <c r="CP43" s="1262"/>
      <c r="CQ43" s="1262"/>
      <c r="CR43" s="1262"/>
      <c r="CS43" s="1262"/>
      <c r="CT43" s="1262"/>
      <c r="CU43" s="1262"/>
      <c r="CV43" s="1262"/>
      <c r="CW43" s="1262"/>
      <c r="CX43" s="1262"/>
      <c r="CY43" s="1262"/>
      <c r="CZ43" s="1262"/>
      <c r="DA43" s="1262"/>
      <c r="DB43" s="1262"/>
      <c r="DC43" s="1263"/>
    </row>
    <row r="44" spans="2:109" x14ac:dyDescent="0.15">
      <c r="B44" s="372"/>
      <c r="AN44" s="1264"/>
      <c r="AO44" s="1265"/>
      <c r="AP44" s="1265"/>
      <c r="AQ44" s="1265"/>
      <c r="AR44" s="1265"/>
      <c r="AS44" s="1265"/>
      <c r="AT44" s="1265"/>
      <c r="AU44" s="1265"/>
      <c r="AV44" s="1265"/>
      <c r="AW44" s="1265"/>
      <c r="AX44" s="1265"/>
      <c r="AY44" s="1265"/>
      <c r="AZ44" s="1265"/>
      <c r="BA44" s="1265"/>
      <c r="BB44" s="1265"/>
      <c r="BC44" s="1265"/>
      <c r="BD44" s="1265"/>
      <c r="BE44" s="1265"/>
      <c r="BF44" s="1265"/>
      <c r="BG44" s="1265"/>
      <c r="BH44" s="1265"/>
      <c r="BI44" s="1265"/>
      <c r="BJ44" s="1265"/>
      <c r="BK44" s="1265"/>
      <c r="BL44" s="1265"/>
      <c r="BM44" s="1265"/>
      <c r="BN44" s="1265"/>
      <c r="BO44" s="1265"/>
      <c r="BP44" s="1265"/>
      <c r="BQ44" s="1265"/>
      <c r="BR44" s="1265"/>
      <c r="BS44" s="1265"/>
      <c r="BT44" s="1265"/>
      <c r="BU44" s="1265"/>
      <c r="BV44" s="1265"/>
      <c r="BW44" s="1265"/>
      <c r="BX44" s="1265"/>
      <c r="BY44" s="1265"/>
      <c r="BZ44" s="1265"/>
      <c r="CA44" s="1265"/>
      <c r="CB44" s="1265"/>
      <c r="CC44" s="1265"/>
      <c r="CD44" s="1265"/>
      <c r="CE44" s="1265"/>
      <c r="CF44" s="1265"/>
      <c r="CG44" s="1265"/>
      <c r="CH44" s="1265"/>
      <c r="CI44" s="1265"/>
      <c r="CJ44" s="1265"/>
      <c r="CK44" s="1265"/>
      <c r="CL44" s="1265"/>
      <c r="CM44" s="1265"/>
      <c r="CN44" s="1265"/>
      <c r="CO44" s="1265"/>
      <c r="CP44" s="1265"/>
      <c r="CQ44" s="1265"/>
      <c r="CR44" s="1265"/>
      <c r="CS44" s="1265"/>
      <c r="CT44" s="1265"/>
      <c r="CU44" s="1265"/>
      <c r="CV44" s="1265"/>
      <c r="CW44" s="1265"/>
      <c r="CX44" s="1265"/>
      <c r="CY44" s="1265"/>
      <c r="CZ44" s="1265"/>
      <c r="DA44" s="1265"/>
      <c r="DB44" s="1265"/>
      <c r="DC44" s="1266"/>
    </row>
    <row r="45" spans="2:109" x14ac:dyDescent="0.15">
      <c r="B45" s="372"/>
      <c r="AN45" s="1264"/>
      <c r="AO45" s="1265"/>
      <c r="AP45" s="1265"/>
      <c r="AQ45" s="1265"/>
      <c r="AR45" s="1265"/>
      <c r="AS45" s="1265"/>
      <c r="AT45" s="1265"/>
      <c r="AU45" s="1265"/>
      <c r="AV45" s="1265"/>
      <c r="AW45" s="1265"/>
      <c r="AX45" s="1265"/>
      <c r="AY45" s="1265"/>
      <c r="AZ45" s="1265"/>
      <c r="BA45" s="1265"/>
      <c r="BB45" s="1265"/>
      <c r="BC45" s="1265"/>
      <c r="BD45" s="1265"/>
      <c r="BE45" s="1265"/>
      <c r="BF45" s="1265"/>
      <c r="BG45" s="1265"/>
      <c r="BH45" s="1265"/>
      <c r="BI45" s="1265"/>
      <c r="BJ45" s="1265"/>
      <c r="BK45" s="1265"/>
      <c r="BL45" s="1265"/>
      <c r="BM45" s="1265"/>
      <c r="BN45" s="1265"/>
      <c r="BO45" s="1265"/>
      <c r="BP45" s="1265"/>
      <c r="BQ45" s="1265"/>
      <c r="BR45" s="1265"/>
      <c r="BS45" s="1265"/>
      <c r="BT45" s="1265"/>
      <c r="BU45" s="1265"/>
      <c r="BV45" s="1265"/>
      <c r="BW45" s="1265"/>
      <c r="BX45" s="1265"/>
      <c r="BY45" s="1265"/>
      <c r="BZ45" s="1265"/>
      <c r="CA45" s="1265"/>
      <c r="CB45" s="1265"/>
      <c r="CC45" s="1265"/>
      <c r="CD45" s="1265"/>
      <c r="CE45" s="1265"/>
      <c r="CF45" s="1265"/>
      <c r="CG45" s="1265"/>
      <c r="CH45" s="1265"/>
      <c r="CI45" s="1265"/>
      <c r="CJ45" s="1265"/>
      <c r="CK45" s="1265"/>
      <c r="CL45" s="1265"/>
      <c r="CM45" s="1265"/>
      <c r="CN45" s="1265"/>
      <c r="CO45" s="1265"/>
      <c r="CP45" s="1265"/>
      <c r="CQ45" s="1265"/>
      <c r="CR45" s="1265"/>
      <c r="CS45" s="1265"/>
      <c r="CT45" s="1265"/>
      <c r="CU45" s="1265"/>
      <c r="CV45" s="1265"/>
      <c r="CW45" s="1265"/>
      <c r="CX45" s="1265"/>
      <c r="CY45" s="1265"/>
      <c r="CZ45" s="1265"/>
      <c r="DA45" s="1265"/>
      <c r="DB45" s="1265"/>
      <c r="DC45" s="1266"/>
    </row>
    <row r="46" spans="2:109" x14ac:dyDescent="0.15">
      <c r="B46" s="372"/>
      <c r="AN46" s="1264"/>
      <c r="AO46" s="1265"/>
      <c r="AP46" s="1265"/>
      <c r="AQ46" s="1265"/>
      <c r="AR46" s="1265"/>
      <c r="AS46" s="1265"/>
      <c r="AT46" s="1265"/>
      <c r="AU46" s="1265"/>
      <c r="AV46" s="1265"/>
      <c r="AW46" s="1265"/>
      <c r="AX46" s="1265"/>
      <c r="AY46" s="1265"/>
      <c r="AZ46" s="1265"/>
      <c r="BA46" s="1265"/>
      <c r="BB46" s="1265"/>
      <c r="BC46" s="1265"/>
      <c r="BD46" s="1265"/>
      <c r="BE46" s="1265"/>
      <c r="BF46" s="1265"/>
      <c r="BG46" s="1265"/>
      <c r="BH46" s="1265"/>
      <c r="BI46" s="1265"/>
      <c r="BJ46" s="1265"/>
      <c r="BK46" s="1265"/>
      <c r="BL46" s="1265"/>
      <c r="BM46" s="1265"/>
      <c r="BN46" s="1265"/>
      <c r="BO46" s="1265"/>
      <c r="BP46" s="1265"/>
      <c r="BQ46" s="1265"/>
      <c r="BR46" s="1265"/>
      <c r="BS46" s="1265"/>
      <c r="BT46" s="1265"/>
      <c r="BU46" s="1265"/>
      <c r="BV46" s="1265"/>
      <c r="BW46" s="1265"/>
      <c r="BX46" s="1265"/>
      <c r="BY46" s="1265"/>
      <c r="BZ46" s="1265"/>
      <c r="CA46" s="1265"/>
      <c r="CB46" s="1265"/>
      <c r="CC46" s="1265"/>
      <c r="CD46" s="1265"/>
      <c r="CE46" s="1265"/>
      <c r="CF46" s="1265"/>
      <c r="CG46" s="1265"/>
      <c r="CH46" s="1265"/>
      <c r="CI46" s="1265"/>
      <c r="CJ46" s="1265"/>
      <c r="CK46" s="1265"/>
      <c r="CL46" s="1265"/>
      <c r="CM46" s="1265"/>
      <c r="CN46" s="1265"/>
      <c r="CO46" s="1265"/>
      <c r="CP46" s="1265"/>
      <c r="CQ46" s="1265"/>
      <c r="CR46" s="1265"/>
      <c r="CS46" s="1265"/>
      <c r="CT46" s="1265"/>
      <c r="CU46" s="1265"/>
      <c r="CV46" s="1265"/>
      <c r="CW46" s="1265"/>
      <c r="CX46" s="1265"/>
      <c r="CY46" s="1265"/>
      <c r="CZ46" s="1265"/>
      <c r="DA46" s="1265"/>
      <c r="DB46" s="1265"/>
      <c r="DC46" s="1266"/>
    </row>
    <row r="47" spans="2:109" x14ac:dyDescent="0.15">
      <c r="B47" s="372"/>
      <c r="AN47" s="1267"/>
      <c r="AO47" s="1268"/>
      <c r="AP47" s="1268"/>
      <c r="AQ47" s="1268"/>
      <c r="AR47" s="1268"/>
      <c r="AS47" s="1268"/>
      <c r="AT47" s="1268"/>
      <c r="AU47" s="1268"/>
      <c r="AV47" s="1268"/>
      <c r="AW47" s="1268"/>
      <c r="AX47" s="1268"/>
      <c r="AY47" s="1268"/>
      <c r="AZ47" s="1268"/>
      <c r="BA47" s="1268"/>
      <c r="BB47" s="1268"/>
      <c r="BC47" s="1268"/>
      <c r="BD47" s="1268"/>
      <c r="BE47" s="1268"/>
      <c r="BF47" s="1268"/>
      <c r="BG47" s="1268"/>
      <c r="BH47" s="1268"/>
      <c r="BI47" s="1268"/>
      <c r="BJ47" s="1268"/>
      <c r="BK47" s="1268"/>
      <c r="BL47" s="1268"/>
      <c r="BM47" s="1268"/>
      <c r="BN47" s="1268"/>
      <c r="BO47" s="1268"/>
      <c r="BP47" s="1268"/>
      <c r="BQ47" s="1268"/>
      <c r="BR47" s="1268"/>
      <c r="BS47" s="1268"/>
      <c r="BT47" s="1268"/>
      <c r="BU47" s="1268"/>
      <c r="BV47" s="1268"/>
      <c r="BW47" s="1268"/>
      <c r="BX47" s="1268"/>
      <c r="BY47" s="1268"/>
      <c r="BZ47" s="1268"/>
      <c r="CA47" s="1268"/>
      <c r="CB47" s="1268"/>
      <c r="CC47" s="1268"/>
      <c r="CD47" s="1268"/>
      <c r="CE47" s="1268"/>
      <c r="CF47" s="1268"/>
      <c r="CG47" s="1268"/>
      <c r="CH47" s="1268"/>
      <c r="CI47" s="1268"/>
      <c r="CJ47" s="1268"/>
      <c r="CK47" s="1268"/>
      <c r="CL47" s="1268"/>
      <c r="CM47" s="1268"/>
      <c r="CN47" s="1268"/>
      <c r="CO47" s="1268"/>
      <c r="CP47" s="1268"/>
      <c r="CQ47" s="1268"/>
      <c r="CR47" s="1268"/>
      <c r="CS47" s="1268"/>
      <c r="CT47" s="1268"/>
      <c r="CU47" s="1268"/>
      <c r="CV47" s="1268"/>
      <c r="CW47" s="1268"/>
      <c r="CX47" s="1268"/>
      <c r="CY47" s="1268"/>
      <c r="CZ47" s="1268"/>
      <c r="DA47" s="1268"/>
      <c r="DB47" s="1268"/>
      <c r="DC47" s="1269"/>
    </row>
    <row r="48" spans="2:109" x14ac:dyDescent="0.15">
      <c r="B48" s="372"/>
      <c r="H48" s="381"/>
      <c r="I48" s="381"/>
      <c r="J48" s="381"/>
      <c r="AN48" s="381"/>
      <c r="AO48" s="381"/>
      <c r="AP48" s="381"/>
      <c r="AZ48" s="381"/>
      <c r="BA48" s="381"/>
      <c r="BB48" s="381"/>
      <c r="BL48" s="381"/>
      <c r="BM48" s="381"/>
      <c r="BN48" s="381"/>
      <c r="BX48" s="381"/>
      <c r="BY48" s="381"/>
      <c r="BZ48" s="381"/>
      <c r="CJ48" s="381"/>
      <c r="CK48" s="381"/>
      <c r="CL48" s="381"/>
      <c r="CV48" s="381"/>
      <c r="CW48" s="381"/>
      <c r="CX48" s="381"/>
    </row>
    <row r="49" spans="1:109" x14ac:dyDescent="0.15">
      <c r="B49" s="372"/>
      <c r="AN49" s="366" t="s">
        <v>607</v>
      </c>
    </row>
    <row r="50" spans="1:109" x14ac:dyDescent="0.15">
      <c r="B50" s="372"/>
      <c r="G50" s="1253"/>
      <c r="H50" s="1253"/>
      <c r="I50" s="1253"/>
      <c r="J50" s="1253"/>
      <c r="K50" s="382"/>
      <c r="L50" s="382"/>
      <c r="M50" s="383"/>
      <c r="N50" s="383"/>
      <c r="AN50" s="1271"/>
      <c r="AO50" s="1272"/>
      <c r="AP50" s="1272"/>
      <c r="AQ50" s="1272"/>
      <c r="AR50" s="1272"/>
      <c r="AS50" s="1272"/>
      <c r="AT50" s="1272"/>
      <c r="AU50" s="1272"/>
      <c r="AV50" s="1272"/>
      <c r="AW50" s="1272"/>
      <c r="AX50" s="1272"/>
      <c r="AY50" s="1272"/>
      <c r="AZ50" s="1272"/>
      <c r="BA50" s="1272"/>
      <c r="BB50" s="1272"/>
      <c r="BC50" s="1272"/>
      <c r="BD50" s="1272"/>
      <c r="BE50" s="1272"/>
      <c r="BF50" s="1272"/>
      <c r="BG50" s="1272"/>
      <c r="BH50" s="1272"/>
      <c r="BI50" s="1272"/>
      <c r="BJ50" s="1272"/>
      <c r="BK50" s="1272"/>
      <c r="BL50" s="1272"/>
      <c r="BM50" s="1272"/>
      <c r="BN50" s="1272"/>
      <c r="BO50" s="1273"/>
      <c r="BP50" s="1259" t="s">
        <v>561</v>
      </c>
      <c r="BQ50" s="1259"/>
      <c r="BR50" s="1259"/>
      <c r="BS50" s="1259"/>
      <c r="BT50" s="1259"/>
      <c r="BU50" s="1259"/>
      <c r="BV50" s="1259"/>
      <c r="BW50" s="1259"/>
      <c r="BX50" s="1259" t="s">
        <v>562</v>
      </c>
      <c r="BY50" s="1259"/>
      <c r="BZ50" s="1259"/>
      <c r="CA50" s="1259"/>
      <c r="CB50" s="1259"/>
      <c r="CC50" s="1259"/>
      <c r="CD50" s="1259"/>
      <c r="CE50" s="1259"/>
      <c r="CF50" s="1259" t="s">
        <v>563</v>
      </c>
      <c r="CG50" s="1259"/>
      <c r="CH50" s="1259"/>
      <c r="CI50" s="1259"/>
      <c r="CJ50" s="1259"/>
      <c r="CK50" s="1259"/>
      <c r="CL50" s="1259"/>
      <c r="CM50" s="1259"/>
      <c r="CN50" s="1259" t="s">
        <v>564</v>
      </c>
      <c r="CO50" s="1259"/>
      <c r="CP50" s="1259"/>
      <c r="CQ50" s="1259"/>
      <c r="CR50" s="1259"/>
      <c r="CS50" s="1259"/>
      <c r="CT50" s="1259"/>
      <c r="CU50" s="1259"/>
      <c r="CV50" s="1259" t="s">
        <v>565</v>
      </c>
      <c r="CW50" s="1259"/>
      <c r="CX50" s="1259"/>
      <c r="CY50" s="1259"/>
      <c r="CZ50" s="1259"/>
      <c r="DA50" s="1259"/>
      <c r="DB50" s="1259"/>
      <c r="DC50" s="1259"/>
    </row>
    <row r="51" spans="1:109" ht="13.5" customHeight="1" x14ac:dyDescent="0.15">
      <c r="B51" s="372"/>
      <c r="G51" s="1270"/>
      <c r="H51" s="1270"/>
      <c r="I51" s="1274"/>
      <c r="J51" s="1274"/>
      <c r="K51" s="1260"/>
      <c r="L51" s="1260"/>
      <c r="M51" s="1260"/>
      <c r="N51" s="1260"/>
      <c r="AM51" s="381"/>
      <c r="AN51" s="1258" t="s">
        <v>608</v>
      </c>
      <c r="AO51" s="1258"/>
      <c r="AP51" s="1258"/>
      <c r="AQ51" s="1258"/>
      <c r="AR51" s="1258"/>
      <c r="AS51" s="1258"/>
      <c r="AT51" s="1258"/>
      <c r="AU51" s="1258"/>
      <c r="AV51" s="1258"/>
      <c r="AW51" s="1258"/>
      <c r="AX51" s="1258"/>
      <c r="AY51" s="1258"/>
      <c r="AZ51" s="1258"/>
      <c r="BA51" s="1258"/>
      <c r="BB51" s="1258" t="s">
        <v>609</v>
      </c>
      <c r="BC51" s="1258"/>
      <c r="BD51" s="1258"/>
      <c r="BE51" s="1258"/>
      <c r="BF51" s="1258"/>
      <c r="BG51" s="1258"/>
      <c r="BH51" s="1258"/>
      <c r="BI51" s="1258"/>
      <c r="BJ51" s="1258"/>
      <c r="BK51" s="1258"/>
      <c r="BL51" s="1258"/>
      <c r="BM51" s="1258"/>
      <c r="BN51" s="1258"/>
      <c r="BO51" s="1258"/>
      <c r="BP51" s="1255"/>
      <c r="BQ51" s="1255"/>
      <c r="BR51" s="1255"/>
      <c r="BS51" s="1255"/>
      <c r="BT51" s="1255"/>
      <c r="BU51" s="1255"/>
      <c r="BV51" s="1255"/>
      <c r="BW51" s="1255"/>
      <c r="BX51" s="1255"/>
      <c r="BY51" s="1255"/>
      <c r="BZ51" s="1255"/>
      <c r="CA51" s="1255"/>
      <c r="CB51" s="1255"/>
      <c r="CC51" s="1255"/>
      <c r="CD51" s="1255"/>
      <c r="CE51" s="1255"/>
      <c r="CF51" s="1255"/>
      <c r="CG51" s="1255"/>
      <c r="CH51" s="1255"/>
      <c r="CI51" s="1255"/>
      <c r="CJ51" s="1255"/>
      <c r="CK51" s="1255"/>
      <c r="CL51" s="1255"/>
      <c r="CM51" s="1255"/>
      <c r="CN51" s="1255"/>
      <c r="CO51" s="1255"/>
      <c r="CP51" s="1255"/>
      <c r="CQ51" s="1255"/>
      <c r="CR51" s="1255"/>
      <c r="CS51" s="1255"/>
      <c r="CT51" s="1255"/>
      <c r="CU51" s="1255"/>
      <c r="CV51" s="1255"/>
      <c r="CW51" s="1255"/>
      <c r="CX51" s="1255"/>
      <c r="CY51" s="1255"/>
      <c r="CZ51" s="1255"/>
      <c r="DA51" s="1255"/>
      <c r="DB51" s="1255"/>
      <c r="DC51" s="1255"/>
    </row>
    <row r="52" spans="1:109" x14ac:dyDescent="0.15">
      <c r="B52" s="372"/>
      <c r="G52" s="1270"/>
      <c r="H52" s="1270"/>
      <c r="I52" s="1274"/>
      <c r="J52" s="1274"/>
      <c r="K52" s="1260"/>
      <c r="L52" s="1260"/>
      <c r="M52" s="1260"/>
      <c r="N52" s="1260"/>
      <c r="AM52" s="381"/>
      <c r="AN52" s="1258"/>
      <c r="AO52" s="1258"/>
      <c r="AP52" s="1258"/>
      <c r="AQ52" s="1258"/>
      <c r="AR52" s="1258"/>
      <c r="AS52" s="1258"/>
      <c r="AT52" s="1258"/>
      <c r="AU52" s="1258"/>
      <c r="AV52" s="1258"/>
      <c r="AW52" s="1258"/>
      <c r="AX52" s="1258"/>
      <c r="AY52" s="1258"/>
      <c r="AZ52" s="1258"/>
      <c r="BA52" s="1258"/>
      <c r="BB52" s="1258"/>
      <c r="BC52" s="1258"/>
      <c r="BD52" s="1258"/>
      <c r="BE52" s="1258"/>
      <c r="BF52" s="1258"/>
      <c r="BG52" s="1258"/>
      <c r="BH52" s="1258"/>
      <c r="BI52" s="1258"/>
      <c r="BJ52" s="1258"/>
      <c r="BK52" s="1258"/>
      <c r="BL52" s="1258"/>
      <c r="BM52" s="1258"/>
      <c r="BN52" s="1258"/>
      <c r="BO52" s="1258"/>
      <c r="BP52" s="1255"/>
      <c r="BQ52" s="1255"/>
      <c r="BR52" s="1255"/>
      <c r="BS52" s="1255"/>
      <c r="BT52" s="1255"/>
      <c r="BU52" s="1255"/>
      <c r="BV52" s="1255"/>
      <c r="BW52" s="1255"/>
      <c r="BX52" s="1255"/>
      <c r="BY52" s="1255"/>
      <c r="BZ52" s="1255"/>
      <c r="CA52" s="1255"/>
      <c r="CB52" s="1255"/>
      <c r="CC52" s="1255"/>
      <c r="CD52" s="1255"/>
      <c r="CE52" s="1255"/>
      <c r="CF52" s="1255"/>
      <c r="CG52" s="1255"/>
      <c r="CH52" s="1255"/>
      <c r="CI52" s="1255"/>
      <c r="CJ52" s="1255"/>
      <c r="CK52" s="1255"/>
      <c r="CL52" s="1255"/>
      <c r="CM52" s="1255"/>
      <c r="CN52" s="1255"/>
      <c r="CO52" s="1255"/>
      <c r="CP52" s="1255"/>
      <c r="CQ52" s="1255"/>
      <c r="CR52" s="1255"/>
      <c r="CS52" s="1255"/>
      <c r="CT52" s="1255"/>
      <c r="CU52" s="1255"/>
      <c r="CV52" s="1255"/>
      <c r="CW52" s="1255"/>
      <c r="CX52" s="1255"/>
      <c r="CY52" s="1255"/>
      <c r="CZ52" s="1255"/>
      <c r="DA52" s="1255"/>
      <c r="DB52" s="1255"/>
      <c r="DC52" s="1255"/>
    </row>
    <row r="53" spans="1:109" x14ac:dyDescent="0.15">
      <c r="A53" s="380"/>
      <c r="B53" s="372"/>
      <c r="G53" s="1270"/>
      <c r="H53" s="1270"/>
      <c r="I53" s="1253"/>
      <c r="J53" s="1253"/>
      <c r="K53" s="1260"/>
      <c r="L53" s="1260"/>
      <c r="M53" s="1260"/>
      <c r="N53" s="1260"/>
      <c r="AM53" s="381"/>
      <c r="AN53" s="1258"/>
      <c r="AO53" s="1258"/>
      <c r="AP53" s="1258"/>
      <c r="AQ53" s="1258"/>
      <c r="AR53" s="1258"/>
      <c r="AS53" s="1258"/>
      <c r="AT53" s="1258"/>
      <c r="AU53" s="1258"/>
      <c r="AV53" s="1258"/>
      <c r="AW53" s="1258"/>
      <c r="AX53" s="1258"/>
      <c r="AY53" s="1258"/>
      <c r="AZ53" s="1258"/>
      <c r="BA53" s="1258"/>
      <c r="BB53" s="1258" t="s">
        <v>610</v>
      </c>
      <c r="BC53" s="1258"/>
      <c r="BD53" s="1258"/>
      <c r="BE53" s="1258"/>
      <c r="BF53" s="1258"/>
      <c r="BG53" s="1258"/>
      <c r="BH53" s="1258"/>
      <c r="BI53" s="1258"/>
      <c r="BJ53" s="1258"/>
      <c r="BK53" s="1258"/>
      <c r="BL53" s="1258"/>
      <c r="BM53" s="1258"/>
      <c r="BN53" s="1258"/>
      <c r="BO53" s="1258"/>
      <c r="BP53" s="1255">
        <v>60</v>
      </c>
      <c r="BQ53" s="1255"/>
      <c r="BR53" s="1255"/>
      <c r="BS53" s="1255"/>
      <c r="BT53" s="1255"/>
      <c r="BU53" s="1255"/>
      <c r="BV53" s="1255"/>
      <c r="BW53" s="1255"/>
      <c r="BX53" s="1255">
        <v>60.7</v>
      </c>
      <c r="BY53" s="1255"/>
      <c r="BZ53" s="1255"/>
      <c r="CA53" s="1255"/>
      <c r="CB53" s="1255"/>
      <c r="CC53" s="1255"/>
      <c r="CD53" s="1255"/>
      <c r="CE53" s="1255"/>
      <c r="CF53" s="1255">
        <v>62.4</v>
      </c>
      <c r="CG53" s="1255"/>
      <c r="CH53" s="1255"/>
      <c r="CI53" s="1255"/>
      <c r="CJ53" s="1255"/>
      <c r="CK53" s="1255"/>
      <c r="CL53" s="1255"/>
      <c r="CM53" s="1255"/>
      <c r="CN53" s="1255">
        <v>60.5</v>
      </c>
      <c r="CO53" s="1255"/>
      <c r="CP53" s="1255"/>
      <c r="CQ53" s="1255"/>
      <c r="CR53" s="1255"/>
      <c r="CS53" s="1255"/>
      <c r="CT53" s="1255"/>
      <c r="CU53" s="1255"/>
      <c r="CV53" s="1255">
        <v>61.6</v>
      </c>
      <c r="CW53" s="1255"/>
      <c r="CX53" s="1255"/>
      <c r="CY53" s="1255"/>
      <c r="CZ53" s="1255"/>
      <c r="DA53" s="1255"/>
      <c r="DB53" s="1255"/>
      <c r="DC53" s="1255"/>
    </row>
    <row r="54" spans="1:109" x14ac:dyDescent="0.15">
      <c r="A54" s="380"/>
      <c r="B54" s="372"/>
      <c r="G54" s="1270"/>
      <c r="H54" s="1270"/>
      <c r="I54" s="1253"/>
      <c r="J54" s="1253"/>
      <c r="K54" s="1260"/>
      <c r="L54" s="1260"/>
      <c r="M54" s="1260"/>
      <c r="N54" s="1260"/>
      <c r="AM54" s="381"/>
      <c r="AN54" s="1258"/>
      <c r="AO54" s="1258"/>
      <c r="AP54" s="1258"/>
      <c r="AQ54" s="1258"/>
      <c r="AR54" s="1258"/>
      <c r="AS54" s="1258"/>
      <c r="AT54" s="1258"/>
      <c r="AU54" s="1258"/>
      <c r="AV54" s="1258"/>
      <c r="AW54" s="1258"/>
      <c r="AX54" s="1258"/>
      <c r="AY54" s="1258"/>
      <c r="AZ54" s="1258"/>
      <c r="BA54" s="1258"/>
      <c r="BB54" s="1258"/>
      <c r="BC54" s="1258"/>
      <c r="BD54" s="1258"/>
      <c r="BE54" s="1258"/>
      <c r="BF54" s="1258"/>
      <c r="BG54" s="1258"/>
      <c r="BH54" s="1258"/>
      <c r="BI54" s="1258"/>
      <c r="BJ54" s="1258"/>
      <c r="BK54" s="1258"/>
      <c r="BL54" s="1258"/>
      <c r="BM54" s="1258"/>
      <c r="BN54" s="1258"/>
      <c r="BO54" s="1258"/>
      <c r="BP54" s="1255"/>
      <c r="BQ54" s="1255"/>
      <c r="BR54" s="1255"/>
      <c r="BS54" s="1255"/>
      <c r="BT54" s="1255"/>
      <c r="BU54" s="1255"/>
      <c r="BV54" s="1255"/>
      <c r="BW54" s="1255"/>
      <c r="BX54" s="1255"/>
      <c r="BY54" s="1255"/>
      <c r="BZ54" s="1255"/>
      <c r="CA54" s="1255"/>
      <c r="CB54" s="1255"/>
      <c r="CC54" s="1255"/>
      <c r="CD54" s="1255"/>
      <c r="CE54" s="1255"/>
      <c r="CF54" s="1255"/>
      <c r="CG54" s="1255"/>
      <c r="CH54" s="1255"/>
      <c r="CI54" s="1255"/>
      <c r="CJ54" s="1255"/>
      <c r="CK54" s="1255"/>
      <c r="CL54" s="1255"/>
      <c r="CM54" s="1255"/>
      <c r="CN54" s="1255"/>
      <c r="CO54" s="1255"/>
      <c r="CP54" s="1255"/>
      <c r="CQ54" s="1255"/>
      <c r="CR54" s="1255"/>
      <c r="CS54" s="1255"/>
      <c r="CT54" s="1255"/>
      <c r="CU54" s="1255"/>
      <c r="CV54" s="1255"/>
      <c r="CW54" s="1255"/>
      <c r="CX54" s="1255"/>
      <c r="CY54" s="1255"/>
      <c r="CZ54" s="1255"/>
      <c r="DA54" s="1255"/>
      <c r="DB54" s="1255"/>
      <c r="DC54" s="1255"/>
    </row>
    <row r="55" spans="1:109" x14ac:dyDescent="0.15">
      <c r="A55" s="380"/>
      <c r="B55" s="372"/>
      <c r="G55" s="1253"/>
      <c r="H55" s="1253"/>
      <c r="I55" s="1253"/>
      <c r="J55" s="1253"/>
      <c r="K55" s="1260"/>
      <c r="L55" s="1260"/>
      <c r="M55" s="1260"/>
      <c r="N55" s="1260"/>
      <c r="AN55" s="1259" t="s">
        <v>611</v>
      </c>
      <c r="AO55" s="1259"/>
      <c r="AP55" s="1259"/>
      <c r="AQ55" s="1259"/>
      <c r="AR55" s="1259"/>
      <c r="AS55" s="1259"/>
      <c r="AT55" s="1259"/>
      <c r="AU55" s="1259"/>
      <c r="AV55" s="1259"/>
      <c r="AW55" s="1259"/>
      <c r="AX55" s="1259"/>
      <c r="AY55" s="1259"/>
      <c r="AZ55" s="1259"/>
      <c r="BA55" s="1259"/>
      <c r="BB55" s="1258" t="s">
        <v>609</v>
      </c>
      <c r="BC55" s="1258"/>
      <c r="BD55" s="1258"/>
      <c r="BE55" s="1258"/>
      <c r="BF55" s="1258"/>
      <c r="BG55" s="1258"/>
      <c r="BH55" s="1258"/>
      <c r="BI55" s="1258"/>
      <c r="BJ55" s="1258"/>
      <c r="BK55" s="1258"/>
      <c r="BL55" s="1258"/>
      <c r="BM55" s="1258"/>
      <c r="BN55" s="1258"/>
      <c r="BO55" s="1258"/>
      <c r="BP55" s="1255">
        <v>0</v>
      </c>
      <c r="BQ55" s="1255"/>
      <c r="BR55" s="1255"/>
      <c r="BS55" s="1255"/>
      <c r="BT55" s="1255"/>
      <c r="BU55" s="1255"/>
      <c r="BV55" s="1255"/>
      <c r="BW55" s="1255"/>
      <c r="BX55" s="1255">
        <v>0</v>
      </c>
      <c r="BY55" s="1255"/>
      <c r="BZ55" s="1255"/>
      <c r="CA55" s="1255"/>
      <c r="CB55" s="1255"/>
      <c r="CC55" s="1255"/>
      <c r="CD55" s="1255"/>
      <c r="CE55" s="1255"/>
      <c r="CF55" s="1255">
        <v>0</v>
      </c>
      <c r="CG55" s="1255"/>
      <c r="CH55" s="1255"/>
      <c r="CI55" s="1255"/>
      <c r="CJ55" s="1255"/>
      <c r="CK55" s="1255"/>
      <c r="CL55" s="1255"/>
      <c r="CM55" s="1255"/>
      <c r="CN55" s="1255">
        <v>0</v>
      </c>
      <c r="CO55" s="1255"/>
      <c r="CP55" s="1255"/>
      <c r="CQ55" s="1255"/>
      <c r="CR55" s="1255"/>
      <c r="CS55" s="1255"/>
      <c r="CT55" s="1255"/>
      <c r="CU55" s="1255"/>
      <c r="CV55" s="1255">
        <v>0</v>
      </c>
      <c r="CW55" s="1255"/>
      <c r="CX55" s="1255"/>
      <c r="CY55" s="1255"/>
      <c r="CZ55" s="1255"/>
      <c r="DA55" s="1255"/>
      <c r="DB55" s="1255"/>
      <c r="DC55" s="1255"/>
    </row>
    <row r="56" spans="1:109" x14ac:dyDescent="0.15">
      <c r="A56" s="380"/>
      <c r="B56" s="372"/>
      <c r="G56" s="1253"/>
      <c r="H56" s="1253"/>
      <c r="I56" s="1253"/>
      <c r="J56" s="1253"/>
      <c r="K56" s="1260"/>
      <c r="L56" s="1260"/>
      <c r="M56" s="1260"/>
      <c r="N56" s="1260"/>
      <c r="AN56" s="1259"/>
      <c r="AO56" s="1259"/>
      <c r="AP56" s="1259"/>
      <c r="AQ56" s="1259"/>
      <c r="AR56" s="1259"/>
      <c r="AS56" s="1259"/>
      <c r="AT56" s="1259"/>
      <c r="AU56" s="1259"/>
      <c r="AV56" s="1259"/>
      <c r="AW56" s="1259"/>
      <c r="AX56" s="1259"/>
      <c r="AY56" s="1259"/>
      <c r="AZ56" s="1259"/>
      <c r="BA56" s="1259"/>
      <c r="BB56" s="1258"/>
      <c r="BC56" s="1258"/>
      <c r="BD56" s="1258"/>
      <c r="BE56" s="1258"/>
      <c r="BF56" s="1258"/>
      <c r="BG56" s="1258"/>
      <c r="BH56" s="1258"/>
      <c r="BI56" s="1258"/>
      <c r="BJ56" s="1258"/>
      <c r="BK56" s="1258"/>
      <c r="BL56" s="1258"/>
      <c r="BM56" s="1258"/>
      <c r="BN56" s="1258"/>
      <c r="BO56" s="1258"/>
      <c r="BP56" s="1255"/>
      <c r="BQ56" s="1255"/>
      <c r="BR56" s="1255"/>
      <c r="BS56" s="1255"/>
      <c r="BT56" s="1255"/>
      <c r="BU56" s="1255"/>
      <c r="BV56" s="1255"/>
      <c r="BW56" s="1255"/>
      <c r="BX56" s="1255"/>
      <c r="BY56" s="1255"/>
      <c r="BZ56" s="1255"/>
      <c r="CA56" s="1255"/>
      <c r="CB56" s="1255"/>
      <c r="CC56" s="1255"/>
      <c r="CD56" s="1255"/>
      <c r="CE56" s="1255"/>
      <c r="CF56" s="1255"/>
      <c r="CG56" s="1255"/>
      <c r="CH56" s="1255"/>
      <c r="CI56" s="1255"/>
      <c r="CJ56" s="1255"/>
      <c r="CK56" s="1255"/>
      <c r="CL56" s="1255"/>
      <c r="CM56" s="1255"/>
      <c r="CN56" s="1255"/>
      <c r="CO56" s="1255"/>
      <c r="CP56" s="1255"/>
      <c r="CQ56" s="1255"/>
      <c r="CR56" s="1255"/>
      <c r="CS56" s="1255"/>
      <c r="CT56" s="1255"/>
      <c r="CU56" s="1255"/>
      <c r="CV56" s="1255"/>
      <c r="CW56" s="1255"/>
      <c r="CX56" s="1255"/>
      <c r="CY56" s="1255"/>
      <c r="CZ56" s="1255"/>
      <c r="DA56" s="1255"/>
      <c r="DB56" s="1255"/>
      <c r="DC56" s="1255"/>
    </row>
    <row r="57" spans="1:109" s="380" customFormat="1" x14ac:dyDescent="0.15">
      <c r="B57" s="384"/>
      <c r="G57" s="1253"/>
      <c r="H57" s="1253"/>
      <c r="I57" s="1256"/>
      <c r="J57" s="1256"/>
      <c r="K57" s="1260"/>
      <c r="L57" s="1260"/>
      <c r="M57" s="1260"/>
      <c r="N57" s="1260"/>
      <c r="AM57" s="366"/>
      <c r="AN57" s="1259"/>
      <c r="AO57" s="1259"/>
      <c r="AP57" s="1259"/>
      <c r="AQ57" s="1259"/>
      <c r="AR57" s="1259"/>
      <c r="AS57" s="1259"/>
      <c r="AT57" s="1259"/>
      <c r="AU57" s="1259"/>
      <c r="AV57" s="1259"/>
      <c r="AW57" s="1259"/>
      <c r="AX57" s="1259"/>
      <c r="AY57" s="1259"/>
      <c r="AZ57" s="1259"/>
      <c r="BA57" s="1259"/>
      <c r="BB57" s="1258" t="s">
        <v>610</v>
      </c>
      <c r="BC57" s="1258"/>
      <c r="BD57" s="1258"/>
      <c r="BE57" s="1258"/>
      <c r="BF57" s="1258"/>
      <c r="BG57" s="1258"/>
      <c r="BH57" s="1258"/>
      <c r="BI57" s="1258"/>
      <c r="BJ57" s="1258"/>
      <c r="BK57" s="1258"/>
      <c r="BL57" s="1258"/>
      <c r="BM57" s="1258"/>
      <c r="BN57" s="1258"/>
      <c r="BO57" s="1258"/>
      <c r="BP57" s="1255">
        <v>59.2</v>
      </c>
      <c r="BQ57" s="1255"/>
      <c r="BR57" s="1255"/>
      <c r="BS57" s="1255"/>
      <c r="BT57" s="1255"/>
      <c r="BU57" s="1255"/>
      <c r="BV57" s="1255"/>
      <c r="BW57" s="1255"/>
      <c r="BX57" s="1255">
        <v>60.3</v>
      </c>
      <c r="BY57" s="1255"/>
      <c r="BZ57" s="1255"/>
      <c r="CA57" s="1255"/>
      <c r="CB57" s="1255"/>
      <c r="CC57" s="1255"/>
      <c r="CD57" s="1255"/>
      <c r="CE57" s="1255"/>
      <c r="CF57" s="1255">
        <v>61</v>
      </c>
      <c r="CG57" s="1255"/>
      <c r="CH57" s="1255"/>
      <c r="CI57" s="1255"/>
      <c r="CJ57" s="1255"/>
      <c r="CK57" s="1255"/>
      <c r="CL57" s="1255"/>
      <c r="CM57" s="1255"/>
      <c r="CN57" s="1255">
        <v>62.3</v>
      </c>
      <c r="CO57" s="1255"/>
      <c r="CP57" s="1255"/>
      <c r="CQ57" s="1255"/>
      <c r="CR57" s="1255"/>
      <c r="CS57" s="1255"/>
      <c r="CT57" s="1255"/>
      <c r="CU57" s="1255"/>
      <c r="CV57" s="1255">
        <v>63.7</v>
      </c>
      <c r="CW57" s="1255"/>
      <c r="CX57" s="1255"/>
      <c r="CY57" s="1255"/>
      <c r="CZ57" s="1255"/>
      <c r="DA57" s="1255"/>
      <c r="DB57" s="1255"/>
      <c r="DC57" s="1255"/>
      <c r="DD57" s="385"/>
      <c r="DE57" s="384"/>
    </row>
    <row r="58" spans="1:109" s="380" customFormat="1" x14ac:dyDescent="0.15">
      <c r="A58" s="366"/>
      <c r="B58" s="384"/>
      <c r="G58" s="1253"/>
      <c r="H58" s="1253"/>
      <c r="I58" s="1256"/>
      <c r="J58" s="1256"/>
      <c r="K58" s="1260"/>
      <c r="L58" s="1260"/>
      <c r="M58" s="1260"/>
      <c r="N58" s="1260"/>
      <c r="AM58" s="366"/>
      <c r="AN58" s="1259"/>
      <c r="AO58" s="1259"/>
      <c r="AP58" s="1259"/>
      <c r="AQ58" s="1259"/>
      <c r="AR58" s="1259"/>
      <c r="AS58" s="1259"/>
      <c r="AT58" s="1259"/>
      <c r="AU58" s="1259"/>
      <c r="AV58" s="1259"/>
      <c r="AW58" s="1259"/>
      <c r="AX58" s="1259"/>
      <c r="AY58" s="1259"/>
      <c r="AZ58" s="1259"/>
      <c r="BA58" s="1259"/>
      <c r="BB58" s="1258"/>
      <c r="BC58" s="1258"/>
      <c r="BD58" s="1258"/>
      <c r="BE58" s="1258"/>
      <c r="BF58" s="1258"/>
      <c r="BG58" s="1258"/>
      <c r="BH58" s="1258"/>
      <c r="BI58" s="1258"/>
      <c r="BJ58" s="1258"/>
      <c r="BK58" s="1258"/>
      <c r="BL58" s="1258"/>
      <c r="BM58" s="1258"/>
      <c r="BN58" s="1258"/>
      <c r="BO58" s="1258"/>
      <c r="BP58" s="1255"/>
      <c r="BQ58" s="1255"/>
      <c r="BR58" s="1255"/>
      <c r="BS58" s="1255"/>
      <c r="BT58" s="1255"/>
      <c r="BU58" s="1255"/>
      <c r="BV58" s="1255"/>
      <c r="BW58" s="1255"/>
      <c r="BX58" s="1255"/>
      <c r="BY58" s="1255"/>
      <c r="BZ58" s="1255"/>
      <c r="CA58" s="1255"/>
      <c r="CB58" s="1255"/>
      <c r="CC58" s="1255"/>
      <c r="CD58" s="1255"/>
      <c r="CE58" s="1255"/>
      <c r="CF58" s="1255"/>
      <c r="CG58" s="1255"/>
      <c r="CH58" s="1255"/>
      <c r="CI58" s="1255"/>
      <c r="CJ58" s="1255"/>
      <c r="CK58" s="1255"/>
      <c r="CL58" s="1255"/>
      <c r="CM58" s="1255"/>
      <c r="CN58" s="1255"/>
      <c r="CO58" s="1255"/>
      <c r="CP58" s="1255"/>
      <c r="CQ58" s="1255"/>
      <c r="CR58" s="1255"/>
      <c r="CS58" s="1255"/>
      <c r="CT58" s="1255"/>
      <c r="CU58" s="1255"/>
      <c r="CV58" s="1255"/>
      <c r="CW58" s="1255"/>
      <c r="CX58" s="1255"/>
      <c r="CY58" s="1255"/>
      <c r="CZ58" s="1255"/>
      <c r="DA58" s="1255"/>
      <c r="DB58" s="1255"/>
      <c r="DC58" s="1255"/>
      <c r="DD58" s="385"/>
      <c r="DE58" s="384"/>
    </row>
    <row r="59" spans="1:109" s="380" customFormat="1" x14ac:dyDescent="0.15">
      <c r="A59" s="366"/>
      <c r="B59" s="384"/>
      <c r="K59" s="386"/>
      <c r="L59" s="386"/>
      <c r="M59" s="386"/>
      <c r="N59" s="386"/>
      <c r="AQ59" s="386"/>
      <c r="AR59" s="386"/>
      <c r="AS59" s="386"/>
      <c r="AT59" s="386"/>
      <c r="BC59" s="386"/>
      <c r="BD59" s="386"/>
      <c r="BE59" s="386"/>
      <c r="BF59" s="386"/>
      <c r="BO59" s="386"/>
      <c r="BP59" s="386"/>
      <c r="BQ59" s="386"/>
      <c r="BR59" s="386"/>
      <c r="CA59" s="386"/>
      <c r="CB59" s="386"/>
      <c r="CC59" s="386"/>
      <c r="CD59" s="386"/>
      <c r="CM59" s="386"/>
      <c r="CN59" s="386"/>
      <c r="CO59" s="386"/>
      <c r="CP59" s="386"/>
      <c r="CY59" s="386"/>
      <c r="CZ59" s="386"/>
      <c r="DA59" s="386"/>
      <c r="DB59" s="386"/>
      <c r="DC59" s="386"/>
      <c r="DD59" s="385"/>
      <c r="DE59" s="384"/>
    </row>
    <row r="60" spans="1:109" s="380" customFormat="1" x14ac:dyDescent="0.15">
      <c r="A60" s="366"/>
      <c r="B60" s="384"/>
      <c r="K60" s="386"/>
      <c r="L60" s="386"/>
      <c r="M60" s="386"/>
      <c r="N60" s="386"/>
      <c r="AQ60" s="386"/>
      <c r="AR60" s="386"/>
      <c r="AS60" s="386"/>
      <c r="AT60" s="386"/>
      <c r="BC60" s="386"/>
      <c r="BD60" s="386"/>
      <c r="BE60" s="386"/>
      <c r="BF60" s="386"/>
      <c r="BO60" s="386"/>
      <c r="BP60" s="386"/>
      <c r="BQ60" s="386"/>
      <c r="BR60" s="386"/>
      <c r="CA60" s="386"/>
      <c r="CB60" s="386"/>
      <c r="CC60" s="386"/>
      <c r="CD60" s="386"/>
      <c r="CM60" s="386"/>
      <c r="CN60" s="386"/>
      <c r="CO60" s="386"/>
      <c r="CP60" s="386"/>
      <c r="CY60" s="386"/>
      <c r="CZ60" s="386"/>
      <c r="DA60" s="386"/>
      <c r="DB60" s="386"/>
      <c r="DC60" s="386"/>
      <c r="DD60" s="385"/>
      <c r="DE60" s="384"/>
    </row>
    <row r="61" spans="1:109" s="380" customFormat="1" x14ac:dyDescent="0.15">
      <c r="A61" s="366"/>
      <c r="B61" s="387"/>
      <c r="C61" s="388"/>
      <c r="D61" s="388"/>
      <c r="E61" s="388"/>
      <c r="F61" s="388"/>
      <c r="G61" s="388"/>
      <c r="H61" s="388"/>
      <c r="I61" s="388"/>
      <c r="J61" s="388"/>
      <c r="K61" s="388"/>
      <c r="L61" s="388"/>
      <c r="M61" s="389"/>
      <c r="N61" s="389"/>
      <c r="O61" s="388"/>
      <c r="P61" s="388"/>
      <c r="Q61" s="388"/>
      <c r="R61" s="388"/>
      <c r="S61" s="388"/>
      <c r="T61" s="388"/>
      <c r="U61" s="388"/>
      <c r="V61" s="388"/>
      <c r="W61" s="388"/>
      <c r="X61" s="388"/>
      <c r="Y61" s="388"/>
      <c r="Z61" s="388"/>
      <c r="AA61" s="388"/>
      <c r="AB61" s="388"/>
      <c r="AC61" s="388"/>
      <c r="AD61" s="388"/>
      <c r="AE61" s="388"/>
      <c r="AF61" s="388"/>
      <c r="AG61" s="388"/>
      <c r="AH61" s="388"/>
      <c r="AI61" s="388"/>
      <c r="AJ61" s="388"/>
      <c r="AK61" s="388"/>
      <c r="AL61" s="388"/>
      <c r="AM61" s="388"/>
      <c r="AN61" s="388"/>
      <c r="AO61" s="388"/>
      <c r="AP61" s="388"/>
      <c r="AQ61" s="388"/>
      <c r="AR61" s="388"/>
      <c r="AS61" s="389"/>
      <c r="AT61" s="389"/>
      <c r="AU61" s="388"/>
      <c r="AV61" s="388"/>
      <c r="AW61" s="388"/>
      <c r="AX61" s="388"/>
      <c r="AY61" s="388"/>
      <c r="AZ61" s="388"/>
      <c r="BA61" s="388"/>
      <c r="BB61" s="388"/>
      <c r="BC61" s="388"/>
      <c r="BD61" s="388"/>
      <c r="BE61" s="389"/>
      <c r="BF61" s="389"/>
      <c r="BG61" s="388"/>
      <c r="BH61" s="388"/>
      <c r="BI61" s="388"/>
      <c r="BJ61" s="388"/>
      <c r="BK61" s="388"/>
      <c r="BL61" s="388"/>
      <c r="BM61" s="388"/>
      <c r="BN61" s="388"/>
      <c r="BO61" s="388"/>
      <c r="BP61" s="388"/>
      <c r="BQ61" s="389"/>
      <c r="BR61" s="389"/>
      <c r="BS61" s="388"/>
      <c r="BT61" s="388"/>
      <c r="BU61" s="388"/>
      <c r="BV61" s="388"/>
      <c r="BW61" s="388"/>
      <c r="BX61" s="388"/>
      <c r="BY61" s="388"/>
      <c r="BZ61" s="388"/>
      <c r="CA61" s="388"/>
      <c r="CB61" s="388"/>
      <c r="CC61" s="389"/>
      <c r="CD61" s="389"/>
      <c r="CE61" s="388"/>
      <c r="CF61" s="388"/>
      <c r="CG61" s="388"/>
      <c r="CH61" s="388"/>
      <c r="CI61" s="388"/>
      <c r="CJ61" s="388"/>
      <c r="CK61" s="388"/>
      <c r="CL61" s="388"/>
      <c r="CM61" s="388"/>
      <c r="CN61" s="388"/>
      <c r="CO61" s="389"/>
      <c r="CP61" s="389"/>
      <c r="CQ61" s="388"/>
      <c r="CR61" s="388"/>
      <c r="CS61" s="388"/>
      <c r="CT61" s="388"/>
      <c r="CU61" s="388"/>
      <c r="CV61" s="388"/>
      <c r="CW61" s="388"/>
      <c r="CX61" s="388"/>
      <c r="CY61" s="388"/>
      <c r="CZ61" s="388"/>
      <c r="DA61" s="389"/>
      <c r="DB61" s="389"/>
      <c r="DC61" s="389"/>
      <c r="DD61" s="390"/>
      <c r="DE61" s="384"/>
    </row>
    <row r="62" spans="1:109" x14ac:dyDescent="0.15">
      <c r="B62" s="377"/>
      <c r="C62" s="377"/>
      <c r="D62" s="377"/>
      <c r="E62" s="377"/>
      <c r="F62" s="377"/>
      <c r="G62" s="377"/>
      <c r="H62" s="377"/>
      <c r="I62" s="377"/>
      <c r="J62" s="377"/>
      <c r="K62" s="377"/>
      <c r="L62" s="377"/>
      <c r="M62" s="377"/>
      <c r="N62" s="377"/>
      <c r="O62" s="377"/>
      <c r="P62" s="377"/>
      <c r="Q62" s="377"/>
      <c r="R62" s="377"/>
      <c r="S62" s="377"/>
      <c r="T62" s="377"/>
      <c r="U62" s="377"/>
      <c r="V62" s="377"/>
      <c r="W62" s="377"/>
      <c r="X62" s="377"/>
      <c r="Y62" s="377"/>
      <c r="Z62" s="377"/>
      <c r="AA62" s="377"/>
      <c r="AB62" s="377"/>
      <c r="AC62" s="377"/>
      <c r="AD62" s="377"/>
      <c r="AE62" s="377"/>
      <c r="AF62" s="377"/>
      <c r="AG62" s="377"/>
      <c r="AH62" s="377"/>
      <c r="AI62" s="377"/>
      <c r="AJ62" s="377"/>
      <c r="AK62" s="377"/>
      <c r="AL62" s="377"/>
      <c r="AM62" s="377"/>
      <c r="AN62" s="377"/>
      <c r="AO62" s="377"/>
      <c r="AP62" s="377"/>
      <c r="AQ62" s="377"/>
      <c r="AR62" s="377"/>
      <c r="AS62" s="377"/>
      <c r="AT62" s="377"/>
      <c r="AU62" s="377"/>
      <c r="AV62" s="377"/>
      <c r="AW62" s="377"/>
      <c r="AX62" s="377"/>
      <c r="AY62" s="377"/>
      <c r="AZ62" s="377"/>
      <c r="BA62" s="377"/>
      <c r="BB62" s="377"/>
      <c r="BC62" s="377"/>
      <c r="BD62" s="377"/>
      <c r="BE62" s="377"/>
      <c r="BF62" s="377"/>
      <c r="BG62" s="377"/>
      <c r="BH62" s="377"/>
      <c r="BI62" s="377"/>
      <c r="BJ62" s="377"/>
      <c r="BK62" s="377"/>
      <c r="BL62" s="377"/>
      <c r="BM62" s="377"/>
      <c r="BN62" s="377"/>
      <c r="BO62" s="377"/>
      <c r="BP62" s="377"/>
      <c r="BQ62" s="377"/>
      <c r="BR62" s="377"/>
      <c r="BS62" s="377"/>
      <c r="BT62" s="377"/>
      <c r="BU62" s="377"/>
      <c r="BV62" s="377"/>
      <c r="BW62" s="377"/>
      <c r="BX62" s="377"/>
      <c r="BY62" s="377"/>
      <c r="BZ62" s="377"/>
      <c r="CA62" s="377"/>
      <c r="CB62" s="377"/>
      <c r="CC62" s="377"/>
      <c r="CD62" s="377"/>
      <c r="CE62" s="377"/>
      <c r="CF62" s="377"/>
      <c r="CG62" s="377"/>
      <c r="CH62" s="377"/>
      <c r="CI62" s="377"/>
      <c r="CJ62" s="377"/>
      <c r="CK62" s="377"/>
      <c r="CL62" s="377"/>
      <c r="CM62" s="377"/>
      <c r="CN62" s="377"/>
      <c r="CO62" s="377"/>
      <c r="CP62" s="377"/>
      <c r="CQ62" s="377"/>
      <c r="CR62" s="377"/>
      <c r="CS62" s="377"/>
      <c r="CT62" s="377"/>
      <c r="CU62" s="377"/>
      <c r="CV62" s="377"/>
      <c r="CW62" s="377"/>
      <c r="CX62" s="377"/>
      <c r="CY62" s="377"/>
      <c r="CZ62" s="377"/>
      <c r="DA62" s="377"/>
      <c r="DB62" s="377"/>
      <c r="DC62" s="377"/>
      <c r="DD62" s="377"/>
      <c r="DE62" s="366"/>
    </row>
    <row r="63" spans="1:109" ht="17.25" x14ac:dyDescent="0.15">
      <c r="B63" s="391" t="s">
        <v>612</v>
      </c>
    </row>
    <row r="64" spans="1:109" x14ac:dyDescent="0.15">
      <c r="B64" s="372"/>
      <c r="G64" s="379"/>
      <c r="I64" s="392"/>
      <c r="J64" s="392"/>
      <c r="K64" s="392"/>
      <c r="L64" s="392"/>
      <c r="M64" s="392"/>
      <c r="N64" s="393"/>
      <c r="AM64" s="379"/>
      <c r="AN64" s="379" t="s">
        <v>605</v>
      </c>
      <c r="AP64" s="380"/>
      <c r="AQ64" s="380"/>
      <c r="AR64" s="380"/>
      <c r="AY64" s="379"/>
      <c r="BA64" s="380"/>
      <c r="BB64" s="380"/>
      <c r="BC64" s="380"/>
      <c r="BK64" s="379"/>
      <c r="BM64" s="380"/>
      <c r="BN64" s="380"/>
      <c r="BO64" s="380"/>
      <c r="BW64" s="379"/>
      <c r="BY64" s="380"/>
      <c r="BZ64" s="380"/>
      <c r="CA64" s="380"/>
      <c r="CI64" s="379"/>
      <c r="CK64" s="380"/>
      <c r="CL64" s="380"/>
      <c r="CM64" s="380"/>
      <c r="CU64" s="379"/>
      <c r="CW64" s="380"/>
      <c r="CX64" s="380"/>
      <c r="CY64" s="380"/>
    </row>
    <row r="65" spans="2:107" x14ac:dyDescent="0.15">
      <c r="B65" s="372"/>
      <c r="AN65" s="1261" t="s">
        <v>613</v>
      </c>
      <c r="AO65" s="1262"/>
      <c r="AP65" s="1262"/>
      <c r="AQ65" s="1262"/>
      <c r="AR65" s="1262"/>
      <c r="AS65" s="1262"/>
      <c r="AT65" s="1262"/>
      <c r="AU65" s="1262"/>
      <c r="AV65" s="1262"/>
      <c r="AW65" s="1262"/>
      <c r="AX65" s="1262"/>
      <c r="AY65" s="1262"/>
      <c r="AZ65" s="1262"/>
      <c r="BA65" s="1262"/>
      <c r="BB65" s="1262"/>
      <c r="BC65" s="1262"/>
      <c r="BD65" s="1262"/>
      <c r="BE65" s="1262"/>
      <c r="BF65" s="1262"/>
      <c r="BG65" s="1262"/>
      <c r="BH65" s="1262"/>
      <c r="BI65" s="1262"/>
      <c r="BJ65" s="1262"/>
      <c r="BK65" s="1262"/>
      <c r="BL65" s="1262"/>
      <c r="BM65" s="1262"/>
      <c r="BN65" s="1262"/>
      <c r="BO65" s="1262"/>
      <c r="BP65" s="1262"/>
      <c r="BQ65" s="1262"/>
      <c r="BR65" s="1262"/>
      <c r="BS65" s="1262"/>
      <c r="BT65" s="1262"/>
      <c r="BU65" s="1262"/>
      <c r="BV65" s="1262"/>
      <c r="BW65" s="1262"/>
      <c r="BX65" s="1262"/>
      <c r="BY65" s="1262"/>
      <c r="BZ65" s="1262"/>
      <c r="CA65" s="1262"/>
      <c r="CB65" s="1262"/>
      <c r="CC65" s="1262"/>
      <c r="CD65" s="1262"/>
      <c r="CE65" s="1262"/>
      <c r="CF65" s="1262"/>
      <c r="CG65" s="1262"/>
      <c r="CH65" s="1262"/>
      <c r="CI65" s="1262"/>
      <c r="CJ65" s="1262"/>
      <c r="CK65" s="1262"/>
      <c r="CL65" s="1262"/>
      <c r="CM65" s="1262"/>
      <c r="CN65" s="1262"/>
      <c r="CO65" s="1262"/>
      <c r="CP65" s="1262"/>
      <c r="CQ65" s="1262"/>
      <c r="CR65" s="1262"/>
      <c r="CS65" s="1262"/>
      <c r="CT65" s="1262"/>
      <c r="CU65" s="1262"/>
      <c r="CV65" s="1262"/>
      <c r="CW65" s="1262"/>
      <c r="CX65" s="1262"/>
      <c r="CY65" s="1262"/>
      <c r="CZ65" s="1262"/>
      <c r="DA65" s="1262"/>
      <c r="DB65" s="1262"/>
      <c r="DC65" s="1263"/>
    </row>
    <row r="66" spans="2:107" x14ac:dyDescent="0.15">
      <c r="B66" s="372"/>
      <c r="AN66" s="1264"/>
      <c r="AO66" s="1265"/>
      <c r="AP66" s="1265"/>
      <c r="AQ66" s="1265"/>
      <c r="AR66" s="1265"/>
      <c r="AS66" s="1265"/>
      <c r="AT66" s="1265"/>
      <c r="AU66" s="1265"/>
      <c r="AV66" s="1265"/>
      <c r="AW66" s="1265"/>
      <c r="AX66" s="1265"/>
      <c r="AY66" s="1265"/>
      <c r="AZ66" s="1265"/>
      <c r="BA66" s="1265"/>
      <c r="BB66" s="1265"/>
      <c r="BC66" s="1265"/>
      <c r="BD66" s="1265"/>
      <c r="BE66" s="1265"/>
      <c r="BF66" s="1265"/>
      <c r="BG66" s="1265"/>
      <c r="BH66" s="1265"/>
      <c r="BI66" s="1265"/>
      <c r="BJ66" s="1265"/>
      <c r="BK66" s="1265"/>
      <c r="BL66" s="1265"/>
      <c r="BM66" s="1265"/>
      <c r="BN66" s="1265"/>
      <c r="BO66" s="1265"/>
      <c r="BP66" s="1265"/>
      <c r="BQ66" s="1265"/>
      <c r="BR66" s="1265"/>
      <c r="BS66" s="1265"/>
      <c r="BT66" s="1265"/>
      <c r="BU66" s="1265"/>
      <c r="BV66" s="1265"/>
      <c r="BW66" s="1265"/>
      <c r="BX66" s="1265"/>
      <c r="BY66" s="1265"/>
      <c r="BZ66" s="1265"/>
      <c r="CA66" s="1265"/>
      <c r="CB66" s="1265"/>
      <c r="CC66" s="1265"/>
      <c r="CD66" s="1265"/>
      <c r="CE66" s="1265"/>
      <c r="CF66" s="1265"/>
      <c r="CG66" s="1265"/>
      <c r="CH66" s="1265"/>
      <c r="CI66" s="1265"/>
      <c r="CJ66" s="1265"/>
      <c r="CK66" s="1265"/>
      <c r="CL66" s="1265"/>
      <c r="CM66" s="1265"/>
      <c r="CN66" s="1265"/>
      <c r="CO66" s="1265"/>
      <c r="CP66" s="1265"/>
      <c r="CQ66" s="1265"/>
      <c r="CR66" s="1265"/>
      <c r="CS66" s="1265"/>
      <c r="CT66" s="1265"/>
      <c r="CU66" s="1265"/>
      <c r="CV66" s="1265"/>
      <c r="CW66" s="1265"/>
      <c r="CX66" s="1265"/>
      <c r="CY66" s="1265"/>
      <c r="CZ66" s="1265"/>
      <c r="DA66" s="1265"/>
      <c r="DB66" s="1265"/>
      <c r="DC66" s="1266"/>
    </row>
    <row r="67" spans="2:107" x14ac:dyDescent="0.15">
      <c r="B67" s="372"/>
      <c r="AN67" s="1264"/>
      <c r="AO67" s="1265"/>
      <c r="AP67" s="1265"/>
      <c r="AQ67" s="1265"/>
      <c r="AR67" s="1265"/>
      <c r="AS67" s="1265"/>
      <c r="AT67" s="1265"/>
      <c r="AU67" s="1265"/>
      <c r="AV67" s="1265"/>
      <c r="AW67" s="1265"/>
      <c r="AX67" s="1265"/>
      <c r="AY67" s="1265"/>
      <c r="AZ67" s="1265"/>
      <c r="BA67" s="1265"/>
      <c r="BB67" s="1265"/>
      <c r="BC67" s="1265"/>
      <c r="BD67" s="1265"/>
      <c r="BE67" s="1265"/>
      <c r="BF67" s="1265"/>
      <c r="BG67" s="1265"/>
      <c r="BH67" s="1265"/>
      <c r="BI67" s="1265"/>
      <c r="BJ67" s="1265"/>
      <c r="BK67" s="1265"/>
      <c r="BL67" s="1265"/>
      <c r="BM67" s="1265"/>
      <c r="BN67" s="1265"/>
      <c r="BO67" s="1265"/>
      <c r="BP67" s="1265"/>
      <c r="BQ67" s="1265"/>
      <c r="BR67" s="1265"/>
      <c r="BS67" s="1265"/>
      <c r="BT67" s="1265"/>
      <c r="BU67" s="1265"/>
      <c r="BV67" s="1265"/>
      <c r="BW67" s="1265"/>
      <c r="BX67" s="1265"/>
      <c r="BY67" s="1265"/>
      <c r="BZ67" s="1265"/>
      <c r="CA67" s="1265"/>
      <c r="CB67" s="1265"/>
      <c r="CC67" s="1265"/>
      <c r="CD67" s="1265"/>
      <c r="CE67" s="1265"/>
      <c r="CF67" s="1265"/>
      <c r="CG67" s="1265"/>
      <c r="CH67" s="1265"/>
      <c r="CI67" s="1265"/>
      <c r="CJ67" s="1265"/>
      <c r="CK67" s="1265"/>
      <c r="CL67" s="1265"/>
      <c r="CM67" s="1265"/>
      <c r="CN67" s="1265"/>
      <c r="CO67" s="1265"/>
      <c r="CP67" s="1265"/>
      <c r="CQ67" s="1265"/>
      <c r="CR67" s="1265"/>
      <c r="CS67" s="1265"/>
      <c r="CT67" s="1265"/>
      <c r="CU67" s="1265"/>
      <c r="CV67" s="1265"/>
      <c r="CW67" s="1265"/>
      <c r="CX67" s="1265"/>
      <c r="CY67" s="1265"/>
      <c r="CZ67" s="1265"/>
      <c r="DA67" s="1265"/>
      <c r="DB67" s="1265"/>
      <c r="DC67" s="1266"/>
    </row>
    <row r="68" spans="2:107" x14ac:dyDescent="0.15">
      <c r="B68" s="372"/>
      <c r="AN68" s="1264"/>
      <c r="AO68" s="1265"/>
      <c r="AP68" s="1265"/>
      <c r="AQ68" s="1265"/>
      <c r="AR68" s="1265"/>
      <c r="AS68" s="1265"/>
      <c r="AT68" s="1265"/>
      <c r="AU68" s="1265"/>
      <c r="AV68" s="1265"/>
      <c r="AW68" s="1265"/>
      <c r="AX68" s="1265"/>
      <c r="AY68" s="1265"/>
      <c r="AZ68" s="1265"/>
      <c r="BA68" s="1265"/>
      <c r="BB68" s="1265"/>
      <c r="BC68" s="1265"/>
      <c r="BD68" s="1265"/>
      <c r="BE68" s="1265"/>
      <c r="BF68" s="1265"/>
      <c r="BG68" s="1265"/>
      <c r="BH68" s="1265"/>
      <c r="BI68" s="1265"/>
      <c r="BJ68" s="1265"/>
      <c r="BK68" s="1265"/>
      <c r="BL68" s="1265"/>
      <c r="BM68" s="1265"/>
      <c r="BN68" s="1265"/>
      <c r="BO68" s="1265"/>
      <c r="BP68" s="1265"/>
      <c r="BQ68" s="1265"/>
      <c r="BR68" s="1265"/>
      <c r="BS68" s="1265"/>
      <c r="BT68" s="1265"/>
      <c r="BU68" s="1265"/>
      <c r="BV68" s="1265"/>
      <c r="BW68" s="1265"/>
      <c r="BX68" s="1265"/>
      <c r="BY68" s="1265"/>
      <c r="BZ68" s="1265"/>
      <c r="CA68" s="1265"/>
      <c r="CB68" s="1265"/>
      <c r="CC68" s="1265"/>
      <c r="CD68" s="1265"/>
      <c r="CE68" s="1265"/>
      <c r="CF68" s="1265"/>
      <c r="CG68" s="1265"/>
      <c r="CH68" s="1265"/>
      <c r="CI68" s="1265"/>
      <c r="CJ68" s="1265"/>
      <c r="CK68" s="1265"/>
      <c r="CL68" s="1265"/>
      <c r="CM68" s="1265"/>
      <c r="CN68" s="1265"/>
      <c r="CO68" s="1265"/>
      <c r="CP68" s="1265"/>
      <c r="CQ68" s="1265"/>
      <c r="CR68" s="1265"/>
      <c r="CS68" s="1265"/>
      <c r="CT68" s="1265"/>
      <c r="CU68" s="1265"/>
      <c r="CV68" s="1265"/>
      <c r="CW68" s="1265"/>
      <c r="CX68" s="1265"/>
      <c r="CY68" s="1265"/>
      <c r="CZ68" s="1265"/>
      <c r="DA68" s="1265"/>
      <c r="DB68" s="1265"/>
      <c r="DC68" s="1266"/>
    </row>
    <row r="69" spans="2:107" x14ac:dyDescent="0.15">
      <c r="B69" s="372"/>
      <c r="AN69" s="1267"/>
      <c r="AO69" s="1268"/>
      <c r="AP69" s="1268"/>
      <c r="AQ69" s="1268"/>
      <c r="AR69" s="1268"/>
      <c r="AS69" s="1268"/>
      <c r="AT69" s="1268"/>
      <c r="AU69" s="1268"/>
      <c r="AV69" s="1268"/>
      <c r="AW69" s="1268"/>
      <c r="AX69" s="1268"/>
      <c r="AY69" s="1268"/>
      <c r="AZ69" s="1268"/>
      <c r="BA69" s="1268"/>
      <c r="BB69" s="1268"/>
      <c r="BC69" s="1268"/>
      <c r="BD69" s="1268"/>
      <c r="BE69" s="1268"/>
      <c r="BF69" s="1268"/>
      <c r="BG69" s="1268"/>
      <c r="BH69" s="1268"/>
      <c r="BI69" s="1268"/>
      <c r="BJ69" s="1268"/>
      <c r="BK69" s="1268"/>
      <c r="BL69" s="1268"/>
      <c r="BM69" s="1268"/>
      <c r="BN69" s="1268"/>
      <c r="BO69" s="1268"/>
      <c r="BP69" s="1268"/>
      <c r="BQ69" s="1268"/>
      <c r="BR69" s="1268"/>
      <c r="BS69" s="1268"/>
      <c r="BT69" s="1268"/>
      <c r="BU69" s="1268"/>
      <c r="BV69" s="1268"/>
      <c r="BW69" s="1268"/>
      <c r="BX69" s="1268"/>
      <c r="BY69" s="1268"/>
      <c r="BZ69" s="1268"/>
      <c r="CA69" s="1268"/>
      <c r="CB69" s="1268"/>
      <c r="CC69" s="1268"/>
      <c r="CD69" s="1268"/>
      <c r="CE69" s="1268"/>
      <c r="CF69" s="1268"/>
      <c r="CG69" s="1268"/>
      <c r="CH69" s="1268"/>
      <c r="CI69" s="1268"/>
      <c r="CJ69" s="1268"/>
      <c r="CK69" s="1268"/>
      <c r="CL69" s="1268"/>
      <c r="CM69" s="1268"/>
      <c r="CN69" s="1268"/>
      <c r="CO69" s="1268"/>
      <c r="CP69" s="1268"/>
      <c r="CQ69" s="1268"/>
      <c r="CR69" s="1268"/>
      <c r="CS69" s="1268"/>
      <c r="CT69" s="1268"/>
      <c r="CU69" s="1268"/>
      <c r="CV69" s="1268"/>
      <c r="CW69" s="1268"/>
      <c r="CX69" s="1268"/>
      <c r="CY69" s="1268"/>
      <c r="CZ69" s="1268"/>
      <c r="DA69" s="1268"/>
      <c r="DB69" s="1268"/>
      <c r="DC69" s="1269"/>
    </row>
    <row r="70" spans="2:107" x14ac:dyDescent="0.15">
      <c r="B70" s="372"/>
      <c r="H70" s="394"/>
      <c r="I70" s="394"/>
      <c r="J70" s="395"/>
      <c r="K70" s="395"/>
      <c r="L70" s="396"/>
      <c r="M70" s="395"/>
      <c r="N70" s="396"/>
      <c r="AN70" s="381"/>
      <c r="AO70" s="381"/>
      <c r="AP70" s="381"/>
      <c r="AZ70" s="381"/>
      <c r="BA70" s="381"/>
      <c r="BB70" s="381"/>
      <c r="BL70" s="381"/>
      <c r="BM70" s="381"/>
      <c r="BN70" s="381"/>
      <c r="BX70" s="381"/>
      <c r="BY70" s="381"/>
      <c r="BZ70" s="381"/>
      <c r="CJ70" s="381"/>
      <c r="CK70" s="381"/>
      <c r="CL70" s="381"/>
      <c r="CV70" s="381"/>
      <c r="CW70" s="381"/>
      <c r="CX70" s="381"/>
    </row>
    <row r="71" spans="2:107" x14ac:dyDescent="0.15">
      <c r="B71" s="372"/>
      <c r="G71" s="397"/>
      <c r="I71" s="398"/>
      <c r="J71" s="395"/>
      <c r="K71" s="395"/>
      <c r="L71" s="396"/>
      <c r="M71" s="395"/>
      <c r="N71" s="396"/>
      <c r="AM71" s="397"/>
      <c r="AN71" s="366" t="s">
        <v>607</v>
      </c>
    </row>
    <row r="72" spans="2:107" x14ac:dyDescent="0.15">
      <c r="B72" s="372"/>
      <c r="G72" s="1253"/>
      <c r="H72" s="1253"/>
      <c r="I72" s="1253"/>
      <c r="J72" s="1253"/>
      <c r="K72" s="382"/>
      <c r="L72" s="382"/>
      <c r="M72" s="383"/>
      <c r="N72" s="383"/>
      <c r="AN72" s="1271"/>
      <c r="AO72" s="1272"/>
      <c r="AP72" s="1272"/>
      <c r="AQ72" s="1272"/>
      <c r="AR72" s="1272"/>
      <c r="AS72" s="1272"/>
      <c r="AT72" s="1272"/>
      <c r="AU72" s="1272"/>
      <c r="AV72" s="1272"/>
      <c r="AW72" s="1272"/>
      <c r="AX72" s="1272"/>
      <c r="AY72" s="1272"/>
      <c r="AZ72" s="1272"/>
      <c r="BA72" s="1272"/>
      <c r="BB72" s="1272"/>
      <c r="BC72" s="1272"/>
      <c r="BD72" s="1272"/>
      <c r="BE72" s="1272"/>
      <c r="BF72" s="1272"/>
      <c r="BG72" s="1272"/>
      <c r="BH72" s="1272"/>
      <c r="BI72" s="1272"/>
      <c r="BJ72" s="1272"/>
      <c r="BK72" s="1272"/>
      <c r="BL72" s="1272"/>
      <c r="BM72" s="1272"/>
      <c r="BN72" s="1272"/>
      <c r="BO72" s="1273"/>
      <c r="BP72" s="1259" t="s">
        <v>561</v>
      </c>
      <c r="BQ72" s="1259"/>
      <c r="BR72" s="1259"/>
      <c r="BS72" s="1259"/>
      <c r="BT72" s="1259"/>
      <c r="BU72" s="1259"/>
      <c r="BV72" s="1259"/>
      <c r="BW72" s="1259"/>
      <c r="BX72" s="1259" t="s">
        <v>562</v>
      </c>
      <c r="BY72" s="1259"/>
      <c r="BZ72" s="1259"/>
      <c r="CA72" s="1259"/>
      <c r="CB72" s="1259"/>
      <c r="CC72" s="1259"/>
      <c r="CD72" s="1259"/>
      <c r="CE72" s="1259"/>
      <c r="CF72" s="1259" t="s">
        <v>563</v>
      </c>
      <c r="CG72" s="1259"/>
      <c r="CH72" s="1259"/>
      <c r="CI72" s="1259"/>
      <c r="CJ72" s="1259"/>
      <c r="CK72" s="1259"/>
      <c r="CL72" s="1259"/>
      <c r="CM72" s="1259"/>
      <c r="CN72" s="1259" t="s">
        <v>564</v>
      </c>
      <c r="CO72" s="1259"/>
      <c r="CP72" s="1259"/>
      <c r="CQ72" s="1259"/>
      <c r="CR72" s="1259"/>
      <c r="CS72" s="1259"/>
      <c r="CT72" s="1259"/>
      <c r="CU72" s="1259"/>
      <c r="CV72" s="1259" t="s">
        <v>565</v>
      </c>
      <c r="CW72" s="1259"/>
      <c r="CX72" s="1259"/>
      <c r="CY72" s="1259"/>
      <c r="CZ72" s="1259"/>
      <c r="DA72" s="1259"/>
      <c r="DB72" s="1259"/>
      <c r="DC72" s="1259"/>
    </row>
    <row r="73" spans="2:107" x14ac:dyDescent="0.15">
      <c r="B73" s="372"/>
      <c r="G73" s="1270"/>
      <c r="H73" s="1270"/>
      <c r="I73" s="1270"/>
      <c r="J73" s="1270"/>
      <c r="K73" s="1254"/>
      <c r="L73" s="1254"/>
      <c r="M73" s="1254"/>
      <c r="N73" s="1254"/>
      <c r="AM73" s="381"/>
      <c r="AN73" s="1258" t="s">
        <v>608</v>
      </c>
      <c r="AO73" s="1258"/>
      <c r="AP73" s="1258"/>
      <c r="AQ73" s="1258"/>
      <c r="AR73" s="1258"/>
      <c r="AS73" s="1258"/>
      <c r="AT73" s="1258"/>
      <c r="AU73" s="1258"/>
      <c r="AV73" s="1258"/>
      <c r="AW73" s="1258"/>
      <c r="AX73" s="1258"/>
      <c r="AY73" s="1258"/>
      <c r="AZ73" s="1258"/>
      <c r="BA73" s="1258"/>
      <c r="BB73" s="1258" t="s">
        <v>609</v>
      </c>
      <c r="BC73" s="1258"/>
      <c r="BD73" s="1258"/>
      <c r="BE73" s="1258"/>
      <c r="BF73" s="1258"/>
      <c r="BG73" s="1258"/>
      <c r="BH73" s="1258"/>
      <c r="BI73" s="1258"/>
      <c r="BJ73" s="1258"/>
      <c r="BK73" s="1258"/>
      <c r="BL73" s="1258"/>
      <c r="BM73" s="1258"/>
      <c r="BN73" s="1258"/>
      <c r="BO73" s="1258"/>
      <c r="BP73" s="1255"/>
      <c r="BQ73" s="1255"/>
      <c r="BR73" s="1255"/>
      <c r="BS73" s="1255"/>
      <c r="BT73" s="1255"/>
      <c r="BU73" s="1255"/>
      <c r="BV73" s="1255"/>
      <c r="BW73" s="1255"/>
      <c r="BX73" s="1255"/>
      <c r="BY73" s="1255"/>
      <c r="BZ73" s="1255"/>
      <c r="CA73" s="1255"/>
      <c r="CB73" s="1255"/>
      <c r="CC73" s="1255"/>
      <c r="CD73" s="1255"/>
      <c r="CE73" s="1255"/>
      <c r="CF73" s="1255"/>
      <c r="CG73" s="1255"/>
      <c r="CH73" s="1255"/>
      <c r="CI73" s="1255"/>
      <c r="CJ73" s="1255"/>
      <c r="CK73" s="1255"/>
      <c r="CL73" s="1255"/>
      <c r="CM73" s="1255"/>
      <c r="CN73" s="1255"/>
      <c r="CO73" s="1255"/>
      <c r="CP73" s="1255"/>
      <c r="CQ73" s="1255"/>
      <c r="CR73" s="1255"/>
      <c r="CS73" s="1255"/>
      <c r="CT73" s="1255"/>
      <c r="CU73" s="1255"/>
      <c r="CV73" s="1255"/>
      <c r="CW73" s="1255"/>
      <c r="CX73" s="1255"/>
      <c r="CY73" s="1255"/>
      <c r="CZ73" s="1255"/>
      <c r="DA73" s="1255"/>
      <c r="DB73" s="1255"/>
      <c r="DC73" s="1255"/>
    </row>
    <row r="74" spans="2:107" x14ac:dyDescent="0.15">
      <c r="B74" s="372"/>
      <c r="G74" s="1270"/>
      <c r="H74" s="1270"/>
      <c r="I74" s="1270"/>
      <c r="J74" s="1270"/>
      <c r="K74" s="1254"/>
      <c r="L74" s="1254"/>
      <c r="M74" s="1254"/>
      <c r="N74" s="1254"/>
      <c r="AM74" s="381"/>
      <c r="AN74" s="1258"/>
      <c r="AO74" s="1258"/>
      <c r="AP74" s="1258"/>
      <c r="AQ74" s="1258"/>
      <c r="AR74" s="1258"/>
      <c r="AS74" s="1258"/>
      <c r="AT74" s="1258"/>
      <c r="AU74" s="1258"/>
      <c r="AV74" s="1258"/>
      <c r="AW74" s="1258"/>
      <c r="AX74" s="1258"/>
      <c r="AY74" s="1258"/>
      <c r="AZ74" s="1258"/>
      <c r="BA74" s="1258"/>
      <c r="BB74" s="1258"/>
      <c r="BC74" s="1258"/>
      <c r="BD74" s="1258"/>
      <c r="BE74" s="1258"/>
      <c r="BF74" s="1258"/>
      <c r="BG74" s="1258"/>
      <c r="BH74" s="1258"/>
      <c r="BI74" s="1258"/>
      <c r="BJ74" s="1258"/>
      <c r="BK74" s="1258"/>
      <c r="BL74" s="1258"/>
      <c r="BM74" s="1258"/>
      <c r="BN74" s="1258"/>
      <c r="BO74" s="1258"/>
      <c r="BP74" s="1255"/>
      <c r="BQ74" s="1255"/>
      <c r="BR74" s="1255"/>
      <c r="BS74" s="1255"/>
      <c r="BT74" s="1255"/>
      <c r="BU74" s="1255"/>
      <c r="BV74" s="1255"/>
      <c r="BW74" s="1255"/>
      <c r="BX74" s="1255"/>
      <c r="BY74" s="1255"/>
      <c r="BZ74" s="1255"/>
      <c r="CA74" s="1255"/>
      <c r="CB74" s="1255"/>
      <c r="CC74" s="1255"/>
      <c r="CD74" s="1255"/>
      <c r="CE74" s="1255"/>
      <c r="CF74" s="1255"/>
      <c r="CG74" s="1255"/>
      <c r="CH74" s="1255"/>
      <c r="CI74" s="1255"/>
      <c r="CJ74" s="1255"/>
      <c r="CK74" s="1255"/>
      <c r="CL74" s="1255"/>
      <c r="CM74" s="1255"/>
      <c r="CN74" s="1255"/>
      <c r="CO74" s="1255"/>
      <c r="CP74" s="1255"/>
      <c r="CQ74" s="1255"/>
      <c r="CR74" s="1255"/>
      <c r="CS74" s="1255"/>
      <c r="CT74" s="1255"/>
      <c r="CU74" s="1255"/>
      <c r="CV74" s="1255"/>
      <c r="CW74" s="1255"/>
      <c r="CX74" s="1255"/>
      <c r="CY74" s="1255"/>
      <c r="CZ74" s="1255"/>
      <c r="DA74" s="1255"/>
      <c r="DB74" s="1255"/>
      <c r="DC74" s="1255"/>
    </row>
    <row r="75" spans="2:107" x14ac:dyDescent="0.15">
      <c r="B75" s="372"/>
      <c r="G75" s="1270"/>
      <c r="H75" s="1270"/>
      <c r="I75" s="1253"/>
      <c r="J75" s="1253"/>
      <c r="K75" s="1260"/>
      <c r="L75" s="1260"/>
      <c r="M75" s="1260"/>
      <c r="N75" s="1260"/>
      <c r="AM75" s="381"/>
      <c r="AN75" s="1258"/>
      <c r="AO75" s="1258"/>
      <c r="AP75" s="1258"/>
      <c r="AQ75" s="1258"/>
      <c r="AR75" s="1258"/>
      <c r="AS75" s="1258"/>
      <c r="AT75" s="1258"/>
      <c r="AU75" s="1258"/>
      <c r="AV75" s="1258"/>
      <c r="AW75" s="1258"/>
      <c r="AX75" s="1258"/>
      <c r="AY75" s="1258"/>
      <c r="AZ75" s="1258"/>
      <c r="BA75" s="1258"/>
      <c r="BB75" s="1258" t="s">
        <v>614</v>
      </c>
      <c r="BC75" s="1258"/>
      <c r="BD75" s="1258"/>
      <c r="BE75" s="1258"/>
      <c r="BF75" s="1258"/>
      <c r="BG75" s="1258"/>
      <c r="BH75" s="1258"/>
      <c r="BI75" s="1258"/>
      <c r="BJ75" s="1258"/>
      <c r="BK75" s="1258"/>
      <c r="BL75" s="1258"/>
      <c r="BM75" s="1258"/>
      <c r="BN75" s="1258"/>
      <c r="BO75" s="1258"/>
      <c r="BP75" s="1255">
        <v>0</v>
      </c>
      <c r="BQ75" s="1255"/>
      <c r="BR75" s="1255"/>
      <c r="BS75" s="1255"/>
      <c r="BT75" s="1255"/>
      <c r="BU75" s="1255"/>
      <c r="BV75" s="1255"/>
      <c r="BW75" s="1255"/>
      <c r="BX75" s="1255">
        <v>-0.7</v>
      </c>
      <c r="BY75" s="1255"/>
      <c r="BZ75" s="1255"/>
      <c r="CA75" s="1255"/>
      <c r="CB75" s="1255"/>
      <c r="CC75" s="1255"/>
      <c r="CD75" s="1255"/>
      <c r="CE75" s="1255"/>
      <c r="CF75" s="1255">
        <v>-0.6</v>
      </c>
      <c r="CG75" s="1255"/>
      <c r="CH75" s="1255"/>
      <c r="CI75" s="1255"/>
      <c r="CJ75" s="1255"/>
      <c r="CK75" s="1255"/>
      <c r="CL75" s="1255"/>
      <c r="CM75" s="1255"/>
      <c r="CN75" s="1255">
        <v>-0.1</v>
      </c>
      <c r="CO75" s="1255"/>
      <c r="CP75" s="1255"/>
      <c r="CQ75" s="1255"/>
      <c r="CR75" s="1255"/>
      <c r="CS75" s="1255"/>
      <c r="CT75" s="1255"/>
      <c r="CU75" s="1255"/>
      <c r="CV75" s="1255">
        <v>0.1</v>
      </c>
      <c r="CW75" s="1255"/>
      <c r="CX75" s="1255"/>
      <c r="CY75" s="1255"/>
      <c r="CZ75" s="1255"/>
      <c r="DA75" s="1255"/>
      <c r="DB75" s="1255"/>
      <c r="DC75" s="1255"/>
    </row>
    <row r="76" spans="2:107" x14ac:dyDescent="0.15">
      <c r="B76" s="372"/>
      <c r="G76" s="1270"/>
      <c r="H76" s="1270"/>
      <c r="I76" s="1253"/>
      <c r="J76" s="1253"/>
      <c r="K76" s="1260"/>
      <c r="L76" s="1260"/>
      <c r="M76" s="1260"/>
      <c r="N76" s="1260"/>
      <c r="AM76" s="381"/>
      <c r="AN76" s="1258"/>
      <c r="AO76" s="1258"/>
      <c r="AP76" s="1258"/>
      <c r="AQ76" s="1258"/>
      <c r="AR76" s="1258"/>
      <c r="AS76" s="1258"/>
      <c r="AT76" s="1258"/>
      <c r="AU76" s="1258"/>
      <c r="AV76" s="1258"/>
      <c r="AW76" s="1258"/>
      <c r="AX76" s="1258"/>
      <c r="AY76" s="1258"/>
      <c r="AZ76" s="1258"/>
      <c r="BA76" s="1258"/>
      <c r="BB76" s="1258"/>
      <c r="BC76" s="1258"/>
      <c r="BD76" s="1258"/>
      <c r="BE76" s="1258"/>
      <c r="BF76" s="1258"/>
      <c r="BG76" s="1258"/>
      <c r="BH76" s="1258"/>
      <c r="BI76" s="1258"/>
      <c r="BJ76" s="1258"/>
      <c r="BK76" s="1258"/>
      <c r="BL76" s="1258"/>
      <c r="BM76" s="1258"/>
      <c r="BN76" s="1258"/>
      <c r="BO76" s="1258"/>
      <c r="BP76" s="1255"/>
      <c r="BQ76" s="1255"/>
      <c r="BR76" s="1255"/>
      <c r="BS76" s="1255"/>
      <c r="BT76" s="1255"/>
      <c r="BU76" s="1255"/>
      <c r="BV76" s="1255"/>
      <c r="BW76" s="1255"/>
      <c r="BX76" s="1255"/>
      <c r="BY76" s="1255"/>
      <c r="BZ76" s="1255"/>
      <c r="CA76" s="1255"/>
      <c r="CB76" s="1255"/>
      <c r="CC76" s="1255"/>
      <c r="CD76" s="1255"/>
      <c r="CE76" s="1255"/>
      <c r="CF76" s="1255"/>
      <c r="CG76" s="1255"/>
      <c r="CH76" s="1255"/>
      <c r="CI76" s="1255"/>
      <c r="CJ76" s="1255"/>
      <c r="CK76" s="1255"/>
      <c r="CL76" s="1255"/>
      <c r="CM76" s="1255"/>
      <c r="CN76" s="1255"/>
      <c r="CO76" s="1255"/>
      <c r="CP76" s="1255"/>
      <c r="CQ76" s="1255"/>
      <c r="CR76" s="1255"/>
      <c r="CS76" s="1255"/>
      <c r="CT76" s="1255"/>
      <c r="CU76" s="1255"/>
      <c r="CV76" s="1255"/>
      <c r="CW76" s="1255"/>
      <c r="CX76" s="1255"/>
      <c r="CY76" s="1255"/>
      <c r="CZ76" s="1255"/>
      <c r="DA76" s="1255"/>
      <c r="DB76" s="1255"/>
      <c r="DC76" s="1255"/>
    </row>
    <row r="77" spans="2:107" x14ac:dyDescent="0.15">
      <c r="B77" s="372"/>
      <c r="G77" s="1253"/>
      <c r="H77" s="1253"/>
      <c r="I77" s="1253"/>
      <c r="J77" s="1253"/>
      <c r="K77" s="1254"/>
      <c r="L77" s="1254"/>
      <c r="M77" s="1254"/>
      <c r="N77" s="1254"/>
      <c r="AN77" s="1259" t="s">
        <v>611</v>
      </c>
      <c r="AO77" s="1259"/>
      <c r="AP77" s="1259"/>
      <c r="AQ77" s="1259"/>
      <c r="AR77" s="1259"/>
      <c r="AS77" s="1259"/>
      <c r="AT77" s="1259"/>
      <c r="AU77" s="1259"/>
      <c r="AV77" s="1259"/>
      <c r="AW77" s="1259"/>
      <c r="AX77" s="1259"/>
      <c r="AY77" s="1259"/>
      <c r="AZ77" s="1259"/>
      <c r="BA77" s="1259"/>
      <c r="BB77" s="1258" t="s">
        <v>609</v>
      </c>
      <c r="BC77" s="1258"/>
      <c r="BD77" s="1258"/>
      <c r="BE77" s="1258"/>
      <c r="BF77" s="1258"/>
      <c r="BG77" s="1258"/>
      <c r="BH77" s="1258"/>
      <c r="BI77" s="1258"/>
      <c r="BJ77" s="1258"/>
      <c r="BK77" s="1258"/>
      <c r="BL77" s="1258"/>
      <c r="BM77" s="1258"/>
      <c r="BN77" s="1258"/>
      <c r="BO77" s="1258"/>
      <c r="BP77" s="1255">
        <v>0</v>
      </c>
      <c r="BQ77" s="1255"/>
      <c r="BR77" s="1255"/>
      <c r="BS77" s="1255"/>
      <c r="BT77" s="1255"/>
      <c r="BU77" s="1255"/>
      <c r="BV77" s="1255"/>
      <c r="BW77" s="1255"/>
      <c r="BX77" s="1255">
        <v>0</v>
      </c>
      <c r="BY77" s="1255"/>
      <c r="BZ77" s="1255"/>
      <c r="CA77" s="1255"/>
      <c r="CB77" s="1255"/>
      <c r="CC77" s="1255"/>
      <c r="CD77" s="1255"/>
      <c r="CE77" s="1255"/>
      <c r="CF77" s="1255">
        <v>0</v>
      </c>
      <c r="CG77" s="1255"/>
      <c r="CH77" s="1255"/>
      <c r="CI77" s="1255"/>
      <c r="CJ77" s="1255"/>
      <c r="CK77" s="1255"/>
      <c r="CL77" s="1255"/>
      <c r="CM77" s="1255"/>
      <c r="CN77" s="1255">
        <v>0</v>
      </c>
      <c r="CO77" s="1255"/>
      <c r="CP77" s="1255"/>
      <c r="CQ77" s="1255"/>
      <c r="CR77" s="1255"/>
      <c r="CS77" s="1255"/>
      <c r="CT77" s="1255"/>
      <c r="CU77" s="1255"/>
      <c r="CV77" s="1255">
        <v>0</v>
      </c>
      <c r="CW77" s="1255"/>
      <c r="CX77" s="1255"/>
      <c r="CY77" s="1255"/>
      <c r="CZ77" s="1255"/>
      <c r="DA77" s="1255"/>
      <c r="DB77" s="1255"/>
      <c r="DC77" s="1255"/>
    </row>
    <row r="78" spans="2:107" x14ac:dyDescent="0.15">
      <c r="B78" s="372"/>
      <c r="G78" s="1253"/>
      <c r="H78" s="1253"/>
      <c r="I78" s="1253"/>
      <c r="J78" s="1253"/>
      <c r="K78" s="1254"/>
      <c r="L78" s="1254"/>
      <c r="M78" s="1254"/>
      <c r="N78" s="1254"/>
      <c r="AN78" s="1259"/>
      <c r="AO78" s="1259"/>
      <c r="AP78" s="1259"/>
      <c r="AQ78" s="1259"/>
      <c r="AR78" s="1259"/>
      <c r="AS78" s="1259"/>
      <c r="AT78" s="1259"/>
      <c r="AU78" s="1259"/>
      <c r="AV78" s="1259"/>
      <c r="AW78" s="1259"/>
      <c r="AX78" s="1259"/>
      <c r="AY78" s="1259"/>
      <c r="AZ78" s="1259"/>
      <c r="BA78" s="1259"/>
      <c r="BB78" s="1258"/>
      <c r="BC78" s="1258"/>
      <c r="BD78" s="1258"/>
      <c r="BE78" s="1258"/>
      <c r="BF78" s="1258"/>
      <c r="BG78" s="1258"/>
      <c r="BH78" s="1258"/>
      <c r="BI78" s="1258"/>
      <c r="BJ78" s="1258"/>
      <c r="BK78" s="1258"/>
      <c r="BL78" s="1258"/>
      <c r="BM78" s="1258"/>
      <c r="BN78" s="1258"/>
      <c r="BO78" s="1258"/>
      <c r="BP78" s="1255"/>
      <c r="BQ78" s="1255"/>
      <c r="BR78" s="1255"/>
      <c r="BS78" s="1255"/>
      <c r="BT78" s="1255"/>
      <c r="BU78" s="1255"/>
      <c r="BV78" s="1255"/>
      <c r="BW78" s="1255"/>
      <c r="BX78" s="1255"/>
      <c r="BY78" s="1255"/>
      <c r="BZ78" s="1255"/>
      <c r="CA78" s="1255"/>
      <c r="CB78" s="1255"/>
      <c r="CC78" s="1255"/>
      <c r="CD78" s="1255"/>
      <c r="CE78" s="1255"/>
      <c r="CF78" s="1255"/>
      <c r="CG78" s="1255"/>
      <c r="CH78" s="1255"/>
      <c r="CI78" s="1255"/>
      <c r="CJ78" s="1255"/>
      <c r="CK78" s="1255"/>
      <c r="CL78" s="1255"/>
      <c r="CM78" s="1255"/>
      <c r="CN78" s="1255"/>
      <c r="CO78" s="1255"/>
      <c r="CP78" s="1255"/>
      <c r="CQ78" s="1255"/>
      <c r="CR78" s="1255"/>
      <c r="CS78" s="1255"/>
      <c r="CT78" s="1255"/>
      <c r="CU78" s="1255"/>
      <c r="CV78" s="1255"/>
      <c r="CW78" s="1255"/>
      <c r="CX78" s="1255"/>
      <c r="CY78" s="1255"/>
      <c r="CZ78" s="1255"/>
      <c r="DA78" s="1255"/>
      <c r="DB78" s="1255"/>
      <c r="DC78" s="1255"/>
    </row>
    <row r="79" spans="2:107" x14ac:dyDescent="0.15">
      <c r="B79" s="372"/>
      <c r="G79" s="1253"/>
      <c r="H79" s="1253"/>
      <c r="I79" s="1256"/>
      <c r="J79" s="1256"/>
      <c r="K79" s="1257"/>
      <c r="L79" s="1257"/>
      <c r="M79" s="1257"/>
      <c r="N79" s="1257"/>
      <c r="AN79" s="1259"/>
      <c r="AO79" s="1259"/>
      <c r="AP79" s="1259"/>
      <c r="AQ79" s="1259"/>
      <c r="AR79" s="1259"/>
      <c r="AS79" s="1259"/>
      <c r="AT79" s="1259"/>
      <c r="AU79" s="1259"/>
      <c r="AV79" s="1259"/>
      <c r="AW79" s="1259"/>
      <c r="AX79" s="1259"/>
      <c r="AY79" s="1259"/>
      <c r="AZ79" s="1259"/>
      <c r="BA79" s="1259"/>
      <c r="BB79" s="1258" t="s">
        <v>614</v>
      </c>
      <c r="BC79" s="1258"/>
      <c r="BD79" s="1258"/>
      <c r="BE79" s="1258"/>
      <c r="BF79" s="1258"/>
      <c r="BG79" s="1258"/>
      <c r="BH79" s="1258"/>
      <c r="BI79" s="1258"/>
      <c r="BJ79" s="1258"/>
      <c r="BK79" s="1258"/>
      <c r="BL79" s="1258"/>
      <c r="BM79" s="1258"/>
      <c r="BN79" s="1258"/>
      <c r="BO79" s="1258"/>
      <c r="BP79" s="1255">
        <v>7.1</v>
      </c>
      <c r="BQ79" s="1255"/>
      <c r="BR79" s="1255"/>
      <c r="BS79" s="1255"/>
      <c r="BT79" s="1255"/>
      <c r="BU79" s="1255"/>
      <c r="BV79" s="1255"/>
      <c r="BW79" s="1255"/>
      <c r="BX79" s="1255">
        <v>7.3</v>
      </c>
      <c r="BY79" s="1255"/>
      <c r="BZ79" s="1255"/>
      <c r="CA79" s="1255"/>
      <c r="CB79" s="1255"/>
      <c r="CC79" s="1255"/>
      <c r="CD79" s="1255"/>
      <c r="CE79" s="1255"/>
      <c r="CF79" s="1255">
        <v>7.4</v>
      </c>
      <c r="CG79" s="1255"/>
      <c r="CH79" s="1255"/>
      <c r="CI79" s="1255"/>
      <c r="CJ79" s="1255"/>
      <c r="CK79" s="1255"/>
      <c r="CL79" s="1255"/>
      <c r="CM79" s="1255"/>
      <c r="CN79" s="1255">
        <v>7.5</v>
      </c>
      <c r="CO79" s="1255"/>
      <c r="CP79" s="1255"/>
      <c r="CQ79" s="1255"/>
      <c r="CR79" s="1255"/>
      <c r="CS79" s="1255"/>
      <c r="CT79" s="1255"/>
      <c r="CU79" s="1255"/>
      <c r="CV79" s="1255">
        <v>7.5</v>
      </c>
      <c r="CW79" s="1255"/>
      <c r="CX79" s="1255"/>
      <c r="CY79" s="1255"/>
      <c r="CZ79" s="1255"/>
      <c r="DA79" s="1255"/>
      <c r="DB79" s="1255"/>
      <c r="DC79" s="1255"/>
    </row>
    <row r="80" spans="2:107" x14ac:dyDescent="0.15">
      <c r="B80" s="372"/>
      <c r="G80" s="1253"/>
      <c r="H80" s="1253"/>
      <c r="I80" s="1256"/>
      <c r="J80" s="1256"/>
      <c r="K80" s="1257"/>
      <c r="L80" s="1257"/>
      <c r="M80" s="1257"/>
      <c r="N80" s="1257"/>
      <c r="AN80" s="1259"/>
      <c r="AO80" s="1259"/>
      <c r="AP80" s="1259"/>
      <c r="AQ80" s="1259"/>
      <c r="AR80" s="1259"/>
      <c r="AS80" s="1259"/>
      <c r="AT80" s="1259"/>
      <c r="AU80" s="1259"/>
      <c r="AV80" s="1259"/>
      <c r="AW80" s="1259"/>
      <c r="AX80" s="1259"/>
      <c r="AY80" s="1259"/>
      <c r="AZ80" s="1259"/>
      <c r="BA80" s="1259"/>
      <c r="BB80" s="1258"/>
      <c r="BC80" s="1258"/>
      <c r="BD80" s="1258"/>
      <c r="BE80" s="1258"/>
      <c r="BF80" s="1258"/>
      <c r="BG80" s="1258"/>
      <c r="BH80" s="1258"/>
      <c r="BI80" s="1258"/>
      <c r="BJ80" s="1258"/>
      <c r="BK80" s="1258"/>
      <c r="BL80" s="1258"/>
      <c r="BM80" s="1258"/>
      <c r="BN80" s="1258"/>
      <c r="BO80" s="1258"/>
      <c r="BP80" s="1255"/>
      <c r="BQ80" s="1255"/>
      <c r="BR80" s="1255"/>
      <c r="BS80" s="1255"/>
      <c r="BT80" s="1255"/>
      <c r="BU80" s="1255"/>
      <c r="BV80" s="1255"/>
      <c r="BW80" s="1255"/>
      <c r="BX80" s="1255"/>
      <c r="BY80" s="1255"/>
      <c r="BZ80" s="1255"/>
      <c r="CA80" s="1255"/>
      <c r="CB80" s="1255"/>
      <c r="CC80" s="1255"/>
      <c r="CD80" s="1255"/>
      <c r="CE80" s="1255"/>
      <c r="CF80" s="1255"/>
      <c r="CG80" s="1255"/>
      <c r="CH80" s="1255"/>
      <c r="CI80" s="1255"/>
      <c r="CJ80" s="1255"/>
      <c r="CK80" s="1255"/>
      <c r="CL80" s="1255"/>
      <c r="CM80" s="1255"/>
      <c r="CN80" s="1255"/>
      <c r="CO80" s="1255"/>
      <c r="CP80" s="1255"/>
      <c r="CQ80" s="1255"/>
      <c r="CR80" s="1255"/>
      <c r="CS80" s="1255"/>
      <c r="CT80" s="1255"/>
      <c r="CU80" s="1255"/>
      <c r="CV80" s="1255"/>
      <c r="CW80" s="1255"/>
      <c r="CX80" s="1255"/>
      <c r="CY80" s="1255"/>
      <c r="CZ80" s="1255"/>
      <c r="DA80" s="1255"/>
      <c r="DB80" s="1255"/>
      <c r="DC80" s="1255"/>
    </row>
    <row r="81" spans="2:109" x14ac:dyDescent="0.15">
      <c r="B81" s="372"/>
    </row>
    <row r="82" spans="2:109" ht="17.25" x14ac:dyDescent="0.15">
      <c r="B82" s="372"/>
      <c r="K82" s="399"/>
      <c r="L82" s="399"/>
      <c r="M82" s="399"/>
      <c r="N82" s="399"/>
      <c r="AQ82" s="399"/>
      <c r="AR82" s="399"/>
      <c r="AS82" s="399"/>
      <c r="AT82" s="399"/>
      <c r="BC82" s="399"/>
      <c r="BD82" s="399"/>
      <c r="BE82" s="399"/>
      <c r="BF82" s="399"/>
      <c r="BO82" s="399"/>
      <c r="BP82" s="399"/>
      <c r="BQ82" s="399"/>
      <c r="BR82" s="399"/>
      <c r="CA82" s="399"/>
      <c r="CB82" s="399"/>
      <c r="CC82" s="399"/>
      <c r="CD82" s="399"/>
      <c r="CM82" s="399"/>
      <c r="CN82" s="399"/>
      <c r="CO82" s="399"/>
      <c r="CP82" s="399"/>
      <c r="CY82" s="399"/>
      <c r="CZ82" s="399"/>
      <c r="DA82" s="399"/>
      <c r="DB82" s="399"/>
      <c r="DC82" s="399"/>
    </row>
    <row r="83" spans="2:109" x14ac:dyDescent="0.15">
      <c r="B83" s="374"/>
      <c r="C83" s="375"/>
      <c r="D83" s="375"/>
      <c r="E83" s="375"/>
      <c r="F83" s="375"/>
      <c r="G83" s="375"/>
      <c r="H83" s="375"/>
      <c r="I83" s="375"/>
      <c r="J83" s="375"/>
      <c r="K83" s="375"/>
      <c r="L83" s="375"/>
      <c r="M83" s="375"/>
      <c r="N83" s="375"/>
      <c r="O83" s="375"/>
      <c r="P83" s="375"/>
      <c r="Q83" s="375"/>
      <c r="R83" s="375"/>
      <c r="S83" s="375"/>
      <c r="T83" s="375"/>
      <c r="U83" s="375"/>
      <c r="V83" s="375"/>
      <c r="W83" s="375"/>
      <c r="X83" s="375"/>
      <c r="Y83" s="375"/>
      <c r="Z83" s="375"/>
      <c r="AA83" s="375"/>
      <c r="AB83" s="375"/>
      <c r="AC83" s="375"/>
      <c r="AD83" s="375"/>
      <c r="AE83" s="375"/>
      <c r="AF83" s="375"/>
      <c r="AG83" s="375"/>
      <c r="AH83" s="375"/>
      <c r="AI83" s="375"/>
      <c r="AJ83" s="375"/>
      <c r="AK83" s="375"/>
      <c r="AL83" s="375"/>
      <c r="AM83" s="375"/>
      <c r="AN83" s="375"/>
      <c r="AO83" s="375"/>
      <c r="AP83" s="375"/>
      <c r="AQ83" s="375"/>
      <c r="AR83" s="375"/>
      <c r="AS83" s="375"/>
      <c r="AT83" s="375"/>
      <c r="AU83" s="375"/>
      <c r="AV83" s="375"/>
      <c r="AW83" s="375"/>
      <c r="AX83" s="375"/>
      <c r="AY83" s="375"/>
      <c r="AZ83" s="375"/>
      <c r="BA83" s="375"/>
      <c r="BB83" s="375"/>
      <c r="BC83" s="375"/>
      <c r="BD83" s="375"/>
      <c r="BE83" s="375"/>
      <c r="BF83" s="375"/>
      <c r="BG83" s="375"/>
      <c r="BH83" s="375"/>
      <c r="BI83" s="375"/>
      <c r="BJ83" s="375"/>
      <c r="BK83" s="375"/>
      <c r="BL83" s="375"/>
      <c r="BM83" s="375"/>
      <c r="BN83" s="375"/>
      <c r="BO83" s="375"/>
      <c r="BP83" s="375"/>
      <c r="BQ83" s="375"/>
      <c r="BR83" s="375"/>
      <c r="BS83" s="375"/>
      <c r="BT83" s="375"/>
      <c r="BU83" s="375"/>
      <c r="BV83" s="375"/>
      <c r="BW83" s="375"/>
      <c r="BX83" s="375"/>
      <c r="BY83" s="375"/>
      <c r="BZ83" s="375"/>
      <c r="CA83" s="375"/>
      <c r="CB83" s="375"/>
      <c r="CC83" s="375"/>
      <c r="CD83" s="375"/>
      <c r="CE83" s="375"/>
      <c r="CF83" s="375"/>
      <c r="CG83" s="375"/>
      <c r="CH83" s="375"/>
      <c r="CI83" s="375"/>
      <c r="CJ83" s="375"/>
      <c r="CK83" s="375"/>
      <c r="CL83" s="375"/>
      <c r="CM83" s="375"/>
      <c r="CN83" s="375"/>
      <c r="CO83" s="375"/>
      <c r="CP83" s="375"/>
      <c r="CQ83" s="375"/>
      <c r="CR83" s="375"/>
      <c r="CS83" s="375"/>
      <c r="CT83" s="375"/>
      <c r="CU83" s="375"/>
      <c r="CV83" s="375"/>
      <c r="CW83" s="375"/>
      <c r="CX83" s="375"/>
      <c r="CY83" s="375"/>
      <c r="CZ83" s="375"/>
      <c r="DA83" s="375"/>
      <c r="DB83" s="375"/>
      <c r="DC83" s="375"/>
      <c r="DD83" s="376"/>
    </row>
    <row r="84" spans="2:109" x14ac:dyDescent="0.15">
      <c r="DD84" s="366"/>
      <c r="DE84" s="366"/>
    </row>
    <row r="85" spans="2:109" x14ac:dyDescent="0.15">
      <c r="DD85" s="366"/>
      <c r="DE85" s="366"/>
    </row>
  </sheetData>
  <mergeCells count="112">
    <mergeCell ref="G50:J50"/>
    <mergeCell ref="AN50:BO50"/>
    <mergeCell ref="BP50:BW50"/>
    <mergeCell ref="BX50:CE50"/>
    <mergeCell ref="CF50:CM50"/>
    <mergeCell ref="CN50:CU50"/>
    <mergeCell ref="CV50:DC50"/>
    <mergeCell ref="CV51:DC52"/>
    <mergeCell ref="CN51:CU52"/>
    <mergeCell ref="BP53:BW54"/>
    <mergeCell ref="BX53:CE54"/>
    <mergeCell ref="CF53:CM54"/>
    <mergeCell ref="AN51:BA54"/>
    <mergeCell ref="BB51:BO52"/>
    <mergeCell ref="BP51:BW52"/>
    <mergeCell ref="BX51:CE52"/>
    <mergeCell ref="CF51:CM52"/>
    <mergeCell ref="AN43:DC47"/>
    <mergeCell ref="L57:L58"/>
    <mergeCell ref="M57:M58"/>
    <mergeCell ref="N57:N58"/>
    <mergeCell ref="BB57:BO58"/>
    <mergeCell ref="I53:J54"/>
    <mergeCell ref="K53:K54"/>
    <mergeCell ref="L53:L54"/>
    <mergeCell ref="M53:M54"/>
    <mergeCell ref="N53:N54"/>
    <mergeCell ref="BB53:BO54"/>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CN53:CU54"/>
    <mergeCell ref="I51:J52"/>
    <mergeCell ref="K51:K52"/>
    <mergeCell ref="L51:L52"/>
    <mergeCell ref="M51:M52"/>
    <mergeCell ref="N51:N52"/>
    <mergeCell ref="I57:J58"/>
    <mergeCell ref="K57:K58"/>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9" scale="51" orientation="landscape" verticalDpi="0"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topLeftCell="A91" workbookViewId="0"/>
  </sheetViews>
  <sheetFormatPr defaultColWidth="0" defaultRowHeight="13.5" customHeight="1" zeroHeight="1" x14ac:dyDescent="0.15"/>
  <cols>
    <col min="1" max="34" width="2.5" style="260" customWidth="1"/>
    <col min="35" max="122" width="2.5" style="259" customWidth="1"/>
    <col min="123" max="16384" width="2.5" style="259" hidden="1"/>
  </cols>
  <sheetData>
    <row r="1" spans="1:34" ht="13.5" customHeight="1"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row>
    <row r="2" spans="1:34" x14ac:dyDescent="0.15">
      <c r="S2" s="259"/>
      <c r="AH2" s="259"/>
    </row>
    <row r="3" spans="1:34"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row>
    <row r="4" spans="1:34" x14ac:dyDescent="0.15"/>
    <row r="5" spans="1:34" x14ac:dyDescent="0.15"/>
    <row r="6" spans="1:34" x14ac:dyDescent="0.15"/>
    <row r="7" spans="1:34" x14ac:dyDescent="0.15"/>
    <row r="8" spans="1:34" x14ac:dyDescent="0.15"/>
    <row r="9" spans="1:34" x14ac:dyDescent="0.15">
      <c r="AH9" s="259"/>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59"/>
    </row>
    <row r="18" spans="12:34" x14ac:dyDescent="0.15"/>
    <row r="19" spans="12:34" x14ac:dyDescent="0.15"/>
    <row r="20" spans="12:34" x14ac:dyDescent="0.15">
      <c r="AH20" s="259"/>
    </row>
    <row r="21" spans="12:34" x14ac:dyDescent="0.15">
      <c r="AH21" s="259"/>
    </row>
    <row r="22" spans="12:34" x14ac:dyDescent="0.15"/>
    <row r="23" spans="12:34" x14ac:dyDescent="0.15"/>
    <row r="24" spans="12:34" x14ac:dyDescent="0.15">
      <c r="Q24" s="259"/>
    </row>
    <row r="25" spans="12:34" x14ac:dyDescent="0.15"/>
    <row r="26" spans="12:34" x14ac:dyDescent="0.15"/>
    <row r="27" spans="12:34" x14ac:dyDescent="0.15"/>
    <row r="28" spans="12:34" x14ac:dyDescent="0.15">
      <c r="O28" s="259"/>
      <c r="T28" s="259"/>
      <c r="AH28" s="259"/>
    </row>
    <row r="29" spans="12:34" x14ac:dyDescent="0.15"/>
    <row r="30" spans="12:34" x14ac:dyDescent="0.15"/>
    <row r="31" spans="12:34" x14ac:dyDescent="0.15">
      <c r="Q31" s="259"/>
    </row>
    <row r="32" spans="12:34" x14ac:dyDescent="0.15">
      <c r="L32" s="259"/>
    </row>
    <row r="33" spans="2:34" x14ac:dyDescent="0.15">
      <c r="C33" s="259"/>
      <c r="E33" s="259"/>
      <c r="G33" s="259"/>
      <c r="I33" s="259"/>
      <c r="X33" s="259"/>
    </row>
    <row r="34" spans="2:34" x14ac:dyDescent="0.15">
      <c r="B34" s="259"/>
      <c r="P34" s="259"/>
      <c r="R34" s="259"/>
      <c r="T34" s="259"/>
    </row>
    <row r="35" spans="2:34" x14ac:dyDescent="0.15">
      <c r="D35" s="259"/>
      <c r="W35" s="259"/>
      <c r="AC35" s="259"/>
      <c r="AD35" s="259"/>
      <c r="AE35" s="259"/>
      <c r="AF35" s="259"/>
      <c r="AG35" s="259"/>
      <c r="AH35" s="259"/>
    </row>
    <row r="36" spans="2:34" x14ac:dyDescent="0.15">
      <c r="H36" s="259"/>
      <c r="J36" s="259"/>
      <c r="K36" s="259"/>
      <c r="M36" s="259"/>
      <c r="Y36" s="259"/>
      <c r="Z36" s="259"/>
      <c r="AA36" s="259"/>
      <c r="AB36" s="259"/>
      <c r="AC36" s="259"/>
      <c r="AD36" s="259"/>
      <c r="AE36" s="259"/>
      <c r="AF36" s="259"/>
      <c r="AG36" s="259"/>
      <c r="AH36" s="259"/>
    </row>
    <row r="37" spans="2:34" x14ac:dyDescent="0.15">
      <c r="AH37" s="259"/>
    </row>
    <row r="38" spans="2:34" x14ac:dyDescent="0.15">
      <c r="AG38" s="259"/>
      <c r="AH38" s="259"/>
    </row>
    <row r="39" spans="2:34" x14ac:dyDescent="0.15"/>
    <row r="40" spans="2:34" x14ac:dyDescent="0.15">
      <c r="X40" s="259"/>
    </row>
    <row r="41" spans="2:34" x14ac:dyDescent="0.15">
      <c r="R41" s="259"/>
    </row>
    <row r="42" spans="2:34" x14ac:dyDescent="0.15">
      <c r="W42" s="259"/>
    </row>
    <row r="43" spans="2:34" x14ac:dyDescent="0.15">
      <c r="Y43" s="259"/>
      <c r="Z43" s="259"/>
      <c r="AA43" s="259"/>
      <c r="AB43" s="259"/>
      <c r="AC43" s="259"/>
      <c r="AD43" s="259"/>
      <c r="AE43" s="259"/>
      <c r="AF43" s="259"/>
      <c r="AG43" s="259"/>
      <c r="AH43" s="259"/>
    </row>
    <row r="44" spans="2:34" x14ac:dyDescent="0.15">
      <c r="AH44" s="259"/>
    </row>
    <row r="45" spans="2:34" x14ac:dyDescent="0.15">
      <c r="X45" s="259"/>
    </row>
    <row r="46" spans="2:34" x14ac:dyDescent="0.15"/>
    <row r="47" spans="2:34" x14ac:dyDescent="0.15"/>
    <row r="48" spans="2:34" x14ac:dyDescent="0.15">
      <c r="W48" s="259"/>
      <c r="Y48" s="259"/>
      <c r="Z48" s="259"/>
      <c r="AA48" s="259"/>
      <c r="AB48" s="259"/>
      <c r="AC48" s="259"/>
      <c r="AD48" s="259"/>
      <c r="AE48" s="259"/>
      <c r="AF48" s="259"/>
      <c r="AG48" s="259"/>
      <c r="AH48" s="259"/>
    </row>
    <row r="49" spans="28:34" x14ac:dyDescent="0.15"/>
    <row r="50" spans="28:34" x14ac:dyDescent="0.15">
      <c r="AE50" s="259"/>
      <c r="AF50" s="259"/>
      <c r="AG50" s="259"/>
      <c r="AH50" s="259"/>
    </row>
    <row r="51" spans="28:34" x14ac:dyDescent="0.15">
      <c r="AC51" s="259"/>
      <c r="AD51" s="259"/>
      <c r="AE51" s="259"/>
      <c r="AF51" s="259"/>
      <c r="AG51" s="259"/>
      <c r="AH51" s="259"/>
    </row>
    <row r="52" spans="28:34" x14ac:dyDescent="0.15"/>
    <row r="53" spans="28:34" x14ac:dyDescent="0.15">
      <c r="AF53" s="259"/>
      <c r="AG53" s="259"/>
      <c r="AH53" s="259"/>
    </row>
    <row r="54" spans="28:34" x14ac:dyDescent="0.15">
      <c r="AH54" s="259"/>
    </row>
    <row r="55" spans="28:34" x14ac:dyDescent="0.15"/>
    <row r="56" spans="28:34" x14ac:dyDescent="0.15">
      <c r="AB56" s="259"/>
      <c r="AC56" s="259"/>
      <c r="AD56" s="259"/>
      <c r="AE56" s="259"/>
      <c r="AF56" s="259"/>
      <c r="AG56" s="259"/>
      <c r="AH56" s="259"/>
    </row>
    <row r="57" spans="28:34" x14ac:dyDescent="0.15">
      <c r="AH57" s="259"/>
    </row>
    <row r="58" spans="28:34" x14ac:dyDescent="0.15">
      <c r="AH58" s="259"/>
    </row>
    <row r="59" spans="28:34" x14ac:dyDescent="0.15"/>
    <row r="60" spans="28:34" x14ac:dyDescent="0.15"/>
    <row r="61" spans="28:34" x14ac:dyDescent="0.15"/>
    <row r="62" spans="28:34" x14ac:dyDescent="0.15"/>
    <row r="63" spans="28:34" x14ac:dyDescent="0.15">
      <c r="AH63" s="259"/>
    </row>
    <row r="64" spans="28:34" x14ac:dyDescent="0.15">
      <c r="AG64" s="259"/>
      <c r="AH64" s="259"/>
    </row>
    <row r="65" spans="28:34" x14ac:dyDescent="0.15"/>
    <row r="66" spans="28:34" x14ac:dyDescent="0.15"/>
    <row r="67" spans="28:34" x14ac:dyDescent="0.15"/>
    <row r="68" spans="28:34" x14ac:dyDescent="0.15">
      <c r="AB68" s="259"/>
      <c r="AC68" s="259"/>
      <c r="AD68" s="259"/>
      <c r="AE68" s="259"/>
      <c r="AF68" s="259"/>
      <c r="AG68" s="259"/>
      <c r="AH68" s="259"/>
    </row>
    <row r="69" spans="28:34" x14ac:dyDescent="0.15">
      <c r="AF69" s="259"/>
      <c r="AG69" s="259"/>
      <c r="AH69" s="259"/>
    </row>
    <row r="70" spans="28:34" x14ac:dyDescent="0.15"/>
    <row r="71" spans="28:34" x14ac:dyDescent="0.15"/>
    <row r="72" spans="28:34" x14ac:dyDescent="0.15"/>
    <row r="73" spans="28:34" x14ac:dyDescent="0.15"/>
    <row r="74" spans="28:34" x14ac:dyDescent="0.15"/>
    <row r="75" spans="28:34" x14ac:dyDescent="0.15">
      <c r="AH75" s="259"/>
    </row>
    <row r="76" spans="28:34" x14ac:dyDescent="0.15">
      <c r="AF76" s="259"/>
      <c r="AG76" s="259"/>
      <c r="AH76" s="259"/>
    </row>
    <row r="77" spans="28:34" x14ac:dyDescent="0.15">
      <c r="AG77" s="259"/>
      <c r="AH77" s="259"/>
    </row>
    <row r="78" spans="28:34" x14ac:dyDescent="0.15"/>
    <row r="79" spans="28:34" x14ac:dyDescent="0.15"/>
    <row r="80" spans="28:34" x14ac:dyDescent="0.15"/>
    <row r="81" spans="25:34" x14ac:dyDescent="0.15"/>
    <row r="82" spans="25:34" x14ac:dyDescent="0.15">
      <c r="Y82" s="259"/>
    </row>
    <row r="83" spans="25:34" x14ac:dyDescent="0.15">
      <c r="Y83" s="259"/>
      <c r="Z83" s="259"/>
      <c r="AA83" s="259"/>
      <c r="AB83" s="259"/>
      <c r="AC83" s="259"/>
      <c r="AD83" s="259"/>
      <c r="AE83" s="259"/>
      <c r="AF83" s="259"/>
      <c r="AG83" s="259"/>
      <c r="AH83" s="259"/>
    </row>
    <row r="84" spans="25:34" x14ac:dyDescent="0.15"/>
    <row r="85" spans="25:34" x14ac:dyDescent="0.15"/>
    <row r="86" spans="25:34" x14ac:dyDescent="0.15"/>
    <row r="87" spans="25:34" x14ac:dyDescent="0.15"/>
    <row r="88" spans="25:34" x14ac:dyDescent="0.15">
      <c r="AH88" s="259"/>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59"/>
      <c r="AG94" s="259"/>
      <c r="AH94" s="259"/>
    </row>
    <row r="95" spans="25:34" ht="13.5" customHeight="1" x14ac:dyDescent="0.15">
      <c r="AH95" s="259"/>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59"/>
    </row>
    <row r="102" spans="33:34" ht="13.5" customHeight="1" x14ac:dyDescent="0.15"/>
    <row r="103" spans="33:34" ht="13.5" customHeight="1" x14ac:dyDescent="0.15"/>
    <row r="104" spans="33:34" ht="13.5" customHeight="1" x14ac:dyDescent="0.15">
      <c r="AG104" s="259"/>
      <c r="AH104" s="259"/>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59"/>
    </row>
    <row r="117" spans="34:122" ht="13.5" customHeight="1" x14ac:dyDescent="0.15"/>
    <row r="118" spans="34:122" ht="13.5" customHeight="1" x14ac:dyDescent="0.15"/>
    <row r="119" spans="34:122" ht="13.5" customHeight="1" x14ac:dyDescent="0.15"/>
    <row r="120" spans="34:122" ht="13.5" customHeight="1" x14ac:dyDescent="0.15">
      <c r="AH120" s="259"/>
    </row>
    <row r="121" spans="34:122" ht="13.5" customHeight="1" x14ac:dyDescent="0.15">
      <c r="AH121" s="259"/>
    </row>
    <row r="122" spans="34:122" ht="13.5" customHeight="1" x14ac:dyDescent="0.15"/>
    <row r="123" spans="34:122" ht="13.5" customHeight="1" x14ac:dyDescent="0.15"/>
    <row r="124" spans="34:122" ht="13.5" customHeight="1" x14ac:dyDescent="0.15"/>
    <row r="125" spans="34:122" ht="13.5" customHeight="1" x14ac:dyDescent="0.15">
      <c r="DR125" s="259" t="s">
        <v>508</v>
      </c>
    </row>
  </sheetData>
  <phoneticPr fontId="2"/>
  <printOptions horizontalCentered="1" verticalCentered="1"/>
  <pageMargins left="0" right="0" top="0.19685039370078741" bottom="0" header="0.39370078740157483" footer="0"/>
  <pageSetup paperSize="9" scale="36" orientation="landscape" verticalDpi="0"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topLeftCell="A43" workbookViewId="0">
      <selection activeCell="AH113" sqref="AH113"/>
    </sheetView>
  </sheetViews>
  <sheetFormatPr defaultColWidth="0" defaultRowHeight="13.5" customHeight="1" zeroHeight="1" x14ac:dyDescent="0.15"/>
  <cols>
    <col min="1" max="34" width="2.5" style="260" customWidth="1"/>
    <col min="35" max="122" width="2.5" style="259" customWidth="1"/>
    <col min="123" max="16384" width="2.5" style="259" hidden="1"/>
  </cols>
  <sheetData>
    <row r="1" spans="2:34" ht="13.5" customHeight="1"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row>
    <row r="2" spans="2:34" x14ac:dyDescent="0.15">
      <c r="S2" s="259"/>
      <c r="AH2" s="259"/>
    </row>
    <row r="3" spans="2:34"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row>
    <row r="4" spans="2:34" x14ac:dyDescent="0.15"/>
    <row r="5" spans="2:34" x14ac:dyDescent="0.15"/>
    <row r="6" spans="2:34" x14ac:dyDescent="0.15"/>
    <row r="7" spans="2:34" x14ac:dyDescent="0.15"/>
    <row r="8" spans="2:34" x14ac:dyDescent="0.15"/>
    <row r="9" spans="2:34" x14ac:dyDescent="0.15">
      <c r="AH9" s="259"/>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59"/>
    </row>
    <row r="18" spans="12:34" x14ac:dyDescent="0.15"/>
    <row r="19" spans="12:34" x14ac:dyDescent="0.15"/>
    <row r="20" spans="12:34" x14ac:dyDescent="0.15">
      <c r="AH20" s="259"/>
    </row>
    <row r="21" spans="12:34" x14ac:dyDescent="0.15">
      <c r="AH21" s="259"/>
    </row>
    <row r="22" spans="12:34" x14ac:dyDescent="0.15"/>
    <row r="23" spans="12:34" x14ac:dyDescent="0.15"/>
    <row r="24" spans="12:34" x14ac:dyDescent="0.15">
      <c r="Q24" s="259"/>
    </row>
    <row r="25" spans="12:34" x14ac:dyDescent="0.15"/>
    <row r="26" spans="12:34" x14ac:dyDescent="0.15"/>
    <row r="27" spans="12:34" x14ac:dyDescent="0.15"/>
    <row r="28" spans="12:34" x14ac:dyDescent="0.15">
      <c r="O28" s="259"/>
      <c r="T28" s="259"/>
      <c r="AH28" s="259"/>
    </row>
    <row r="29" spans="12:34" x14ac:dyDescent="0.15"/>
    <row r="30" spans="12:34" x14ac:dyDescent="0.15"/>
    <row r="31" spans="12:34" x14ac:dyDescent="0.15">
      <c r="Q31" s="259"/>
    </row>
    <row r="32" spans="12:34" x14ac:dyDescent="0.15">
      <c r="L32" s="259"/>
    </row>
    <row r="33" spans="2:34" x14ac:dyDescent="0.15">
      <c r="C33" s="259"/>
      <c r="E33" s="259"/>
      <c r="G33" s="259"/>
      <c r="I33" s="259"/>
      <c r="X33" s="259"/>
    </row>
    <row r="34" spans="2:34" x14ac:dyDescent="0.15">
      <c r="B34" s="259"/>
      <c r="P34" s="259"/>
      <c r="R34" s="259"/>
      <c r="T34" s="259"/>
    </row>
    <row r="35" spans="2:34" x14ac:dyDescent="0.15">
      <c r="D35" s="259"/>
      <c r="W35" s="259"/>
      <c r="AC35" s="259"/>
      <c r="AD35" s="259"/>
      <c r="AE35" s="259"/>
      <c r="AF35" s="259"/>
      <c r="AG35" s="259"/>
      <c r="AH35" s="259"/>
    </row>
    <row r="36" spans="2:34" x14ac:dyDescent="0.15">
      <c r="H36" s="259"/>
      <c r="J36" s="259"/>
      <c r="K36" s="259"/>
      <c r="M36" s="259"/>
      <c r="Y36" s="259"/>
      <c r="Z36" s="259"/>
      <c r="AA36" s="259"/>
      <c r="AB36" s="259"/>
      <c r="AC36" s="259"/>
      <c r="AD36" s="259"/>
      <c r="AE36" s="259"/>
      <c r="AF36" s="259"/>
      <c r="AG36" s="259"/>
      <c r="AH36" s="259"/>
    </row>
    <row r="37" spans="2:34" x14ac:dyDescent="0.15">
      <c r="AH37" s="259"/>
    </row>
    <row r="38" spans="2:34" x14ac:dyDescent="0.15">
      <c r="AG38" s="259"/>
      <c r="AH38" s="259"/>
    </row>
    <row r="39" spans="2:34" x14ac:dyDescent="0.15"/>
    <row r="40" spans="2:34" x14ac:dyDescent="0.15">
      <c r="X40" s="259"/>
    </row>
    <row r="41" spans="2:34" x14ac:dyDescent="0.15">
      <c r="R41" s="259"/>
    </row>
    <row r="42" spans="2:34" x14ac:dyDescent="0.15">
      <c r="W42" s="259"/>
    </row>
    <row r="43" spans="2:34" x14ac:dyDescent="0.15">
      <c r="Y43" s="259"/>
      <c r="Z43" s="259"/>
      <c r="AA43" s="259"/>
      <c r="AB43" s="259"/>
      <c r="AC43" s="259"/>
      <c r="AD43" s="259"/>
      <c r="AE43" s="259"/>
      <c r="AF43" s="259"/>
      <c r="AG43" s="259"/>
      <c r="AH43" s="259"/>
    </row>
    <row r="44" spans="2:34" x14ac:dyDescent="0.15">
      <c r="AH44" s="259"/>
    </row>
    <row r="45" spans="2:34" x14ac:dyDescent="0.15">
      <c r="X45" s="259"/>
    </row>
    <row r="46" spans="2:34" x14ac:dyDescent="0.15"/>
    <row r="47" spans="2:34" x14ac:dyDescent="0.15"/>
    <row r="48" spans="2:34" x14ac:dyDescent="0.15">
      <c r="W48" s="259"/>
      <c r="Y48" s="259"/>
      <c r="Z48" s="259"/>
      <c r="AA48" s="259"/>
      <c r="AB48" s="259"/>
      <c r="AC48" s="259"/>
      <c r="AD48" s="259"/>
      <c r="AE48" s="259"/>
      <c r="AF48" s="259"/>
      <c r="AG48" s="259"/>
      <c r="AH48" s="259"/>
    </row>
    <row r="49" spans="28:34" x14ac:dyDescent="0.15"/>
    <row r="50" spans="28:34" x14ac:dyDescent="0.15">
      <c r="AE50" s="259"/>
      <c r="AF50" s="259"/>
      <c r="AG50" s="259"/>
      <c r="AH50" s="259"/>
    </row>
    <row r="51" spans="28:34" x14ac:dyDescent="0.15">
      <c r="AC51" s="259"/>
      <c r="AD51" s="259"/>
      <c r="AE51" s="259"/>
      <c r="AF51" s="259"/>
      <c r="AG51" s="259"/>
      <c r="AH51" s="259"/>
    </row>
    <row r="52" spans="28:34" x14ac:dyDescent="0.15"/>
    <row r="53" spans="28:34" x14ac:dyDescent="0.15">
      <c r="AF53" s="259"/>
      <c r="AG53" s="259"/>
      <c r="AH53" s="259"/>
    </row>
    <row r="54" spans="28:34" x14ac:dyDescent="0.15">
      <c r="AH54" s="259"/>
    </row>
    <row r="55" spans="28:34" x14ac:dyDescent="0.15"/>
    <row r="56" spans="28:34" x14ac:dyDescent="0.15">
      <c r="AB56" s="259"/>
      <c r="AC56" s="259"/>
      <c r="AD56" s="259"/>
      <c r="AE56" s="259"/>
      <c r="AF56" s="259"/>
      <c r="AG56" s="259"/>
      <c r="AH56" s="259"/>
    </row>
    <row r="57" spans="28:34" x14ac:dyDescent="0.15">
      <c r="AH57" s="259"/>
    </row>
    <row r="58" spans="28:34" x14ac:dyDescent="0.15">
      <c r="AH58" s="259"/>
    </row>
    <row r="59" spans="28:34" x14ac:dyDescent="0.15">
      <c r="AG59" s="259"/>
      <c r="AH59" s="259"/>
    </row>
    <row r="60" spans="28:34" x14ac:dyDescent="0.15"/>
    <row r="61" spans="28:34" x14ac:dyDescent="0.15"/>
    <row r="62" spans="28:34" x14ac:dyDescent="0.15"/>
    <row r="63" spans="28:34" x14ac:dyDescent="0.15">
      <c r="AH63" s="259"/>
    </row>
    <row r="64" spans="28:34" x14ac:dyDescent="0.15">
      <c r="AG64" s="259"/>
      <c r="AH64" s="259"/>
    </row>
    <row r="65" spans="28:34" x14ac:dyDescent="0.15"/>
    <row r="66" spans="28:34" x14ac:dyDescent="0.15"/>
    <row r="67" spans="28:34" x14ac:dyDescent="0.15"/>
    <row r="68" spans="28:34" x14ac:dyDescent="0.15">
      <c r="AB68" s="259"/>
      <c r="AC68" s="259"/>
      <c r="AD68" s="259"/>
      <c r="AE68" s="259"/>
      <c r="AF68" s="259"/>
      <c r="AG68" s="259"/>
      <c r="AH68" s="259"/>
    </row>
    <row r="69" spans="28:34" x14ac:dyDescent="0.15">
      <c r="AF69" s="259"/>
      <c r="AG69" s="259"/>
      <c r="AH69" s="259"/>
    </row>
    <row r="70" spans="28:34" x14ac:dyDescent="0.15"/>
    <row r="71" spans="28:34" x14ac:dyDescent="0.15"/>
    <row r="72" spans="28:34" x14ac:dyDescent="0.15"/>
    <row r="73" spans="28:34" x14ac:dyDescent="0.15"/>
    <row r="74" spans="28:34" x14ac:dyDescent="0.15"/>
    <row r="75" spans="28:34" x14ac:dyDescent="0.15">
      <c r="AH75" s="259"/>
    </row>
    <row r="76" spans="28:34" x14ac:dyDescent="0.15">
      <c r="AF76" s="259"/>
      <c r="AG76" s="259"/>
      <c r="AH76" s="259"/>
    </row>
    <row r="77" spans="28:34" x14ac:dyDescent="0.15">
      <c r="AG77" s="259"/>
      <c r="AH77" s="259"/>
    </row>
    <row r="78" spans="28:34" x14ac:dyDescent="0.15"/>
    <row r="79" spans="28:34" x14ac:dyDescent="0.15"/>
    <row r="80" spans="28:34" x14ac:dyDescent="0.15"/>
    <row r="81" spans="25:34" x14ac:dyDescent="0.15"/>
    <row r="82" spans="25:34" x14ac:dyDescent="0.15">
      <c r="Y82" s="259"/>
    </row>
    <row r="83" spans="25:34" x14ac:dyDescent="0.15">
      <c r="Y83" s="259"/>
      <c r="Z83" s="259"/>
      <c r="AA83" s="259"/>
      <c r="AB83" s="259"/>
      <c r="AC83" s="259"/>
      <c r="AD83" s="259"/>
      <c r="AE83" s="259"/>
      <c r="AF83" s="259"/>
      <c r="AG83" s="259"/>
      <c r="AH83" s="259"/>
    </row>
    <row r="84" spans="25:34" x14ac:dyDescent="0.15"/>
    <row r="85" spans="25:34" x14ac:dyDescent="0.15"/>
    <row r="86" spans="25:34" x14ac:dyDescent="0.15"/>
    <row r="87" spans="25:34" x14ac:dyDescent="0.15"/>
    <row r="88" spans="25:34" x14ac:dyDescent="0.15">
      <c r="AH88" s="259"/>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59"/>
      <c r="AG94" s="259"/>
      <c r="AH94" s="259"/>
    </row>
    <row r="95" spans="25:34" ht="13.5" customHeight="1" x14ac:dyDescent="0.15">
      <c r="AH95" s="259"/>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59"/>
    </row>
    <row r="102" spans="33:34" ht="13.5" customHeight="1" x14ac:dyDescent="0.15"/>
    <row r="103" spans="33:34" ht="13.5" customHeight="1" x14ac:dyDescent="0.15"/>
    <row r="104" spans="33:34" ht="13.5" customHeight="1" x14ac:dyDescent="0.15">
      <c r="AG104" s="259"/>
      <c r="AH104" s="259"/>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59"/>
    </row>
    <row r="117" spans="34:122" ht="13.5" customHeight="1" x14ac:dyDescent="0.15"/>
    <row r="118" spans="34:122" ht="13.5" customHeight="1" x14ac:dyDescent="0.15"/>
    <row r="119" spans="34:122" ht="13.5" customHeight="1" x14ac:dyDescent="0.15"/>
    <row r="120" spans="34:122" ht="13.5" customHeight="1" x14ac:dyDescent="0.15">
      <c r="AH120" s="259"/>
    </row>
    <row r="121" spans="34:122" ht="13.5" customHeight="1" x14ac:dyDescent="0.15">
      <c r="AH121" s="259"/>
    </row>
    <row r="122" spans="34:122" ht="13.5" customHeight="1" x14ac:dyDescent="0.15"/>
    <row r="123" spans="34:122" ht="13.5" customHeight="1" x14ac:dyDescent="0.15"/>
    <row r="124" spans="34:122" ht="13.5" customHeight="1" x14ac:dyDescent="0.15"/>
    <row r="125" spans="34:122" ht="13.5" customHeight="1" x14ac:dyDescent="0.15">
      <c r="DR125" s="259" t="s">
        <v>615</v>
      </c>
    </row>
  </sheetData>
  <phoneticPr fontId="2"/>
  <printOptions horizontalCentered="1" verticalCentered="1"/>
  <pageMargins left="0" right="0" top="0.19685039370078741" bottom="0" header="0.39370078740157483" footer="0"/>
  <pageSetup paperSize="9" scale="36" orientation="landscape" verticalDpi="0"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44" customWidth="1"/>
    <col min="2" max="8" width="13.375" style="144" customWidth="1"/>
    <col min="9" max="16384" width="11.125" style="144"/>
  </cols>
  <sheetData>
    <row r="1" spans="1:8" x14ac:dyDescent="0.15">
      <c r="A1" s="138"/>
      <c r="B1" s="139"/>
      <c r="C1" s="140"/>
      <c r="D1" s="141"/>
      <c r="E1" s="142"/>
      <c r="F1" s="142"/>
      <c r="G1" s="142"/>
      <c r="H1" s="143"/>
    </row>
    <row r="2" spans="1:8" x14ac:dyDescent="0.15">
      <c r="A2" s="145"/>
      <c r="B2" s="146"/>
      <c r="C2" s="147"/>
      <c r="D2" s="148" t="s">
        <v>53</v>
      </c>
      <c r="E2" s="149"/>
      <c r="F2" s="150" t="s">
        <v>558</v>
      </c>
      <c r="G2" s="151"/>
      <c r="H2" s="152"/>
    </row>
    <row r="3" spans="1:8" x14ac:dyDescent="0.15">
      <c r="A3" s="148" t="s">
        <v>551</v>
      </c>
      <c r="B3" s="153"/>
      <c r="C3" s="154"/>
      <c r="D3" s="155">
        <v>179238</v>
      </c>
      <c r="E3" s="156"/>
      <c r="F3" s="157">
        <v>271581</v>
      </c>
      <c r="G3" s="158"/>
      <c r="H3" s="159"/>
    </row>
    <row r="4" spans="1:8" x14ac:dyDescent="0.15">
      <c r="A4" s="160"/>
      <c r="B4" s="161"/>
      <c r="C4" s="162"/>
      <c r="D4" s="163">
        <v>107479</v>
      </c>
      <c r="E4" s="164"/>
      <c r="F4" s="165">
        <v>117844</v>
      </c>
      <c r="G4" s="166"/>
      <c r="H4" s="167"/>
    </row>
    <row r="5" spans="1:8" x14ac:dyDescent="0.15">
      <c r="A5" s="148" t="s">
        <v>553</v>
      </c>
      <c r="B5" s="153"/>
      <c r="C5" s="154"/>
      <c r="D5" s="155">
        <v>296707</v>
      </c>
      <c r="E5" s="156"/>
      <c r="F5" s="157">
        <v>268375</v>
      </c>
      <c r="G5" s="158"/>
      <c r="H5" s="159"/>
    </row>
    <row r="6" spans="1:8" x14ac:dyDescent="0.15">
      <c r="A6" s="160"/>
      <c r="B6" s="161"/>
      <c r="C6" s="162"/>
      <c r="D6" s="163">
        <v>231623</v>
      </c>
      <c r="E6" s="164"/>
      <c r="F6" s="165">
        <v>119602</v>
      </c>
      <c r="G6" s="166"/>
      <c r="H6" s="167"/>
    </row>
    <row r="7" spans="1:8" x14ac:dyDescent="0.15">
      <c r="A7" s="148" t="s">
        <v>554</v>
      </c>
      <c r="B7" s="153"/>
      <c r="C7" s="154"/>
      <c r="D7" s="155">
        <v>234210</v>
      </c>
      <c r="E7" s="156"/>
      <c r="F7" s="157">
        <v>301035</v>
      </c>
      <c r="G7" s="158"/>
      <c r="H7" s="159"/>
    </row>
    <row r="8" spans="1:8" x14ac:dyDescent="0.15">
      <c r="A8" s="160"/>
      <c r="B8" s="161"/>
      <c r="C8" s="162"/>
      <c r="D8" s="163">
        <v>188542</v>
      </c>
      <c r="E8" s="164"/>
      <c r="F8" s="165">
        <v>154376</v>
      </c>
      <c r="G8" s="166"/>
      <c r="H8" s="167"/>
    </row>
    <row r="9" spans="1:8" x14ac:dyDescent="0.15">
      <c r="A9" s="148" t="s">
        <v>555</v>
      </c>
      <c r="B9" s="153"/>
      <c r="C9" s="154"/>
      <c r="D9" s="155">
        <v>251237</v>
      </c>
      <c r="E9" s="156"/>
      <c r="F9" s="157">
        <v>277467</v>
      </c>
      <c r="G9" s="158"/>
      <c r="H9" s="159"/>
    </row>
    <row r="10" spans="1:8" x14ac:dyDescent="0.15">
      <c r="A10" s="160"/>
      <c r="B10" s="161"/>
      <c r="C10" s="162"/>
      <c r="D10" s="163">
        <v>136179</v>
      </c>
      <c r="E10" s="164"/>
      <c r="F10" s="165">
        <v>128378</v>
      </c>
      <c r="G10" s="166"/>
      <c r="H10" s="167"/>
    </row>
    <row r="11" spans="1:8" x14ac:dyDescent="0.15">
      <c r="A11" s="148" t="s">
        <v>556</v>
      </c>
      <c r="B11" s="153"/>
      <c r="C11" s="154"/>
      <c r="D11" s="155">
        <v>385083</v>
      </c>
      <c r="E11" s="156"/>
      <c r="F11" s="157">
        <v>282256</v>
      </c>
      <c r="G11" s="158"/>
      <c r="H11" s="159"/>
    </row>
    <row r="12" spans="1:8" x14ac:dyDescent="0.15">
      <c r="A12" s="160"/>
      <c r="B12" s="161"/>
      <c r="C12" s="168"/>
      <c r="D12" s="163">
        <v>249084</v>
      </c>
      <c r="E12" s="164"/>
      <c r="F12" s="165">
        <v>145453</v>
      </c>
      <c r="G12" s="166"/>
      <c r="H12" s="167"/>
    </row>
    <row r="13" spans="1:8" x14ac:dyDescent="0.15">
      <c r="A13" s="148"/>
      <c r="B13" s="153"/>
      <c r="C13" s="169"/>
      <c r="D13" s="170">
        <v>269295</v>
      </c>
      <c r="E13" s="171"/>
      <c r="F13" s="172">
        <v>280143</v>
      </c>
      <c r="G13" s="173"/>
      <c r="H13" s="159"/>
    </row>
    <row r="14" spans="1:8" x14ac:dyDescent="0.15">
      <c r="A14" s="160"/>
      <c r="B14" s="161"/>
      <c r="C14" s="162"/>
      <c r="D14" s="163">
        <v>182581</v>
      </c>
      <c r="E14" s="164"/>
      <c r="F14" s="165">
        <v>133131</v>
      </c>
      <c r="G14" s="166"/>
      <c r="H14" s="167"/>
    </row>
    <row r="17" spans="1:11" x14ac:dyDescent="0.15">
      <c r="A17" s="144" t="s">
        <v>54</v>
      </c>
    </row>
    <row r="18" spans="1:11" x14ac:dyDescent="0.15">
      <c r="A18" s="174"/>
      <c r="B18" s="174" t="str">
        <f>実質収支比率等に係る経年分析!F$46</f>
        <v>H30</v>
      </c>
      <c r="C18" s="174" t="str">
        <f>実質収支比率等に係る経年分析!G$46</f>
        <v>R01</v>
      </c>
      <c r="D18" s="174" t="str">
        <f>実質収支比率等に係る経年分析!H$46</f>
        <v>R02</v>
      </c>
      <c r="E18" s="174" t="str">
        <f>実質収支比率等に係る経年分析!I$46</f>
        <v>R03</v>
      </c>
      <c r="F18" s="174" t="str">
        <f>実質収支比率等に係る経年分析!J$46</f>
        <v>R04</v>
      </c>
    </row>
    <row r="19" spans="1:11" x14ac:dyDescent="0.15">
      <c r="A19" s="174" t="s">
        <v>55</v>
      </c>
      <c r="B19" s="174">
        <f>ROUND(VALUE(SUBSTITUTE(実質収支比率等に係る経年分析!F$48,"▲","-")),2)</f>
        <v>4.6399999999999997</v>
      </c>
      <c r="C19" s="174">
        <f>ROUND(VALUE(SUBSTITUTE(実質収支比率等に係る経年分析!G$48,"▲","-")),2)</f>
        <v>6.23</v>
      </c>
      <c r="D19" s="174">
        <f>ROUND(VALUE(SUBSTITUTE(実質収支比率等に係る経年分析!H$48,"▲","-")),2)</f>
        <v>6.01</v>
      </c>
      <c r="E19" s="174">
        <f>ROUND(VALUE(SUBSTITUTE(実質収支比率等に係る経年分析!I$48,"▲","-")),2)</f>
        <v>4.45</v>
      </c>
      <c r="F19" s="174">
        <f>ROUND(VALUE(SUBSTITUTE(実質収支比率等に係る経年分析!J$48,"▲","-")),2)</f>
        <v>6.25</v>
      </c>
    </row>
    <row r="20" spans="1:11" x14ac:dyDescent="0.15">
      <c r="A20" s="174" t="s">
        <v>56</v>
      </c>
      <c r="B20" s="174">
        <f>ROUND(VALUE(SUBSTITUTE(実質収支比率等に係る経年分析!F$47,"▲","-")),2)</f>
        <v>16.07</v>
      </c>
      <c r="C20" s="174">
        <f>ROUND(VALUE(SUBSTITUTE(実質収支比率等に係る経年分析!G$47,"▲","-")),2)</f>
        <v>16.25</v>
      </c>
      <c r="D20" s="174">
        <f>ROUND(VALUE(SUBSTITUTE(実質収支比率等に係る経年分析!H$47,"▲","-")),2)</f>
        <v>13.36</v>
      </c>
      <c r="E20" s="174">
        <f>ROUND(VALUE(SUBSTITUTE(実質収支比率等に係る経年分析!I$47,"▲","-")),2)</f>
        <v>12.36</v>
      </c>
      <c r="F20" s="174">
        <f>ROUND(VALUE(SUBSTITUTE(実質収支比率等に係る経年分析!J$47,"▲","-")),2)</f>
        <v>18.16</v>
      </c>
    </row>
    <row r="21" spans="1:11" x14ac:dyDescent="0.15">
      <c r="A21" s="174" t="s">
        <v>57</v>
      </c>
      <c r="B21" s="174">
        <f>IF(ISNUMBER(VALUE(SUBSTITUTE(実質収支比率等に係る経年分析!F$49,"▲","-"))),ROUND(VALUE(SUBSTITUTE(実質収支比率等に係る経年分析!F$49,"▲","-")),2),NA())</f>
        <v>6.65</v>
      </c>
      <c r="C21" s="174">
        <f>IF(ISNUMBER(VALUE(SUBSTITUTE(実質収支比率等に係る経年分析!G$49,"▲","-"))),ROUND(VALUE(SUBSTITUTE(実質収支比率等に係る経年分析!G$49,"▲","-")),2),NA())</f>
        <v>5.39</v>
      </c>
      <c r="D21" s="174">
        <f>IF(ISNUMBER(VALUE(SUBSTITUTE(実質収支比率等に係る経年分析!H$49,"▲","-"))),ROUND(VALUE(SUBSTITUTE(実質収支比率等に係る経年分析!H$49,"▲","-")),2),NA())</f>
        <v>1.26</v>
      </c>
      <c r="E21" s="174">
        <f>IF(ISNUMBER(VALUE(SUBSTITUTE(実質収支比率等に係る経年分析!I$49,"▲","-"))),ROUND(VALUE(SUBSTITUTE(実質収支比率等に係る経年分析!I$49,"▲","-")),2),NA())</f>
        <v>1.99</v>
      </c>
      <c r="F21" s="174">
        <f>IF(ISNUMBER(VALUE(SUBSTITUTE(実質収支比率等に係る経年分析!J$49,"▲","-"))),ROUND(VALUE(SUBSTITUTE(実質収支比率等に係る経年分析!J$49,"▲","-")),2),NA())</f>
        <v>9.52</v>
      </c>
    </row>
    <row r="24" spans="1:11" x14ac:dyDescent="0.15">
      <c r="A24" s="144" t="s">
        <v>58</v>
      </c>
    </row>
    <row r="25" spans="1:11" x14ac:dyDescent="0.15">
      <c r="A25" s="175"/>
      <c r="B25" s="175" t="str">
        <f>連結実質赤字比率に係る赤字・黒字の構成分析!F$33</f>
        <v>H30</v>
      </c>
      <c r="C25" s="175"/>
      <c r="D25" s="175" t="str">
        <f>連結実質赤字比率に係る赤字・黒字の構成分析!G$33</f>
        <v>R01</v>
      </c>
      <c r="E25" s="175"/>
      <c r="F25" s="175" t="str">
        <f>連結実質赤字比率に係る赤字・黒字の構成分析!H$33</f>
        <v>R02</v>
      </c>
      <c r="G25" s="175"/>
      <c r="H25" s="175" t="str">
        <f>連結実質赤字比率に係る赤字・黒字の構成分析!I$33</f>
        <v>R03</v>
      </c>
      <c r="I25" s="175"/>
      <c r="J25" s="175" t="str">
        <f>連結実質赤字比率に係る赤字・黒字の構成分析!J$33</f>
        <v>R04</v>
      </c>
      <c r="K25" s="175"/>
    </row>
    <row r="26" spans="1:11" x14ac:dyDescent="0.15">
      <c r="A26" s="175"/>
      <c r="B26" s="175" t="s">
        <v>59</v>
      </c>
      <c r="C26" s="175" t="s">
        <v>60</v>
      </c>
      <c r="D26" s="175" t="s">
        <v>59</v>
      </c>
      <c r="E26" s="175" t="s">
        <v>60</v>
      </c>
      <c r="F26" s="175" t="s">
        <v>59</v>
      </c>
      <c r="G26" s="175" t="s">
        <v>60</v>
      </c>
      <c r="H26" s="175" t="s">
        <v>59</v>
      </c>
      <c r="I26" s="175" t="s">
        <v>60</v>
      </c>
      <c r="J26" s="175" t="s">
        <v>59</v>
      </c>
      <c r="K26" s="175" t="s">
        <v>60</v>
      </c>
    </row>
    <row r="27" spans="1:11" x14ac:dyDescent="0.15">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#N/A</v>
      </c>
      <c r="C27" s="175">
        <f>IF(ROUND(VALUE(SUBSTITUTE(連結実質赤字比率に係る赤字・黒字の構成分析!F$43,"▲", "-")), 2) &gt;= 0, ABS(ROUND(VALUE(SUBSTITUTE(連結実質赤字比率に係る赤字・黒字の構成分析!F$43,"▲", "-")), 2)), NA())</f>
        <v>0.13</v>
      </c>
      <c r="D27" s="175" t="e">
        <f>IF(ROUND(VALUE(SUBSTITUTE(連結実質赤字比率に係る赤字・黒字の構成分析!G$43,"▲", "-")), 2) &lt; 0, ABS(ROUND(VALUE(SUBSTITUTE(連結実質赤字比率に係る赤字・黒字の構成分析!G$43,"▲", "-")), 2)), NA())</f>
        <v>#N/A</v>
      </c>
      <c r="E27" s="175">
        <f>IF(ROUND(VALUE(SUBSTITUTE(連結実質赤字比率に係る赤字・黒字の構成分析!G$43,"▲", "-")), 2) &gt;= 0, ABS(ROUND(VALUE(SUBSTITUTE(連結実質赤字比率に係る赤字・黒字の構成分析!G$43,"▲", "-")), 2)), NA())</f>
        <v>0.26</v>
      </c>
      <c r="F27" s="175" t="e">
        <f>IF(ROUND(VALUE(SUBSTITUTE(連結実質赤字比率に係る赤字・黒字の構成分析!H$43,"▲", "-")), 2) &lt; 0, ABS(ROUND(VALUE(SUBSTITUTE(連結実質赤字比率に係る赤字・黒字の構成分析!H$43,"▲", "-")), 2)), NA())</f>
        <v>#N/A</v>
      </c>
      <c r="G27" s="175">
        <f>IF(ROUND(VALUE(SUBSTITUTE(連結実質赤字比率に係る赤字・黒字の構成分析!H$43,"▲", "-")), 2) &gt;= 0, ABS(ROUND(VALUE(SUBSTITUTE(連結実質赤字比率に係る赤字・黒字の構成分析!H$43,"▲", "-")), 2)), NA())</f>
        <v>0.21</v>
      </c>
      <c r="H27" s="175" t="e">
        <f>IF(ROUND(VALUE(SUBSTITUTE(連結実質赤字比率に係る赤字・黒字の構成分析!I$43,"▲", "-")), 2) &lt; 0, ABS(ROUND(VALUE(SUBSTITUTE(連結実質赤字比率に係る赤字・黒字の構成分析!I$43,"▲", "-")), 2)), NA())</f>
        <v>#N/A</v>
      </c>
      <c r="I27" s="175">
        <f>IF(ROUND(VALUE(SUBSTITUTE(連結実質赤字比率に係る赤字・黒字の構成分析!I$43,"▲", "-")), 2) &gt;= 0, ABS(ROUND(VALUE(SUBSTITUTE(連結実質赤字比率に係る赤字・黒字の構成分析!I$43,"▲", "-")), 2)), NA())</f>
        <v>0.12</v>
      </c>
      <c r="J27" s="175" t="e">
        <f>IF(ROUND(VALUE(SUBSTITUTE(連結実質赤字比率に係る赤字・黒字の構成分析!J$43,"▲", "-")), 2) &lt; 0, ABS(ROUND(VALUE(SUBSTITUTE(連結実質赤字比率に係る赤字・黒字の構成分析!J$43,"▲", "-")), 2)), NA())</f>
        <v>#N/A</v>
      </c>
      <c r="K27" s="175">
        <f>IF(ROUND(VALUE(SUBSTITUTE(連結実質赤字比率に係る赤字・黒字の構成分析!J$43,"▲", "-")), 2) &gt;= 0, ABS(ROUND(VALUE(SUBSTITUTE(連結実質赤字比率に係る赤字・黒字の構成分析!J$43,"▲", "-")), 2)), NA())</f>
        <v>0</v>
      </c>
    </row>
    <row r="28" spans="1:11" x14ac:dyDescent="0.15">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15">
      <c r="A29" s="175" t="str">
        <f>IF(連結実質赤字比率に係る赤字・黒字の構成分析!C$41="",NA(),連結実質赤字比率に係る赤字・黒字の構成分析!C$41)</f>
        <v>特別養護老人ホーム特別会計</v>
      </c>
      <c r="B29" s="175" t="e">
        <f>IF(ROUND(VALUE(SUBSTITUTE(連結実質赤字比率に係る赤字・黒字の構成分析!F$41,"▲", "-")), 2) &lt; 0, ABS(ROUND(VALUE(SUBSTITUTE(連結実質赤字比率に係る赤字・黒字の構成分析!F$41,"▲", "-")), 2)), NA())</f>
        <v>#N/A</v>
      </c>
      <c r="C29" s="175">
        <f>IF(ROUND(VALUE(SUBSTITUTE(連結実質赤字比率に係る赤字・黒字の構成分析!F$41,"▲", "-")), 2) &gt;= 0, ABS(ROUND(VALUE(SUBSTITUTE(連結実質赤字比率に係る赤字・黒字の構成分析!F$41,"▲", "-")), 2)), NA())</f>
        <v>0.02</v>
      </c>
      <c r="D29" s="175" t="e">
        <f>IF(ROUND(VALUE(SUBSTITUTE(連結実質赤字比率に係る赤字・黒字の構成分析!G$41,"▲", "-")), 2) &lt; 0, ABS(ROUND(VALUE(SUBSTITUTE(連結実質赤字比率に係る赤字・黒字の構成分析!G$41,"▲", "-")), 2)), NA())</f>
        <v>#N/A</v>
      </c>
      <c r="E29" s="175">
        <f>IF(ROUND(VALUE(SUBSTITUTE(連結実質赤字比率に係る赤字・黒字の構成分析!G$41,"▲", "-")), 2) &gt;= 0, ABS(ROUND(VALUE(SUBSTITUTE(連結実質赤字比率に係る赤字・黒字の構成分析!G$41,"▲", "-")), 2)), NA())</f>
        <v>0.04</v>
      </c>
      <c r="F29" s="175" t="e">
        <f>IF(ROUND(VALUE(SUBSTITUTE(連結実質赤字比率に係る赤字・黒字の構成分析!H$41,"▲", "-")), 2) &lt; 0, ABS(ROUND(VALUE(SUBSTITUTE(連結実質赤字比率に係る赤字・黒字の構成分析!H$41,"▲", "-")), 2)), NA())</f>
        <v>#N/A</v>
      </c>
      <c r="G29" s="175">
        <f>IF(ROUND(VALUE(SUBSTITUTE(連結実質赤字比率に係る赤字・黒字の構成分析!H$41,"▲", "-")), 2) &gt;= 0, ABS(ROUND(VALUE(SUBSTITUTE(連結実質赤字比率に係る赤字・黒字の構成分析!H$41,"▲", "-")), 2)), NA())</f>
        <v>0</v>
      </c>
      <c r="H29" s="175" t="e">
        <f>IF(ROUND(VALUE(SUBSTITUTE(連結実質赤字比率に係る赤字・黒字の構成分析!I$41,"▲", "-")), 2) &lt; 0, ABS(ROUND(VALUE(SUBSTITUTE(連結実質赤字比率に係る赤字・黒字の構成分析!I$41,"▲", "-")), 2)), NA())</f>
        <v>#N/A</v>
      </c>
      <c r="I29" s="175">
        <f>IF(ROUND(VALUE(SUBSTITUTE(連結実質赤字比率に係る赤字・黒字の構成分析!I$41,"▲", "-")), 2) &gt;= 0, ABS(ROUND(VALUE(SUBSTITUTE(連結実質赤字比率に係る赤字・黒字の構成分析!I$41,"▲", "-")), 2)), NA())</f>
        <v>0</v>
      </c>
      <c r="J29" s="175" t="e">
        <f>IF(ROUND(VALUE(SUBSTITUTE(連結実質赤字比率に係る赤字・黒字の構成分析!J$41,"▲", "-")), 2) &lt; 0, ABS(ROUND(VALUE(SUBSTITUTE(連結実質赤字比率に係る赤字・黒字の構成分析!J$41,"▲", "-")), 2)), NA())</f>
        <v>#N/A</v>
      </c>
      <c r="K29" s="175">
        <f>IF(ROUND(VALUE(SUBSTITUTE(連結実質赤字比率に係る赤字・黒字の構成分析!J$41,"▲", "-")), 2) &gt;= 0, ABS(ROUND(VALUE(SUBSTITUTE(連結実質赤字比率に係る赤字・黒字の構成分析!J$41,"▲", "-")), 2)), NA())</f>
        <v>0</v>
      </c>
    </row>
    <row r="30" spans="1:11" x14ac:dyDescent="0.15">
      <c r="A30" s="175" t="str">
        <f>IF(連結実質赤字比率に係る赤字・黒字の構成分析!C$40="",NA(),連結実質赤字比率に係る赤字・黒字の構成分析!C$40)</f>
        <v>後期高齢者医療特別会計</v>
      </c>
      <c r="B30" s="175" t="e">
        <f>IF(ROUND(VALUE(SUBSTITUTE(連結実質赤字比率に係る赤字・黒字の構成分析!F$40,"▲", "-")), 2) &lt; 0, ABS(ROUND(VALUE(SUBSTITUTE(連結実質赤字比率に係る赤字・黒字の構成分析!F$40,"▲", "-")), 2)), NA())</f>
        <v>#N/A</v>
      </c>
      <c r="C30" s="175">
        <f>IF(ROUND(VALUE(SUBSTITUTE(連結実質赤字比率に係る赤字・黒字の構成分析!F$40,"▲", "-")), 2) &gt;= 0, ABS(ROUND(VALUE(SUBSTITUTE(連結実質赤字比率に係る赤字・黒字の構成分析!F$40,"▲", "-")), 2)), NA())</f>
        <v>0</v>
      </c>
      <c r="D30" s="175" t="e">
        <f>IF(ROUND(VALUE(SUBSTITUTE(連結実質赤字比率に係る赤字・黒字の構成分析!G$40,"▲", "-")), 2) &lt; 0, ABS(ROUND(VALUE(SUBSTITUTE(連結実質赤字比率に係る赤字・黒字の構成分析!G$40,"▲", "-")), 2)), NA())</f>
        <v>#N/A</v>
      </c>
      <c r="E30" s="175">
        <f>IF(ROUND(VALUE(SUBSTITUTE(連結実質赤字比率に係る赤字・黒字の構成分析!G$40,"▲", "-")), 2) &gt;= 0, ABS(ROUND(VALUE(SUBSTITUTE(連結実質赤字比率に係る赤字・黒字の構成分析!G$40,"▲", "-")), 2)), NA())</f>
        <v>0</v>
      </c>
      <c r="F30" s="175" t="e">
        <f>IF(ROUND(VALUE(SUBSTITUTE(連結実質赤字比率に係る赤字・黒字の構成分析!H$40,"▲", "-")), 2) &lt; 0, ABS(ROUND(VALUE(SUBSTITUTE(連結実質赤字比率に係る赤字・黒字の構成分析!H$40,"▲", "-")), 2)), NA())</f>
        <v>#N/A</v>
      </c>
      <c r="G30" s="175">
        <f>IF(ROUND(VALUE(SUBSTITUTE(連結実質赤字比率に係る赤字・黒字の構成分析!H$40,"▲", "-")), 2) &gt;= 0, ABS(ROUND(VALUE(SUBSTITUTE(連結実質赤字比率に係る赤字・黒字の構成分析!H$40,"▲", "-")), 2)), NA())</f>
        <v>0.01</v>
      </c>
      <c r="H30" s="175" t="e">
        <f>IF(ROUND(VALUE(SUBSTITUTE(連結実質赤字比率に係る赤字・黒字の構成分析!I$40,"▲", "-")), 2) &lt; 0, ABS(ROUND(VALUE(SUBSTITUTE(連結実質赤字比率に係る赤字・黒字の構成分析!I$40,"▲", "-")), 2)), NA())</f>
        <v>#N/A</v>
      </c>
      <c r="I30" s="175">
        <f>IF(ROUND(VALUE(SUBSTITUTE(連結実質赤字比率に係る赤字・黒字の構成分析!I$40,"▲", "-")), 2) &gt;= 0, ABS(ROUND(VALUE(SUBSTITUTE(連結実質赤字比率に係る赤字・黒字の構成分析!I$40,"▲", "-")), 2)), NA())</f>
        <v>0</v>
      </c>
      <c r="J30" s="175" t="e">
        <f>IF(ROUND(VALUE(SUBSTITUTE(連結実質赤字比率に係る赤字・黒字の構成分析!J$40,"▲", "-")), 2) &lt; 0, ABS(ROUND(VALUE(SUBSTITUTE(連結実質赤字比率に係る赤字・黒字の構成分析!J$40,"▲", "-")), 2)), NA())</f>
        <v>#N/A</v>
      </c>
      <c r="K30" s="175">
        <f>IF(ROUND(VALUE(SUBSTITUTE(連結実質赤字比率に係る赤字・黒字の構成分析!J$40,"▲", "-")), 2) &gt;= 0, ABS(ROUND(VALUE(SUBSTITUTE(連結実質赤字比率に係る赤字・黒字の構成分析!J$40,"▲", "-")), 2)), NA())</f>
        <v>0</v>
      </c>
    </row>
    <row r="31" spans="1:11" x14ac:dyDescent="0.15">
      <c r="A31" s="175" t="str">
        <f>IF(連結実質赤字比率に係る赤字・黒字の構成分析!C$39="",NA(),連結実質赤字比率に係る赤字・黒字の構成分析!C$39)</f>
        <v>公共下水道特別会計</v>
      </c>
      <c r="B31" s="175" t="e">
        <f>IF(ROUND(VALUE(SUBSTITUTE(連結実質赤字比率に係る赤字・黒字の構成分析!F$39,"▲", "-")), 2) &lt; 0, ABS(ROUND(VALUE(SUBSTITUTE(連結実質赤字比率に係る赤字・黒字の構成分析!F$39,"▲", "-")), 2)), NA())</f>
        <v>#N/A</v>
      </c>
      <c r="C31" s="175">
        <f>IF(ROUND(VALUE(SUBSTITUTE(連結実質赤字比率に係る赤字・黒字の構成分析!F$39,"▲", "-")), 2) &gt;= 0, ABS(ROUND(VALUE(SUBSTITUTE(連結実質赤字比率に係る赤字・黒字の構成分析!F$39,"▲", "-")), 2)), NA())</f>
        <v>0.12</v>
      </c>
      <c r="D31" s="175" t="e">
        <f>IF(ROUND(VALUE(SUBSTITUTE(連結実質赤字比率に係る赤字・黒字の構成分析!G$39,"▲", "-")), 2) &lt; 0, ABS(ROUND(VALUE(SUBSTITUTE(連結実質赤字比率に係る赤字・黒字の構成分析!G$39,"▲", "-")), 2)), NA())</f>
        <v>#N/A</v>
      </c>
      <c r="E31" s="175">
        <f>IF(ROUND(VALUE(SUBSTITUTE(連結実質赤字比率に係る赤字・黒字の構成分析!G$39,"▲", "-")), 2) &gt;= 0, ABS(ROUND(VALUE(SUBSTITUTE(連結実質赤字比率に係る赤字・黒字の構成分析!G$39,"▲", "-")), 2)), NA())</f>
        <v>0.15</v>
      </c>
      <c r="F31" s="175" t="e">
        <f>IF(ROUND(VALUE(SUBSTITUTE(連結実質赤字比率に係る赤字・黒字の構成分析!H$39,"▲", "-")), 2) &lt; 0, ABS(ROUND(VALUE(SUBSTITUTE(連結実質赤字比率に係る赤字・黒字の構成分析!H$39,"▲", "-")), 2)), NA())</f>
        <v>#N/A</v>
      </c>
      <c r="G31" s="175">
        <f>IF(ROUND(VALUE(SUBSTITUTE(連結実質赤字比率に係る赤字・黒字の構成分析!H$39,"▲", "-")), 2) &gt;= 0, ABS(ROUND(VALUE(SUBSTITUTE(連結実質赤字比率に係る赤字・黒字の構成分析!H$39,"▲", "-")), 2)), NA())</f>
        <v>0.06</v>
      </c>
      <c r="H31" s="175" t="e">
        <f>IF(ROUND(VALUE(SUBSTITUTE(連結実質赤字比率に係る赤字・黒字の構成分析!I$39,"▲", "-")), 2) &lt; 0, ABS(ROUND(VALUE(SUBSTITUTE(連結実質赤字比率に係る赤字・黒字の構成分析!I$39,"▲", "-")), 2)), NA())</f>
        <v>#N/A</v>
      </c>
      <c r="I31" s="175">
        <f>IF(ROUND(VALUE(SUBSTITUTE(連結実質赤字比率に係る赤字・黒字の構成分析!I$39,"▲", "-")), 2) &gt;= 0, ABS(ROUND(VALUE(SUBSTITUTE(連結実質赤字比率に係る赤字・黒字の構成分析!I$39,"▲", "-")), 2)), NA())</f>
        <v>0.09</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0.03</v>
      </c>
    </row>
    <row r="32" spans="1:11" x14ac:dyDescent="0.15">
      <c r="A32" s="175" t="str">
        <f>IF(連結実質赤字比率に係る赤字・黒字の構成分析!C$38="",NA(),連結実質赤字比率に係る赤字・黒字の構成分析!C$38)</f>
        <v>国民健康保険特別会計</v>
      </c>
      <c r="B32" s="175" t="e">
        <f>IF(ROUND(VALUE(SUBSTITUTE(連結実質赤字比率に係る赤字・黒字の構成分析!F$38,"▲", "-")), 2) &lt; 0, ABS(ROUND(VALUE(SUBSTITUTE(連結実質赤字比率に係る赤字・黒字の構成分析!F$38,"▲", "-")), 2)), NA())</f>
        <v>#N/A</v>
      </c>
      <c r="C32" s="175">
        <f>IF(ROUND(VALUE(SUBSTITUTE(連結実質赤字比率に係る赤字・黒字の構成分析!F$38,"▲", "-")), 2) &gt;= 0, ABS(ROUND(VALUE(SUBSTITUTE(連結実質赤字比率に係る赤字・黒字の構成分析!F$38,"▲", "-")), 2)), NA())</f>
        <v>0.99</v>
      </c>
      <c r="D32" s="175" t="e">
        <f>IF(ROUND(VALUE(SUBSTITUTE(連結実質赤字比率に係る赤字・黒字の構成分析!G$38,"▲", "-")), 2) &lt; 0, ABS(ROUND(VALUE(SUBSTITUTE(連結実質赤字比率に係る赤字・黒字の構成分析!G$38,"▲", "-")), 2)), NA())</f>
        <v>#N/A</v>
      </c>
      <c r="E32" s="175">
        <f>IF(ROUND(VALUE(SUBSTITUTE(連結実質赤字比率に係る赤字・黒字の構成分析!G$38,"▲", "-")), 2) &gt;= 0, ABS(ROUND(VALUE(SUBSTITUTE(連結実質赤字比率に係る赤字・黒字の構成分析!G$38,"▲", "-")), 2)), NA())</f>
        <v>0.82</v>
      </c>
      <c r="F32" s="175" t="e">
        <f>IF(ROUND(VALUE(SUBSTITUTE(連結実質赤字比率に係る赤字・黒字の構成分析!H$38,"▲", "-")), 2) &lt; 0, ABS(ROUND(VALUE(SUBSTITUTE(連結実質赤字比率に係る赤字・黒字の構成分析!H$38,"▲", "-")), 2)), NA())</f>
        <v>#N/A</v>
      </c>
      <c r="G32" s="175">
        <f>IF(ROUND(VALUE(SUBSTITUTE(連結実質赤字比率に係る赤字・黒字の構成分析!H$38,"▲", "-")), 2) &gt;= 0, ABS(ROUND(VALUE(SUBSTITUTE(連結実質赤字比率に係る赤字・黒字の構成分析!H$38,"▲", "-")), 2)), NA())</f>
        <v>0.31</v>
      </c>
      <c r="H32" s="175" t="e">
        <f>IF(ROUND(VALUE(SUBSTITUTE(連結実質赤字比率に係る赤字・黒字の構成分析!I$38,"▲", "-")), 2) &lt; 0, ABS(ROUND(VALUE(SUBSTITUTE(連結実質赤字比率に係る赤字・黒字の構成分析!I$38,"▲", "-")), 2)), NA())</f>
        <v>#N/A</v>
      </c>
      <c r="I32" s="175">
        <f>IF(ROUND(VALUE(SUBSTITUTE(連結実質赤字比率に係る赤字・黒字の構成分析!I$38,"▲", "-")), 2) &gt;= 0, ABS(ROUND(VALUE(SUBSTITUTE(連結実質赤字比率に係る赤字・黒字の構成分析!I$38,"▲", "-")), 2)), NA())</f>
        <v>0.27</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7.0000000000000007E-2</v>
      </c>
    </row>
    <row r="33" spans="1:16" x14ac:dyDescent="0.15">
      <c r="A33" s="175" t="str">
        <f>IF(連結実質赤字比率に係る赤字・黒字の構成分析!C$37="",NA(),連結実質赤字比率に係る赤字・黒字の構成分析!C$37)</f>
        <v>養護老人ホーム特別会計</v>
      </c>
      <c r="B33" s="175" t="e">
        <f>IF(ROUND(VALUE(SUBSTITUTE(連結実質赤字比率に係る赤字・黒字の構成分析!F$37,"▲", "-")), 2) &lt; 0, ABS(ROUND(VALUE(SUBSTITUTE(連結実質赤字比率に係る赤字・黒字の構成分析!F$37,"▲", "-")), 2)), NA())</f>
        <v>#N/A</v>
      </c>
      <c r="C33" s="175">
        <f>IF(ROUND(VALUE(SUBSTITUTE(連結実質赤字比率に係る赤字・黒字の構成分析!F$37,"▲", "-")), 2) &gt;= 0, ABS(ROUND(VALUE(SUBSTITUTE(連結実質赤字比率に係る赤字・黒字の構成分析!F$37,"▲", "-")), 2)), NA())</f>
        <v>0.55000000000000004</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0.51</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0.62</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0.8</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0.53</v>
      </c>
    </row>
    <row r="34" spans="1:16" x14ac:dyDescent="0.15">
      <c r="A34" s="175" t="str">
        <f>IF(連結実質赤字比率に係る赤字・黒字の構成分析!C$36="",NA(),連結実質赤字比率に係る赤字・黒字の構成分析!C$36)</f>
        <v>介護保険特別会計</v>
      </c>
      <c r="B34" s="175" t="e">
        <f>IF(ROUND(VALUE(SUBSTITUTE(連結実質赤字比率に係る赤字・黒字の構成分析!F$36,"▲", "-")), 2) &lt; 0, ABS(ROUND(VALUE(SUBSTITUTE(連結実質赤字比率に係る赤字・黒字の構成分析!F$36,"▲", "-")), 2)), NA())</f>
        <v>#N/A</v>
      </c>
      <c r="C34" s="175">
        <f>IF(ROUND(VALUE(SUBSTITUTE(連結実質赤字比率に係る赤字・黒字の構成分析!F$36,"▲", "-")), 2) &gt;= 0, ABS(ROUND(VALUE(SUBSTITUTE(連結実質赤字比率に係る赤字・黒字の構成分析!F$36,"▲", "-")), 2)), NA())</f>
        <v>1.37</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1.32</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1.31</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0.82</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0.76</v>
      </c>
    </row>
    <row r="35" spans="1:16" x14ac:dyDescent="0.15">
      <c r="A35" s="175" t="str">
        <f>IF(連結実質赤字比率に係る赤字・黒字の構成分析!C$35="",NA(),連結実質赤字比率に係る赤字・黒字の構成分析!C$35)</f>
        <v>一般会計</v>
      </c>
      <c r="B35" s="175" t="e">
        <f>IF(ROUND(VALUE(SUBSTITUTE(連結実質赤字比率に係る赤字・黒字の構成分析!F$35,"▲", "-")), 2) &lt; 0, ABS(ROUND(VALUE(SUBSTITUTE(連結実質赤字比率に係る赤字・黒字の構成分析!F$35,"▲", "-")), 2)), NA())</f>
        <v>#N/A</v>
      </c>
      <c r="C35" s="175">
        <f>IF(ROUND(VALUE(SUBSTITUTE(連結実質赤字比率に係る赤字・黒字の構成分析!F$35,"▲", "-")), 2) &gt;= 0, ABS(ROUND(VALUE(SUBSTITUTE(連結実質赤字比率に係る赤字・黒字の構成分析!F$35,"▲", "-")), 2)), NA())</f>
        <v>4.09</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5.71</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5.38</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3.64</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5.58</v>
      </c>
    </row>
    <row r="36" spans="1:16" x14ac:dyDescent="0.15">
      <c r="A36" s="175" t="str">
        <f>IF(連結実質赤字比率に係る赤字・黒字の構成分析!C$34="",NA(),連結実質赤字比率に係る赤字・黒字の構成分析!C$34)</f>
        <v>上水道事業会計</v>
      </c>
      <c r="B36" s="175" t="e">
        <f>IF(ROUND(VALUE(SUBSTITUTE(連結実質赤字比率に係る赤字・黒字の構成分析!F$34,"▲", "-")), 2) &lt; 0, ABS(ROUND(VALUE(SUBSTITUTE(連結実質赤字比率に係る赤字・黒字の構成分析!F$34,"▲", "-")), 2)), NA())</f>
        <v>#N/A</v>
      </c>
      <c r="C36" s="175">
        <f>IF(ROUND(VALUE(SUBSTITUTE(連結実質赤字比率に係る赤字・黒字の構成分析!F$34,"▲", "-")), 2) &gt;= 0, ABS(ROUND(VALUE(SUBSTITUTE(連結実質赤字比率に係る赤字・黒字の構成分析!F$34,"▲", "-")), 2)), NA())</f>
        <v>6.1</v>
      </c>
      <c r="D36" s="175" t="e">
        <f>IF(ROUND(VALUE(SUBSTITUTE(連結実質赤字比率に係る赤字・黒字の構成分析!G$34,"▲", "-")), 2) &lt; 0, ABS(ROUND(VALUE(SUBSTITUTE(連結実質赤字比率に係る赤字・黒字の構成分析!G$34,"▲", "-")), 2)), NA())</f>
        <v>#N/A</v>
      </c>
      <c r="E36" s="175">
        <f>IF(ROUND(VALUE(SUBSTITUTE(連結実質赤字比率に係る赤字・黒字の構成分析!G$34,"▲", "-")), 2) &gt;= 0, ABS(ROUND(VALUE(SUBSTITUTE(連結実質赤字比率に係る赤字・黒字の構成分析!G$34,"▲", "-")), 2)), NA())</f>
        <v>6.63</v>
      </c>
      <c r="F36" s="175" t="e">
        <f>IF(ROUND(VALUE(SUBSTITUTE(連結実質赤字比率に係る赤字・黒字の構成分析!H$34,"▲", "-")), 2) &lt; 0, ABS(ROUND(VALUE(SUBSTITUTE(連結実質赤字比率に係る赤字・黒字の構成分析!H$34,"▲", "-")), 2)), NA())</f>
        <v>#N/A</v>
      </c>
      <c r="G36" s="175">
        <f>IF(ROUND(VALUE(SUBSTITUTE(連結実質赤字比率に係る赤字・黒字の構成分析!H$34,"▲", "-")), 2) &gt;= 0, ABS(ROUND(VALUE(SUBSTITUTE(連結実質赤字比率に係る赤字・黒字の構成分析!H$34,"▲", "-")), 2)), NA())</f>
        <v>7.33</v>
      </c>
      <c r="H36" s="175" t="e">
        <f>IF(ROUND(VALUE(SUBSTITUTE(連結実質赤字比率に係る赤字・黒字の構成分析!I$34,"▲", "-")), 2) &lt; 0, ABS(ROUND(VALUE(SUBSTITUTE(連結実質赤字比率に係る赤字・黒字の構成分析!I$34,"▲", "-")), 2)), NA())</f>
        <v>#N/A</v>
      </c>
      <c r="I36" s="175">
        <f>IF(ROUND(VALUE(SUBSTITUTE(連結実質赤字比率に係る赤字・黒字の構成分析!I$34,"▲", "-")), 2) &gt;= 0, ABS(ROUND(VALUE(SUBSTITUTE(連結実質赤字比率に係る赤字・黒字の構成分析!I$34,"▲", "-")), 2)), NA())</f>
        <v>7.85</v>
      </c>
      <c r="J36" s="175" t="e">
        <f>IF(ROUND(VALUE(SUBSTITUTE(連結実質赤字比率に係る赤字・黒字の構成分析!J$34,"▲", "-")), 2) &lt; 0, ABS(ROUND(VALUE(SUBSTITUTE(連結実質赤字比率に係る赤字・黒字の構成分析!J$34,"▲", "-")), 2)), NA())</f>
        <v>#N/A</v>
      </c>
      <c r="K36" s="175">
        <f>IF(ROUND(VALUE(SUBSTITUTE(連結実質赤字比率に係る赤字・黒字の構成分析!J$34,"▲", "-")), 2) &gt;= 0, ABS(ROUND(VALUE(SUBSTITUTE(連結実質赤字比率に係る赤字・黒字の構成分析!J$34,"▲", "-")), 2)), NA())</f>
        <v>9.0399999999999991</v>
      </c>
    </row>
    <row r="39" spans="1:16" x14ac:dyDescent="0.15">
      <c r="A39" s="144" t="s">
        <v>61</v>
      </c>
    </row>
    <row r="40" spans="1:16" x14ac:dyDescent="0.15">
      <c r="A40" s="176"/>
      <c r="B40" s="176" t="str">
        <f>'実質公債費比率（分子）の構造'!K$44</f>
        <v>H30</v>
      </c>
      <c r="C40" s="176"/>
      <c r="D40" s="176"/>
      <c r="E40" s="176" t="str">
        <f>'実質公債費比率（分子）の構造'!L$44</f>
        <v>R01</v>
      </c>
      <c r="F40" s="176"/>
      <c r="G40" s="176"/>
      <c r="H40" s="176" t="str">
        <f>'実質公債費比率（分子）の構造'!M$44</f>
        <v>R02</v>
      </c>
      <c r="I40" s="176"/>
      <c r="J40" s="176"/>
      <c r="K40" s="176" t="str">
        <f>'実質公債費比率（分子）の構造'!N$44</f>
        <v>R03</v>
      </c>
      <c r="L40" s="176"/>
      <c r="M40" s="176"/>
      <c r="N40" s="176" t="str">
        <f>'実質公債費比率（分子）の構造'!O$44</f>
        <v>R04</v>
      </c>
      <c r="O40" s="176"/>
      <c r="P40" s="176"/>
    </row>
    <row r="41" spans="1:16" x14ac:dyDescent="0.15">
      <c r="A41" s="176"/>
      <c r="B41" s="176" t="s">
        <v>62</v>
      </c>
      <c r="C41" s="176"/>
      <c r="D41" s="176" t="s">
        <v>63</v>
      </c>
      <c r="E41" s="176" t="s">
        <v>62</v>
      </c>
      <c r="F41" s="176"/>
      <c r="G41" s="176" t="s">
        <v>63</v>
      </c>
      <c r="H41" s="176" t="s">
        <v>62</v>
      </c>
      <c r="I41" s="176"/>
      <c r="J41" s="176" t="s">
        <v>63</v>
      </c>
      <c r="K41" s="176" t="s">
        <v>62</v>
      </c>
      <c r="L41" s="176"/>
      <c r="M41" s="176" t="s">
        <v>63</v>
      </c>
      <c r="N41" s="176" t="s">
        <v>62</v>
      </c>
      <c r="O41" s="176"/>
      <c r="P41" s="176" t="s">
        <v>63</v>
      </c>
    </row>
    <row r="42" spans="1:16" x14ac:dyDescent="0.15">
      <c r="A42" s="176" t="s">
        <v>64</v>
      </c>
      <c r="B42" s="176"/>
      <c r="C42" s="176"/>
      <c r="D42" s="176">
        <f>'実質公債費比率（分子）の構造'!K$52</f>
        <v>432</v>
      </c>
      <c r="E42" s="176"/>
      <c r="F42" s="176"/>
      <c r="G42" s="176">
        <f>'実質公債費比率（分子）の構造'!L$52</f>
        <v>388</v>
      </c>
      <c r="H42" s="176"/>
      <c r="I42" s="176"/>
      <c r="J42" s="176">
        <f>'実質公債費比率（分子）の構造'!M$52</f>
        <v>412</v>
      </c>
      <c r="K42" s="176"/>
      <c r="L42" s="176"/>
      <c r="M42" s="176">
        <f>'実質公債費比率（分子）の構造'!N$52</f>
        <v>418</v>
      </c>
      <c r="N42" s="176"/>
      <c r="O42" s="176"/>
      <c r="P42" s="176">
        <f>'実質公債費比率（分子）の構造'!O$52</f>
        <v>414</v>
      </c>
    </row>
    <row r="43" spans="1:16" x14ac:dyDescent="0.15">
      <c r="A43" s="176" t="s">
        <v>65</v>
      </c>
      <c r="B43" s="176" t="str">
        <f>'実質公債費比率（分子）の構造'!K$51</f>
        <v>-</v>
      </c>
      <c r="C43" s="176"/>
      <c r="D43" s="176"/>
      <c r="E43" s="176" t="str">
        <f>'実質公債費比率（分子）の構造'!L$51</f>
        <v>-</v>
      </c>
      <c r="F43" s="176"/>
      <c r="G43" s="176"/>
      <c r="H43" s="176" t="str">
        <f>'実質公債費比率（分子）の構造'!M$51</f>
        <v>-</v>
      </c>
      <c r="I43" s="176"/>
      <c r="J43" s="176"/>
      <c r="K43" s="176" t="str">
        <f>'実質公債費比率（分子）の構造'!N$51</f>
        <v>-</v>
      </c>
      <c r="L43" s="176"/>
      <c r="M43" s="176"/>
      <c r="N43" s="176" t="str">
        <f>'実質公債費比率（分子）の構造'!O$51</f>
        <v>-</v>
      </c>
      <c r="O43" s="176"/>
      <c r="P43" s="176"/>
    </row>
    <row r="44" spans="1:16" x14ac:dyDescent="0.15">
      <c r="A44" s="176" t="s">
        <v>66</v>
      </c>
      <c r="B44" s="176">
        <f>'実質公債費比率（分子）の構造'!K$50</f>
        <v>5</v>
      </c>
      <c r="C44" s="176"/>
      <c r="D44" s="176"/>
      <c r="E44" s="176">
        <f>'実質公債費比率（分子）の構造'!L$50</f>
        <v>8</v>
      </c>
      <c r="F44" s="176"/>
      <c r="G44" s="176"/>
      <c r="H44" s="176">
        <f>'実質公債費比率（分子）の構造'!M$50</f>
        <v>8</v>
      </c>
      <c r="I44" s="176"/>
      <c r="J44" s="176"/>
      <c r="K44" s="176">
        <f>'実質公債費比率（分子）の構造'!N$50</f>
        <v>9</v>
      </c>
      <c r="L44" s="176"/>
      <c r="M44" s="176"/>
      <c r="N44" s="176">
        <f>'実質公債費比率（分子）の構造'!O$50</f>
        <v>8</v>
      </c>
      <c r="O44" s="176"/>
      <c r="P44" s="176"/>
    </row>
    <row r="45" spans="1:16" x14ac:dyDescent="0.15">
      <c r="A45" s="176" t="s">
        <v>67</v>
      </c>
      <c r="B45" s="176">
        <f>'実質公債費比率（分子）の構造'!K$49</f>
        <v>4</v>
      </c>
      <c r="C45" s="176"/>
      <c r="D45" s="176"/>
      <c r="E45" s="176">
        <f>'実質公債費比率（分子）の構造'!L$49</f>
        <v>3</v>
      </c>
      <c r="F45" s="176"/>
      <c r="G45" s="176"/>
      <c r="H45" s="176">
        <f>'実質公債費比率（分子）の構造'!M$49</f>
        <v>3</v>
      </c>
      <c r="I45" s="176"/>
      <c r="J45" s="176"/>
      <c r="K45" s="176">
        <f>'実質公債費比率（分子）の構造'!N$49</f>
        <v>3</v>
      </c>
      <c r="L45" s="176"/>
      <c r="M45" s="176"/>
      <c r="N45" s="176">
        <f>'実質公債費比率（分子）の構造'!O$49</f>
        <v>4</v>
      </c>
      <c r="O45" s="176"/>
      <c r="P45" s="176"/>
    </row>
    <row r="46" spans="1:16" x14ac:dyDescent="0.15">
      <c r="A46" s="176" t="s">
        <v>68</v>
      </c>
      <c r="B46" s="176">
        <f>'実質公債費比率（分子）の構造'!K$48</f>
        <v>88</v>
      </c>
      <c r="C46" s="176"/>
      <c r="D46" s="176"/>
      <c r="E46" s="176">
        <f>'実質公債費比率（分子）の構造'!L$48</f>
        <v>94</v>
      </c>
      <c r="F46" s="176"/>
      <c r="G46" s="176"/>
      <c r="H46" s="176">
        <f>'実質公債費比率（分子）の構造'!M$48</f>
        <v>83</v>
      </c>
      <c r="I46" s="176"/>
      <c r="J46" s="176"/>
      <c r="K46" s="176">
        <f>'実質公債費比率（分子）の構造'!N$48</f>
        <v>73</v>
      </c>
      <c r="L46" s="176"/>
      <c r="M46" s="176"/>
      <c r="N46" s="176">
        <f>'実質公債費比率（分子）の構造'!O$48</f>
        <v>66</v>
      </c>
      <c r="O46" s="176"/>
      <c r="P46" s="176"/>
    </row>
    <row r="47" spans="1:16" x14ac:dyDescent="0.15">
      <c r="A47" s="176" t="s">
        <v>69</v>
      </c>
      <c r="B47" s="176" t="str">
        <f>'実質公債費比率（分子）の構造'!K$47</f>
        <v>-</v>
      </c>
      <c r="C47" s="176"/>
      <c r="D47" s="176"/>
      <c r="E47" s="176" t="str">
        <f>'実質公債費比率（分子）の構造'!L$47</f>
        <v>-</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x14ac:dyDescent="0.15">
      <c r="A48" s="176" t="s">
        <v>70</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15">
      <c r="A49" s="176" t="s">
        <v>71</v>
      </c>
      <c r="B49" s="176">
        <f>'実質公債費比率（分子）の構造'!K$45</f>
        <v>304</v>
      </c>
      <c r="C49" s="176"/>
      <c r="D49" s="176"/>
      <c r="E49" s="176">
        <f>'実質公債費比率（分子）の構造'!L$45</f>
        <v>271</v>
      </c>
      <c r="F49" s="176"/>
      <c r="G49" s="176"/>
      <c r="H49" s="176">
        <f>'実質公債費比率（分子）の構造'!M$45</f>
        <v>319</v>
      </c>
      <c r="I49" s="176"/>
      <c r="J49" s="176"/>
      <c r="K49" s="176">
        <f>'実質公債費比率（分子）の構造'!N$45</f>
        <v>334</v>
      </c>
      <c r="L49" s="176"/>
      <c r="M49" s="176"/>
      <c r="N49" s="176">
        <f>'実質公債費比率（分子）の構造'!O$45</f>
        <v>343</v>
      </c>
      <c r="O49" s="176"/>
      <c r="P49" s="176"/>
    </row>
    <row r="50" spans="1:16" x14ac:dyDescent="0.15">
      <c r="A50" s="176" t="s">
        <v>72</v>
      </c>
      <c r="B50" s="176" t="e">
        <f>NA()</f>
        <v>#N/A</v>
      </c>
      <c r="C50" s="176">
        <f>IF(ISNUMBER('実質公債費比率（分子）の構造'!K$53),'実質公債費比率（分子）の構造'!K$53,NA())</f>
        <v>-31</v>
      </c>
      <c r="D50" s="176" t="e">
        <f>NA()</f>
        <v>#N/A</v>
      </c>
      <c r="E50" s="176" t="e">
        <f>NA()</f>
        <v>#N/A</v>
      </c>
      <c r="F50" s="176">
        <f>IF(ISNUMBER('実質公債費比率（分子）の構造'!L$53),'実質公債費比率（分子）の構造'!L$53,NA())</f>
        <v>-12</v>
      </c>
      <c r="G50" s="176" t="e">
        <f>NA()</f>
        <v>#N/A</v>
      </c>
      <c r="H50" s="176" t="e">
        <f>NA()</f>
        <v>#N/A</v>
      </c>
      <c r="I50" s="176">
        <f>IF(ISNUMBER('実質公債費比率（分子）の構造'!M$53),'実質公債費比率（分子）の構造'!M$53,NA())</f>
        <v>1</v>
      </c>
      <c r="J50" s="176" t="e">
        <f>NA()</f>
        <v>#N/A</v>
      </c>
      <c r="K50" s="176" t="e">
        <f>NA()</f>
        <v>#N/A</v>
      </c>
      <c r="L50" s="176">
        <f>IF(ISNUMBER('実質公債費比率（分子）の構造'!N$53),'実質公債費比率（分子）の構造'!N$53,NA())</f>
        <v>1</v>
      </c>
      <c r="M50" s="176" t="e">
        <f>NA()</f>
        <v>#N/A</v>
      </c>
      <c r="N50" s="176" t="e">
        <f>NA()</f>
        <v>#N/A</v>
      </c>
      <c r="O50" s="176">
        <f>IF(ISNUMBER('実質公債費比率（分子）の構造'!O$53),'実質公債費比率（分子）の構造'!O$53,NA())</f>
        <v>7</v>
      </c>
      <c r="P50" s="176" t="e">
        <f>NA()</f>
        <v>#N/A</v>
      </c>
    </row>
    <row r="53" spans="1:16" x14ac:dyDescent="0.15">
      <c r="A53" s="144" t="s">
        <v>73</v>
      </c>
    </row>
    <row r="54" spans="1:16" x14ac:dyDescent="0.15">
      <c r="A54" s="175"/>
      <c r="B54" s="175" t="str">
        <f>'将来負担比率（分子）の構造'!I$40</f>
        <v>H30</v>
      </c>
      <c r="C54" s="175"/>
      <c r="D54" s="175"/>
      <c r="E54" s="175" t="str">
        <f>'将来負担比率（分子）の構造'!J$40</f>
        <v>R01</v>
      </c>
      <c r="F54" s="175"/>
      <c r="G54" s="175"/>
      <c r="H54" s="175" t="str">
        <f>'将来負担比率（分子）の構造'!K$40</f>
        <v>R02</v>
      </c>
      <c r="I54" s="175"/>
      <c r="J54" s="175"/>
      <c r="K54" s="175" t="str">
        <f>'将来負担比率（分子）の構造'!L$40</f>
        <v>R03</v>
      </c>
      <c r="L54" s="175"/>
      <c r="M54" s="175"/>
      <c r="N54" s="175" t="str">
        <f>'将来負担比率（分子）の構造'!M$40</f>
        <v>R04</v>
      </c>
      <c r="O54" s="175"/>
      <c r="P54" s="175"/>
    </row>
    <row r="55" spans="1:16" x14ac:dyDescent="0.15">
      <c r="A55" s="175"/>
      <c r="B55" s="175" t="s">
        <v>74</v>
      </c>
      <c r="C55" s="175"/>
      <c r="D55" s="175" t="s">
        <v>75</v>
      </c>
      <c r="E55" s="175" t="s">
        <v>74</v>
      </c>
      <c r="F55" s="175"/>
      <c r="G55" s="175" t="s">
        <v>75</v>
      </c>
      <c r="H55" s="175" t="s">
        <v>74</v>
      </c>
      <c r="I55" s="175"/>
      <c r="J55" s="175" t="s">
        <v>75</v>
      </c>
      <c r="K55" s="175" t="s">
        <v>74</v>
      </c>
      <c r="L55" s="175"/>
      <c r="M55" s="175" t="s">
        <v>75</v>
      </c>
      <c r="N55" s="175" t="s">
        <v>74</v>
      </c>
      <c r="O55" s="175"/>
      <c r="P55" s="175" t="s">
        <v>75</v>
      </c>
    </row>
    <row r="56" spans="1:16" x14ac:dyDescent="0.15">
      <c r="A56" s="175" t="s">
        <v>44</v>
      </c>
      <c r="B56" s="175"/>
      <c r="C56" s="175"/>
      <c r="D56" s="175">
        <f>'将来負担比率（分子）の構造'!I$52</f>
        <v>3397</v>
      </c>
      <c r="E56" s="175"/>
      <c r="F56" s="175"/>
      <c r="G56" s="175">
        <f>'将来負担比率（分子）の構造'!J$52</f>
        <v>3591</v>
      </c>
      <c r="H56" s="175"/>
      <c r="I56" s="175"/>
      <c r="J56" s="175">
        <f>'将来負担比率（分子）の構造'!K$52</f>
        <v>3481</v>
      </c>
      <c r="K56" s="175"/>
      <c r="L56" s="175"/>
      <c r="M56" s="175">
        <f>'将来負担比率（分子）の構造'!L$52</f>
        <v>3256</v>
      </c>
      <c r="N56" s="175"/>
      <c r="O56" s="175"/>
      <c r="P56" s="175">
        <f>'将来負担比率（分子）の構造'!M$52</f>
        <v>3154</v>
      </c>
    </row>
    <row r="57" spans="1:16" x14ac:dyDescent="0.15">
      <c r="A57" s="175" t="s">
        <v>43</v>
      </c>
      <c r="B57" s="175"/>
      <c r="C57" s="175"/>
      <c r="D57" s="175">
        <f>'将来負担比率（分子）の構造'!I$51</f>
        <v>177</v>
      </c>
      <c r="E57" s="175"/>
      <c r="F57" s="175"/>
      <c r="G57" s="175">
        <f>'将来負担比率（分子）の構造'!J$51</f>
        <v>132</v>
      </c>
      <c r="H57" s="175"/>
      <c r="I57" s="175"/>
      <c r="J57" s="175">
        <f>'将来負担比率（分子）の構造'!K$51</f>
        <v>85</v>
      </c>
      <c r="K57" s="175"/>
      <c r="L57" s="175"/>
      <c r="M57" s="175">
        <f>'将来負担比率（分子）の構造'!L$51</f>
        <v>77</v>
      </c>
      <c r="N57" s="175"/>
      <c r="O57" s="175"/>
      <c r="P57" s="175">
        <f>'将来負担比率（分子）の構造'!M$51</f>
        <v>103</v>
      </c>
    </row>
    <row r="58" spans="1:16" x14ac:dyDescent="0.15">
      <c r="A58" s="175" t="s">
        <v>42</v>
      </c>
      <c r="B58" s="175"/>
      <c r="C58" s="175"/>
      <c r="D58" s="175">
        <f>'将来負担比率（分子）の構造'!I$50</f>
        <v>3791</v>
      </c>
      <c r="E58" s="175"/>
      <c r="F58" s="175"/>
      <c r="G58" s="175">
        <f>'将来負担比率（分子）の構造'!J$50</f>
        <v>3595</v>
      </c>
      <c r="H58" s="175"/>
      <c r="I58" s="175"/>
      <c r="J58" s="175">
        <f>'将来負担比率（分子）の構造'!K$50</f>
        <v>3565</v>
      </c>
      <c r="K58" s="175"/>
      <c r="L58" s="175"/>
      <c r="M58" s="175">
        <f>'将来負担比率（分子）の構造'!L$50</f>
        <v>3883</v>
      </c>
      <c r="N58" s="175"/>
      <c r="O58" s="175"/>
      <c r="P58" s="175">
        <f>'将来負担比率（分子）の構造'!M$50</f>
        <v>3953</v>
      </c>
    </row>
    <row r="59" spans="1:16" x14ac:dyDescent="0.15">
      <c r="A59" s="175" t="s">
        <v>40</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15">
      <c r="A60" s="175" t="s">
        <v>39</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15">
      <c r="A61" s="175" t="s">
        <v>37</v>
      </c>
      <c r="B61" s="175">
        <f>'将来負担比率（分子）の構造'!I$46</f>
        <v>7</v>
      </c>
      <c r="C61" s="175"/>
      <c r="D61" s="175"/>
      <c r="E61" s="175">
        <f>'将来負担比率（分子）の構造'!J$46</f>
        <v>3</v>
      </c>
      <c r="F61" s="175"/>
      <c r="G61" s="175"/>
      <c r="H61" s="175" t="str">
        <f>'将来負担比率（分子）の構造'!K$46</f>
        <v>-</v>
      </c>
      <c r="I61" s="175"/>
      <c r="J61" s="175"/>
      <c r="K61" s="175" t="str">
        <f>'将来負担比率（分子）の構造'!L$46</f>
        <v>-</v>
      </c>
      <c r="L61" s="175"/>
      <c r="M61" s="175"/>
      <c r="N61" s="175" t="str">
        <f>'将来負担比率（分子）の構造'!M$46</f>
        <v>-</v>
      </c>
      <c r="O61" s="175"/>
      <c r="P61" s="175"/>
    </row>
    <row r="62" spans="1:16" x14ac:dyDescent="0.15">
      <c r="A62" s="175" t="s">
        <v>36</v>
      </c>
      <c r="B62" s="175">
        <f>'将来負担比率（分子）の構造'!I$45</f>
        <v>776</v>
      </c>
      <c r="C62" s="175"/>
      <c r="D62" s="175"/>
      <c r="E62" s="175">
        <f>'将来負担比率（分子）の構造'!J$45</f>
        <v>653</v>
      </c>
      <c r="F62" s="175"/>
      <c r="G62" s="175"/>
      <c r="H62" s="175">
        <f>'将来負担比率（分子）の構造'!K$45</f>
        <v>710</v>
      </c>
      <c r="I62" s="175"/>
      <c r="J62" s="175"/>
      <c r="K62" s="175">
        <f>'将来負担比率（分子）の構造'!L$45</f>
        <v>719</v>
      </c>
      <c r="L62" s="175"/>
      <c r="M62" s="175"/>
      <c r="N62" s="175">
        <f>'将来負担比率（分子）の構造'!M$45</f>
        <v>766</v>
      </c>
      <c r="O62" s="175"/>
      <c r="P62" s="175"/>
    </row>
    <row r="63" spans="1:16" x14ac:dyDescent="0.15">
      <c r="A63" s="175" t="s">
        <v>35</v>
      </c>
      <c r="B63" s="175">
        <f>'将来負担比率（分子）の構造'!I$44</f>
        <v>22</v>
      </c>
      <c r="C63" s="175"/>
      <c r="D63" s="175"/>
      <c r="E63" s="175">
        <f>'将来負担比率（分子）の構造'!J$44</f>
        <v>19</v>
      </c>
      <c r="F63" s="175"/>
      <c r="G63" s="175"/>
      <c r="H63" s="175">
        <f>'将来負担比率（分子）の構造'!K$44</f>
        <v>16</v>
      </c>
      <c r="I63" s="175"/>
      <c r="J63" s="175"/>
      <c r="K63" s="175">
        <f>'将来負担比率（分子）の構造'!L$44</f>
        <v>13</v>
      </c>
      <c r="L63" s="175"/>
      <c r="M63" s="175"/>
      <c r="N63" s="175">
        <f>'将来負担比率（分子）の構造'!M$44</f>
        <v>11</v>
      </c>
      <c r="O63" s="175"/>
      <c r="P63" s="175"/>
    </row>
    <row r="64" spans="1:16" x14ac:dyDescent="0.15">
      <c r="A64" s="175" t="s">
        <v>34</v>
      </c>
      <c r="B64" s="175">
        <f>'将来負担比率（分子）の構造'!I$43</f>
        <v>555</v>
      </c>
      <c r="C64" s="175"/>
      <c r="D64" s="175"/>
      <c r="E64" s="175">
        <f>'将来負担比率（分子）の構造'!J$43</f>
        <v>459</v>
      </c>
      <c r="F64" s="175"/>
      <c r="G64" s="175"/>
      <c r="H64" s="175">
        <f>'将来負担比率（分子）の構造'!K$43</f>
        <v>434</v>
      </c>
      <c r="I64" s="175"/>
      <c r="J64" s="175"/>
      <c r="K64" s="175">
        <f>'将来負担比率（分子）の構造'!L$43</f>
        <v>447</v>
      </c>
      <c r="L64" s="175"/>
      <c r="M64" s="175"/>
      <c r="N64" s="175">
        <f>'将来負担比率（分子）の構造'!M$43</f>
        <v>500</v>
      </c>
      <c r="O64" s="175"/>
      <c r="P64" s="175"/>
    </row>
    <row r="65" spans="1:16" x14ac:dyDescent="0.15">
      <c r="A65" s="175" t="s">
        <v>33</v>
      </c>
      <c r="B65" s="175">
        <f>'将来負担比率（分子）の構造'!I$42</f>
        <v>22</v>
      </c>
      <c r="C65" s="175"/>
      <c r="D65" s="175"/>
      <c r="E65" s="175">
        <f>'将来負担比率（分子）の構造'!J$42</f>
        <v>25</v>
      </c>
      <c r="F65" s="175"/>
      <c r="G65" s="175"/>
      <c r="H65" s="175">
        <f>'将来負担比率（分子）の構造'!K$42</f>
        <v>17</v>
      </c>
      <c r="I65" s="175"/>
      <c r="J65" s="175"/>
      <c r="K65" s="175">
        <f>'将来負担比率（分子）の構造'!L$42</f>
        <v>14</v>
      </c>
      <c r="L65" s="175"/>
      <c r="M65" s="175"/>
      <c r="N65" s="175">
        <f>'将来負担比率（分子）の構造'!M$42</f>
        <v>16</v>
      </c>
      <c r="O65" s="175"/>
      <c r="P65" s="175"/>
    </row>
    <row r="66" spans="1:16" x14ac:dyDescent="0.15">
      <c r="A66" s="175" t="s">
        <v>32</v>
      </c>
      <c r="B66" s="175">
        <f>'将来負担比率（分子）の構造'!I$41</f>
        <v>2828</v>
      </c>
      <c r="C66" s="175"/>
      <c r="D66" s="175"/>
      <c r="E66" s="175">
        <f>'将来負担比率（分子）の構造'!J$41</f>
        <v>3010</v>
      </c>
      <c r="F66" s="175"/>
      <c r="G66" s="175"/>
      <c r="H66" s="175">
        <f>'将来負担比率（分子）の構造'!K$41</f>
        <v>3037</v>
      </c>
      <c r="I66" s="175"/>
      <c r="J66" s="175"/>
      <c r="K66" s="175">
        <f>'将来負担比率（分子）の構造'!L$41</f>
        <v>3073</v>
      </c>
      <c r="L66" s="175"/>
      <c r="M66" s="175"/>
      <c r="N66" s="175">
        <f>'将来負担比率（分子）の構造'!M$41</f>
        <v>3228</v>
      </c>
      <c r="O66" s="175"/>
      <c r="P66" s="175"/>
    </row>
    <row r="67" spans="1:16" x14ac:dyDescent="0.15">
      <c r="A67" s="175" t="s">
        <v>76</v>
      </c>
      <c r="B67" s="175" t="e">
        <f>NA()</f>
        <v>#N/A</v>
      </c>
      <c r="C67" s="175">
        <f>IF(ISNUMBER('将来負担比率（分子）の構造'!I$53), IF('将来負担比率（分子）の構造'!I$53 &lt; 0, 0, '将来負担比率（分子）の構造'!I$53), NA())</f>
        <v>0</v>
      </c>
      <c r="D67" s="175" t="e">
        <f>NA()</f>
        <v>#N/A</v>
      </c>
      <c r="E67" s="175" t="e">
        <f>NA()</f>
        <v>#N/A</v>
      </c>
      <c r="F67" s="175">
        <f>IF(ISNUMBER('将来負担比率（分子）の構造'!J$53), IF('将来負担比率（分子）の構造'!J$53 &lt; 0, 0, '将来負担比率（分子）の構造'!J$53), NA())</f>
        <v>0</v>
      </c>
      <c r="G67" s="175" t="e">
        <f>NA()</f>
        <v>#N/A</v>
      </c>
      <c r="H67" s="175" t="e">
        <f>NA()</f>
        <v>#N/A</v>
      </c>
      <c r="I67" s="175">
        <f>IF(ISNUMBER('将来負担比率（分子）の構造'!K$53), IF('将来負担比率（分子）の構造'!K$53 &lt; 0, 0, '将来負担比率（分子）の構造'!K$53), NA())</f>
        <v>0</v>
      </c>
      <c r="J67" s="175" t="e">
        <f>NA()</f>
        <v>#N/A</v>
      </c>
      <c r="K67" s="175" t="e">
        <f>NA()</f>
        <v>#N/A</v>
      </c>
      <c r="L67" s="175">
        <f>IF(ISNUMBER('将来負担比率（分子）の構造'!L$53), IF('将来負担比率（分子）の構造'!L$53 &lt; 0, 0, '将来負担比率（分子）の構造'!L$53), NA())</f>
        <v>0</v>
      </c>
      <c r="M67" s="175" t="e">
        <f>NA()</f>
        <v>#N/A</v>
      </c>
      <c r="N67" s="175" t="e">
        <f>NA()</f>
        <v>#N/A</v>
      </c>
      <c r="O67" s="175">
        <f>IF(ISNUMBER('将来負担比率（分子）の構造'!M$53), IF('将来負担比率（分子）の構造'!M$53 &lt; 0, 0, '将来負担比率（分子）の構造'!M$53), NA())</f>
        <v>0</v>
      </c>
      <c r="P67" s="175" t="e">
        <f>NA()</f>
        <v>#N/A</v>
      </c>
    </row>
    <row r="70" spans="1:16" x14ac:dyDescent="0.15">
      <c r="A70" s="177" t="s">
        <v>77</v>
      </c>
      <c r="B70" s="177"/>
      <c r="C70" s="177"/>
      <c r="D70" s="177"/>
      <c r="E70" s="177"/>
      <c r="F70" s="177"/>
    </row>
    <row r="71" spans="1:16" x14ac:dyDescent="0.15">
      <c r="A71" s="178"/>
      <c r="B71" s="178" t="str">
        <f>基金残高に係る経年分析!F54</f>
        <v>R02</v>
      </c>
      <c r="C71" s="178" t="str">
        <f>基金残高に係る経年分析!G54</f>
        <v>R03</v>
      </c>
      <c r="D71" s="178" t="str">
        <f>基金残高に係る経年分析!H54</f>
        <v>R04</v>
      </c>
    </row>
    <row r="72" spans="1:16" x14ac:dyDescent="0.15">
      <c r="A72" s="178" t="s">
        <v>78</v>
      </c>
      <c r="B72" s="179">
        <f>基金残高に係る経年分析!F55</f>
        <v>341</v>
      </c>
      <c r="C72" s="179">
        <f>基金残高に係る経年分析!G55</f>
        <v>341</v>
      </c>
      <c r="D72" s="179">
        <f>基金残高に係る経年分析!H55</f>
        <v>491</v>
      </c>
    </row>
    <row r="73" spans="1:16" x14ac:dyDescent="0.15">
      <c r="A73" s="178" t="s">
        <v>79</v>
      </c>
      <c r="B73" s="179">
        <f>基金残高に係る経年分析!F56</f>
        <v>648</v>
      </c>
      <c r="C73" s="179">
        <f>基金残高に係る経年分析!G56</f>
        <v>702</v>
      </c>
      <c r="D73" s="179">
        <f>基金残高に係る経年分析!H56</f>
        <v>661</v>
      </c>
    </row>
    <row r="74" spans="1:16" x14ac:dyDescent="0.15">
      <c r="A74" s="178" t="s">
        <v>80</v>
      </c>
      <c r="B74" s="179">
        <f>基金残高に係る経年分析!F57</f>
        <v>2412</v>
      </c>
      <c r="C74" s="179">
        <f>基金残高に係る経年分析!G57</f>
        <v>2677</v>
      </c>
      <c r="D74" s="179">
        <f>基金残高に係る経年分析!H57</f>
        <v>2652</v>
      </c>
    </row>
  </sheetData>
  <sheetProtection algorithmName="SHA-512" hashValue="xa7kP3sKYcaURB7fLrNfBzsgbDnmB2F6ckQspvx6yxFBjgGNGBlDsS3PSYO2cnCxu6lDA9QocAI9Z3URHLWjHA==" saltValue="ep+e90T+L0Oky98gDbGkL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2025-03-04T08:23:34Z</cp:lastPrinted>
  <dcterms:created xsi:type="dcterms:W3CDTF">2024-03-14T00:42:55Z</dcterms:created>
  <dcterms:modified xsi:type="dcterms:W3CDTF">2025-03-04T08:23:40Z</dcterms:modified>
  <cp:category/>
</cp:coreProperties>
</file>